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mc:AlternateContent xmlns:mc="http://schemas.openxmlformats.org/markup-compatibility/2006">
    <mc:Choice Requires="x15">
      <x15ac:absPath xmlns:x15ac="http://schemas.microsoft.com/office/spreadsheetml/2010/11/ac" url="\\kokubunji.sinnaibu.local\15政策部\財政課\作業用フォルダ\020庶務\001他団体との関係\004都の調査依頼及び回答\●財政状況資料集\令和元年度決算\R3.9.13_【東京都市町村課・108〆】令和元年度財政状況資料集の作成について（2回目）\提出用\"/>
    </mc:Choice>
  </mc:AlternateContent>
  <xr:revisionPtr revIDLastSave="0" documentId="13_ncr:1_{BC75643B-960A-42EA-9B40-E1C5311BE7C3}" xr6:coauthVersionLast="36" xr6:coauthVersionMax="36" xr10:uidLastSave="{00000000-0000-0000-0000-000000000000}"/>
  <bookViews>
    <workbookView xWindow="0" yWindow="0" windowWidth="15360" windowHeight="7635" firstSheet="13" activeTab="13" xr2:uid="{00000000-000D-0000-FFFF-FFFF00000000}"/>
  </bookViews>
  <sheets>
    <sheet name="総括表" sheetId="10" r:id="rId1"/>
    <sheet name="各会計、関係団体の財政状況及び健全化判断比率" sheetId="12" r:id="rId2"/>
    <sheet name="普通会計の状況" sheetId="11"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BW34" i="10"/>
  <c r="BW35" i="10" s="1"/>
  <c r="BW36" i="10" s="1"/>
  <c r="BW37" i="10" s="1"/>
  <c r="BW38" i="10" s="1"/>
  <c r="BW39" i="10" s="1"/>
  <c r="BW40" i="10" s="1"/>
  <c r="BW41" i="10" s="1"/>
  <c r="AM34" i="10"/>
  <c r="C34" i="10"/>
  <c r="C35" i="10" s="1"/>
  <c r="CO34"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<sst xmlns="http://schemas.openxmlformats.org/spreadsheetml/2006/main" count="1113" uniqueCount="609">
  <si>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</si>
  <si>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</si>
  <si>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</si>
  <si>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</si>
  <si>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</si>
  <si>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</si>
  <si>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</si>
  <si>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</si>
  <si>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</si>
  <si>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</si>
  <si>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</si>
  <si>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</si>
  <si>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</si>
  <si>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</si>
  <si>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</si>
  <si>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</si>
  <si>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</si>
  <si>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</si>
  <si>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</si>
  <si>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</si>
  <si>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</si>
  <si>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</si>
  <si>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</si>
  <si>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</si>
  <si>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</si>
  <si>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</si>
  <si>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</si>
  <si>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</si>
  <si>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</si>
  <si>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</si>
  <si>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</si>
  <si>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</si>
  <si>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</si>
  <si>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</si>
  <si>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</si>
  <si>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</si>
  <si>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</si>
  <si>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</si>
  <si>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</si>
  <si>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</si>
  <si>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</si>
  <si>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</si>
  <si>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</si>
  <si>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</si>
  <si>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</si>
  <si>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</si>
  <si>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</si>
  <si>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</si>
  <si>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</si>
  <si>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</si>
  <si>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</si>
  <si>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</si>
  <si>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</si>
  <si>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</si>
  <si>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</si>
  <si>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</si>
  <si>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</si>
  <si>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</si>
  <si>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</si>
  <si>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</si>
  <si>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</si>
  <si>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</si>
  <si>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</si>
  <si>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</si>
  <si>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</si>
  <si>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</si>
  <si>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</si>
  <si>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</si>
  <si>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</si>
  <si>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</si>
  <si>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</si>
  <si>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</si>
  <si>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</si>
  <si>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</si>
  <si>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</si>
  <si>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</si>
  <si>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</si>
  <si>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</si>
  <si>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</si>
  <si>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</si>
  <si>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</si>
  <si>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</si>
  <si>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</si>
  <si>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</si>
  <si>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</si>
  <si>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Ⅲ－３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</si>
  <si>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</si>
  <si>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</si>
  <si>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</si>
  <si>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</si>
  <si>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</si>
  <si>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</si>
  <si>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</si>
  <si>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</si>
  <si>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</si>
  <si>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</si>
  <si>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</si>
  <si>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</si>
  <si>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国分寺市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</si>
  <si>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</si>
  <si>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</si>
  <si>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</si>
  <si>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</si>
  <si>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</si>
  <si>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</si>
  <si>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</si>
  <si>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</si>
  <si>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</si>
  <si>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</si>
  <si>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</si>
  <si>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</si>
  <si>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</si>
  <si>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</si>
  <si>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</si>
  <si>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</si>
  <si>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</si>
  <si>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</si>
  <si>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</si>
  <si>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</si>
  <si>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</si>
  <si>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</si>
  <si>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</si>
  <si>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</si>
  <si>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</si>
  <si>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</si>
  <si>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</si>
  <si>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</si>
  <si>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</si>
  <si>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</si>
  <si>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</si>
  <si>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</si>
  <si>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</si>
  <si>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</si>
  <si>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</si>
  <si>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</si>
  <si>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</si>
  <si>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</si>
  <si>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</si>
  <si>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</si>
  <si>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</si>
  <si>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</si>
  <si>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</si>
  <si>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</si>
  <si>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</si>
  <si>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</si>
  <si>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</si>
  <si>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</si>
  <si>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</si>
  <si>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</si>
  <si>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</si>
  <si>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</si>
  <si>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</si>
  <si>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</si>
  <si>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</si>
  <si>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</si>
  <si>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</si>
  <si>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</si>
  <si>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</si>
  <si>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</si>
  <si>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</si>
  <si>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</si>
  <si>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</si>
  <si>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</si>
  <si>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</si>
  <si>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</si>
  <si>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</si>
  <si>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</si>
  <si>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</si>
  <si>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</si>
  <si>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</si>
  <si>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</si>
  <si>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</si>
  <si>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</si>
  <si>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</si>
  <si>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</si>
  <si>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</si>
  <si>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</si>
  <si>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</si>
  <si>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</si>
  <si>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</si>
  <si>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</si>
  <si>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</si>
  <si>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</si>
  <si>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</si>
  <si>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</si>
  <si>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</si>
  <si>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</si>
  <si>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</si>
  <si>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</si>
  <si>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</si>
  <si>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</si>
  <si>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</si>
  <si>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</si>
  <si>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</si>
  <si>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</si>
  <si>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</si>
  <si>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</si>
  <si>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</si>
  <si>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</si>
  <si>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</si>
  <si>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</si>
  <si>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</si>
  <si>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</si>
  <si>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</si>
  <si>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</si>
  <si>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</si>
  <si>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</si>
  <si>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</si>
  <si>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</si>
  <si>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</si>
  <si>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</si>
  <si>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</si>
  <si>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</si>
  <si>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</si>
  <si>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</si>
  <si>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</si>
  <si>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</si>
  <si>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</si>
  <si>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東京都国分寺市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</si>
  <si>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</si>
  <si>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</si>
  <si>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</si>
  <si>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</si>
  <si>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</si>
  <si>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</si>
  <si>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</si>
  <si>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</si>
  <si>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</si>
  <si>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</si>
  <si>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</si>
  <si>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</si>
  <si>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</si>
  <si>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</si>
  <si>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</si>
  <si>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</si>
  <si>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</si>
  <si>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</si>
  <si>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</si>
  <si>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</si>
  <si>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</si>
  <si>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</si>
  <si>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</si>
  <si>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</si>
  <si>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</si>
  <si>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</si>
  <si>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</si>
  <si>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</si>
  <si>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</si>
  <si>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</si>
  <si>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</si>
  <si>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</si>
  <si>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</si>
  <si>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</si>
  <si>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</si>
  <si>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</si>
  <si>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</si>
  <si>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</si>
  <si>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</si>
  <si>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</si>
  <si>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</si>
  <si>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</si>
  <si>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</si>
  <si>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</si>
  <si>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</si>
  <si>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</si>
  <si>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</si>
  <si>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</si>
  <si>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</si>
  <si>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</si>
  <si>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</si>
  <si>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</si>
  <si>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</si>
  <si>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</si>
  <si>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</si>
  <si>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</si>
  <si>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</si>
  <si>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</si>
  <si>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</si>
  <si>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</si>
  <si>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</si>
  <si>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</si>
  <si>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</si>
  <si>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</si>
  <si>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</si>
  <si>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</si>
  <si>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</si>
  <si>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</si>
  <si>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</si>
  <si>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</si>
  <si>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</si>
  <si>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</si>
  <si>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</si>
  <si>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</si>
  <si>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</si>
  <si>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</si>
  <si>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</si>
  <si>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</si>
  <si>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</si>
  <si>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</si>
  <si>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</si>
  <si>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</si>
  <si>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</si>
  <si>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</si>
  <si>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</si>
  <si>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</si>
  <si>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</si>
  <si>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</si>
  <si>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</si>
  <si>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</si>
  <si>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</si>
  <si>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</si>
  <si>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</si>
  <si>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</si>
  <si>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</si>
  <si>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</si>
  <si>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</si>
  <si>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</si>
  <si>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</si>
  <si>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</si>
  <si>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</si>
  <si>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</si>
  <si>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</si>
  <si>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</si>
  <si>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</si>
  <si>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</si>
  <si>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</si>
  <si>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</si>
  <si>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</si>
  <si>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</si>
  <si>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</si>
  <si>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</si>
  <si>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</si>
  <si>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</si>
  <si>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</si>
  <si>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</si>
  <si>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</si>
  <si>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</si>
  <si>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</si>
  <si>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</si>
  <si>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</si>
  <si>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</si>
  <si>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</si>
  <si>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</si>
  <si>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</si>
  <si>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</si>
  <si>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</si>
  <si>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</si>
  <si>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</si>
  <si>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</si>
  <si>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</si>
  <si>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</si>
  <si>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</si>
  <si>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</si>
  <si>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</si>
  <si>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</si>
  <si>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</si>
  <si>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</si>
  <si>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</si>
  <si>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</si>
  <si>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</si>
  <si>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</si>
  <si>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</si>
  <si>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</si>
  <si>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</si>
  <si>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</si>
  <si>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</si>
  <si>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</si>
  <si>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</si>
  <si>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</si>
  <si>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</si>
  <si>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</si>
  <si>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</si>
  <si>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東京都国分寺市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</si>
  <si>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</si>
  <si>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</si>
  <si>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</si>
  <si>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</si>
  <si>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</si>
  <si>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</si>
  <si>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</si>
  <si>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</si>
  <si>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</si>
  <si>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</si>
  <si>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</si>
  <si>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</si>
  <si>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</si>
  <si>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</si>
  <si>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</si>
  <si>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</si>
  <si>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</si>
  <si>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</si>
  <si>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</si>
  <si>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</si>
  <si>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国分寺都市計画事業国分寺駅北口地区第一種市街地再開発事業特別会計（普通会計）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</si>
  <si>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</si>
  <si>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</si>
  <si>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</si>
  <si>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</si>
  <si>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</si>
  <si>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</si>
  <si>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</si>
  <si>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</si>
  <si>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</si>
  <si>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</si>
  <si>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</si>
  <si>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</si>
  <si>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</si>
  <si>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</si>
  <si>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介護保険(保険事業勘定)特別会計</t>
    <phoneticPr fontId="5"/>
  </si>
  <si>
    <t>後期高齢者医療特別会計</t>
    <phoneticPr fontId="5"/>
  </si>
  <si>
    <t>下水道事業特別会計</t>
    <phoneticPr fontId="5"/>
  </si>
  <si>
    <t>法非適用企業</t>
    <phoneticPr fontId="5"/>
  </si>
  <si>
    <t>国分寺都市計画事業国分寺駅北口地区第一種市街地再開発事業特別会計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</si>
  <si>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</si>
  <si>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</si>
  <si>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</si>
  <si>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</si>
  <si>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</si>
  <si>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</si>
  <si>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</si>
  <si>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</si>
  <si>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</si>
  <si>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</si>
  <si>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</si>
  <si>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</si>
  <si>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</si>
  <si>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</si>
  <si>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</si>
  <si>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</si>
  <si>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</si>
  <si>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</si>
  <si>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</si>
  <si>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</si>
  <si>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</si>
  <si>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</si>
  <si>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</si>
  <si>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</si>
  <si>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</si>
  <si>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</si>
  <si>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</si>
  <si>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</si>
  <si>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</si>
  <si>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</si>
  <si>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</si>
  <si>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</si>
  <si>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</si>
  <si>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</si>
  <si>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</si>
  <si>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</si>
  <si>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</si>
  <si>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</si>
  <si>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</si>
  <si>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</si>
  <si>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</si>
  <si>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</si>
  <si>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</si>
  <si>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</si>
  <si>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</si>
  <si>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</si>
  <si>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</si>
  <si>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</si>
  <si>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</si>
  <si>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</si>
  <si>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</si>
  <si>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</si>
  <si>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</si>
  <si>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</si>
  <si>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</si>
  <si>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</si>
  <si>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</si>
  <si>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</si>
  <si>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</si>
  <si>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</si>
  <si>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</si>
  <si>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</si>
  <si>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</si>
  <si>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</si>
  <si>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</si>
  <si>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</si>
  <si>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</si>
  <si>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</si>
  <si>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</si>
  <si>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</si>
  <si>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</si>
  <si>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</si>
  <si>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</si>
  <si>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</si>
  <si>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</si>
  <si>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</si>
  <si>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</si>
  <si>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</si>
  <si>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</si>
  <si>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</si>
  <si>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</si>
  <si>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</si>
  <si>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</si>
  <si>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</si>
  <si>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</si>
  <si>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</si>
  <si>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</si>
  <si>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</si>
  <si>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</si>
  <si>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</si>
  <si>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</si>
  <si>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</si>
  <si>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</si>
  <si>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</si>
  <si>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</si>
  <si>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</si>
  <si>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</si>
  <si>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</si>
  <si>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</si>
  <si>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</si>
  <si>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</si>
  <si>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</si>
  <si>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</si>
  <si>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</si>
  <si>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</si>
  <si>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</si>
  <si>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</si>
  <si>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</si>
  <si>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</si>
  <si>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</si>
  <si>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</si>
  <si>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</si>
  <si>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</si>
  <si>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</si>
  <si>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</si>
  <si>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</si>
  <si>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</si>
  <si>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</si>
  <si>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</si>
  <si>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</si>
  <si>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</si>
  <si>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</si>
  <si>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</si>
  <si>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</si>
  <si>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</si>
  <si>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</si>
  <si>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</si>
  <si>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</si>
  <si>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</si>
  <si>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</si>
  <si>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</si>
  <si>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</si>
  <si>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</si>
  <si>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</si>
  <si>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</si>
  <si>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</si>
  <si>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</si>
  <si>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</si>
  <si>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</si>
  <si>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</si>
  <si>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</si>
  <si>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</si>
  <si>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</si>
  <si>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</si>
  <si>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</si>
  <si>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</si>
  <si>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</si>
  <si>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</si>
  <si>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8.68</t>
  </si>
  <si>
    <t>▲ 2.20</t>
  </si>
  <si>
    <t>一般会計</t>
  </si>
  <si>
    <t>介護保険(保険事業勘定)特別会計</t>
  </si>
  <si>
    <t>国民健康保険特別会計</t>
  </si>
  <si>
    <t>▲ 1.76</t>
  </si>
  <si>
    <t>下水道事業特別会計</t>
  </si>
  <si>
    <t>後期高齢者医療特別会計</t>
  </si>
  <si>
    <t>国分寺都市計画事業国分寺駅北口地区第一種市街地再開発事業特別会計（普通会計）</t>
  </si>
  <si>
    <t>国分寺都市計画事業国分寺駅北口地区第一種市街地再開発事業特別会計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</si>
  <si>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</si>
  <si>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</si>
  <si>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</si>
  <si>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</si>
  <si>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</si>
  <si>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</si>
  <si>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</si>
  <si>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</si>
  <si>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</si>
  <si>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庁舎建設資金積立基金</t>
    <rPh sb="0" eb="2">
      <t>チョウシャ</t>
    </rPh>
    <rPh sb="2" eb="4">
      <t>ケンセツ</t>
    </rPh>
    <rPh sb="4" eb="6">
      <t>シキン</t>
    </rPh>
    <rPh sb="6" eb="8">
      <t>ツミタテ</t>
    </rPh>
    <rPh sb="8" eb="10">
      <t>キキン</t>
    </rPh>
    <phoneticPr fontId="5"/>
  </si>
  <si>
    <t>公共施設整備基金</t>
    <rPh sb="0" eb="2">
      <t>コウキョウ</t>
    </rPh>
    <rPh sb="2" eb="4">
      <t>シセツ</t>
    </rPh>
    <rPh sb="4" eb="6">
      <t>セイビ</t>
    </rPh>
    <rPh sb="6" eb="8">
      <t>キキン</t>
    </rPh>
    <phoneticPr fontId="5"/>
  </si>
  <si>
    <t>職員退職手当基金</t>
    <rPh sb="0" eb="2">
      <t>ショクイン</t>
    </rPh>
    <rPh sb="2" eb="4">
      <t>タイショク</t>
    </rPh>
    <rPh sb="4" eb="6">
      <t>テアテ</t>
    </rPh>
    <rPh sb="6" eb="8">
      <t>キキン</t>
    </rPh>
    <phoneticPr fontId="5"/>
  </si>
  <si>
    <t>緑と水と公園整備基金</t>
    <rPh sb="0" eb="1">
      <t>ミドリ</t>
    </rPh>
    <rPh sb="2" eb="3">
      <t>ミズ</t>
    </rPh>
    <rPh sb="4" eb="6">
      <t>コウエン</t>
    </rPh>
    <rPh sb="6" eb="8">
      <t>セイビ</t>
    </rPh>
    <rPh sb="8" eb="10">
      <t>キキン</t>
    </rPh>
    <phoneticPr fontId="5"/>
  </si>
  <si>
    <t>国際交流平和基金</t>
    <rPh sb="0" eb="2">
      <t>コクサイ</t>
    </rPh>
    <rPh sb="2" eb="4">
      <t>コウリュウ</t>
    </rPh>
    <rPh sb="4" eb="6">
      <t>ヘイワ</t>
    </rPh>
    <rPh sb="6" eb="8">
      <t>キキン</t>
    </rPh>
    <phoneticPr fontId="5"/>
  </si>
  <si>
    <t>-</t>
    <phoneticPr fontId="2"/>
  </si>
  <si>
    <t>〇</t>
    <phoneticPr fontId="2"/>
  </si>
  <si>
    <t>国分寺市土地開発公社</t>
    <rPh sb="0" eb="4">
      <t>コクブンジシ</t>
    </rPh>
    <rPh sb="4" eb="6">
      <t>トチ</t>
    </rPh>
    <rPh sb="6" eb="8">
      <t>カイハツ</t>
    </rPh>
    <rPh sb="8" eb="10">
      <t>コウシャ</t>
    </rPh>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</si>
  <si>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</si>
  <si>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
  </si>
  <si>
    <t>東京都四市競艇事業組合</t>
    <rPh sb="0" eb="3">
      <t>トウキョウト</t>
    </rPh>
    <rPh sb="3" eb="5">
      <t>ヨンシ</t>
    </rPh>
    <rPh sb="5" eb="7">
      <t>キョウテイ</t>
    </rPh>
    <rPh sb="7" eb="9">
      <t>ジギョウ</t>
    </rPh>
    <rPh sb="9" eb="11">
      <t>クミアイ</t>
    </rPh>
    <phoneticPr fontId="2"/>
  </si>
  <si>
    <t>東京都十一市競輪事業組合</t>
    <rPh sb="0" eb="3">
      <t>トウキョウト</t>
    </rPh>
    <rPh sb="3" eb="5">
      <t>ジュウイッ</t>
    </rPh>
    <rPh sb="5" eb="6">
      <t>シ</t>
    </rPh>
    <rPh sb="6" eb="8">
      <t>ケイリン</t>
    </rPh>
    <rPh sb="8" eb="10">
      <t>ジギョウ</t>
    </rPh>
    <rPh sb="10" eb="12">
      <t>クミアイ</t>
    </rPh>
    <phoneticPr fontId="2"/>
  </si>
  <si>
    <t>東京たま広域資源循環組合</t>
    <rPh sb="0" eb="2">
      <t>トウキョウ</t>
    </rPh>
    <rPh sb="4" eb="6">
      <t>コウイキ</t>
    </rPh>
    <rPh sb="6" eb="8">
      <t>シゲン</t>
    </rPh>
    <rPh sb="8" eb="10">
      <t>ジュンカン</t>
    </rPh>
    <rPh sb="10" eb="12">
      <t>クミアイ</t>
    </rPh>
    <phoneticPr fontId="2"/>
  </si>
  <si>
    <t>浅川清流環境組合</t>
    <rPh sb="0" eb="2">
      <t>アサカワ</t>
    </rPh>
    <rPh sb="2" eb="4">
      <t>セイリュウ</t>
    </rPh>
    <rPh sb="4" eb="6">
      <t>カンキョウ</t>
    </rPh>
    <rPh sb="6" eb="8">
      <t>クミアイ</t>
    </rPh>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</si>
  <si>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</si>
  <si>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</si>
  <si>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</si>
  <si>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</si>
  <si>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</si>
  <si>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</si>
  <si>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</si>
  <si>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</si>
  <si>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</si>
  <si>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</si>
  <si>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</si>
  <si>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</si>
  <si>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</si>
  <si>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実質公債費比率，将来負担比率ともに類似団体と比較して低い比率で推移している。要因として，19年度から25年度までの間，27年度から30年度までの間に臨時財政対策債などの新規の地方債発行を抑制してきたことが挙げられる。</t>
    <phoneticPr fontId="2"/>
  </si>
  <si>
    <t>　地方債の新規発行を抑制してきたことなどにより，平成27年度から平成30年度までの将来負担比率は「なし」，令和元年度の将来負担比率は0.4となっている。また，令和元年度の有形固定資産減価償却率は60.4％と類似団体内平均値より低くなっているが，今後は新庁舎建設事業等の大規模事業が控えているため，引き続き留意していく必要がある。</t>
    <rPh sb="24" eb="26">
      <t>ヘイセイ</t>
    </rPh>
    <rPh sb="32" eb="34">
      <t>ヘイセイ</t>
    </rPh>
    <rPh sb="79" eb="81">
      <t>レイワ</t>
    </rPh>
    <rPh sb="81" eb="83">
      <t>ガンネン</t>
    </rPh>
    <rPh sb="83" eb="84">
      <t>ド</t>
    </rPh>
    <rPh sb="107" eb="108">
      <t>ナイ</t>
    </rPh>
    <rPh sb="108" eb="111">
      <t>ヘイキンチ</t>
    </rPh>
    <rPh sb="113" eb="114">
      <t>ヒク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</si>
</sst>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DC64D25-4934-4537-B233-7B718EC5756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58051</c:v>
                </c:pt>
                <c:pt idx="1">
                  <c:v>40879</c:v>
                </c:pt>
                <c:pt idx="2">
                  <c:v>42651</c:v>
                </c:pt>
                <c:pt idx="3">
                  <c:v>43226</c:v>
                </c:pt>
                <c:pt idx="4">
                  <c:v>42836</c:v>
                </c:pt>
              </c:numCache>
            </c:numRef>
          </c:val>
          <c:smooth val="0"/>
          <c:extLst>
            <c:ext xmlns:c16="http://schemas.microsoft.com/office/drawing/2014/chart" uri="{C3380CC4-5D6E-409C-BE32-E72D297353CC}">
              <c16:uniqueId val="{00000000-5876-4F65-8D71-0FF2F3C45C8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29495</c:v>
                </c:pt>
                <c:pt idx="1">
                  <c:v>41581</c:v>
                </c:pt>
                <c:pt idx="2">
                  <c:v>71114</c:v>
                </c:pt>
                <c:pt idx="3">
                  <c:v>32303</c:v>
                </c:pt>
                <c:pt idx="4">
                  <c:v>41387</c:v>
                </c:pt>
              </c:numCache>
            </c:numRef>
          </c:val>
          <c:smooth val="0"/>
          <c:extLst>
            <c:ext xmlns:c16="http://schemas.microsoft.com/office/drawing/2014/chart" uri="{C3380CC4-5D6E-409C-BE32-E72D297353CC}">
              <c16:uniqueId val="{00000001-5876-4F65-8D71-0FF2F3C45C8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7.66</c:v>
                </c:pt>
                <c:pt idx="1">
                  <c:v>3.62</c:v>
                </c:pt>
                <c:pt idx="2">
                  <c:v>5.71</c:v>
                </c:pt>
                <c:pt idx="3">
                  <c:v>5.22</c:v>
                </c:pt>
                <c:pt idx="4">
                  <c:v>5.29</c:v>
                </c:pt>
              </c:numCache>
            </c:numRef>
          </c:val>
          <c:extLst>
            <c:ext xmlns:c16="http://schemas.microsoft.com/office/drawing/2014/chart" uri="{C3380CC4-5D6E-409C-BE32-E72D297353CC}">
              <c16:uniqueId val="{00000000-F10D-424B-A96D-8865896EB85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11.67</c:v>
                </c:pt>
                <c:pt idx="1">
                  <c:v>6.68</c:v>
                </c:pt>
                <c:pt idx="2">
                  <c:v>22.47</c:v>
                </c:pt>
                <c:pt idx="3">
                  <c:v>20.97</c:v>
                </c:pt>
                <c:pt idx="4">
                  <c:v>20.09</c:v>
                </c:pt>
              </c:numCache>
            </c:numRef>
          </c:val>
          <c:extLst>
            <c:ext xmlns:c16="http://schemas.microsoft.com/office/drawing/2014/chart" uri="{C3380CC4-5D6E-409C-BE32-E72D297353CC}">
              <c16:uniqueId val="{00000001-F10D-424B-A96D-8865896EB85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3.53</c:v>
                </c:pt>
                <c:pt idx="1">
                  <c:v>-8.68</c:v>
                </c:pt>
                <c:pt idx="2">
                  <c:v>17.86</c:v>
                </c:pt>
                <c:pt idx="3">
                  <c:v>-2.2000000000000002</c:v>
                </c:pt>
                <c:pt idx="4">
                  <c:v>0.14000000000000001</c:v>
                </c:pt>
              </c:numCache>
            </c:numRef>
          </c:val>
          <c:smooth val="0"/>
          <c:extLst>
            <c:ext xmlns:c16="http://schemas.microsoft.com/office/drawing/2014/chart" uri="{C3380CC4-5D6E-409C-BE32-E72D297353CC}">
              <c16:uniqueId val="{00000002-F10D-424B-A96D-8865896EB85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D815-4300-810A-D83B0EC7F97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815-4300-810A-D83B0EC7F97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815-4300-810A-D83B0EC7F970}"/>
            </c:ext>
          </c:extLst>
        </c:ser>
        <c:ser>
          <c:idx val="3"/>
          <c:order val="3"/>
          <c:tx>
            <c:strRef>
              <c:f>データシート!$A$30</c:f>
              <c:strCache>
                <c:ptCount val="1"/>
                <c:pt idx="0">
                  <c:v>国分寺都市計画事業国分寺駅北口地区第一種市街地再開発事業特別会計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50.23</c:v>
                </c:pt>
                <c:pt idx="2">
                  <c:v>#N/A</c:v>
                </c:pt>
                <c:pt idx="3">
                  <c:v>46.36</c:v>
                </c:pt>
                <c:pt idx="4">
                  <c:v>#N/A</c:v>
                </c:pt>
                <c:pt idx="5">
                  <c:v>0</c:v>
                </c:pt>
                <c:pt idx="6">
                  <c:v>#N/A</c:v>
                </c:pt>
                <c:pt idx="7">
                  <c:v>0</c:v>
                </c:pt>
                <c:pt idx="8">
                  <c:v>#N/A</c:v>
                </c:pt>
                <c:pt idx="9">
                  <c:v>0</c:v>
                </c:pt>
              </c:numCache>
            </c:numRef>
          </c:val>
          <c:extLst>
            <c:ext xmlns:c16="http://schemas.microsoft.com/office/drawing/2014/chart" uri="{C3380CC4-5D6E-409C-BE32-E72D297353CC}">
              <c16:uniqueId val="{00000003-D815-4300-810A-D83B0EC7F970}"/>
            </c:ext>
          </c:extLst>
        </c:ser>
        <c:ser>
          <c:idx val="4"/>
          <c:order val="4"/>
          <c:tx>
            <c:strRef>
              <c:f>データシート!$A$31</c:f>
              <c:strCache>
                <c:ptCount val="1"/>
                <c:pt idx="0">
                  <c:v>国分寺都市計画事業国分寺駅北口地区第一種市街地再開発事業特別会計（普通会計）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0.06</c:v>
                </c:pt>
                <c:pt idx="2">
                  <c:v>#N/A</c:v>
                </c:pt>
                <c:pt idx="3">
                  <c:v>0.01</c:v>
                </c:pt>
                <c:pt idx="4">
                  <c:v>#N/A</c:v>
                </c:pt>
                <c:pt idx="5">
                  <c:v>0.02</c:v>
                </c:pt>
                <c:pt idx="6">
                  <c:v>#N/A</c:v>
                </c:pt>
                <c:pt idx="7">
                  <c:v>0.03</c:v>
                </c:pt>
                <c:pt idx="8">
                  <c:v>#N/A</c:v>
                </c:pt>
                <c:pt idx="9">
                  <c:v>0.02</c:v>
                </c:pt>
              </c:numCache>
            </c:numRef>
          </c:val>
          <c:extLst>
            <c:ext xmlns:c16="http://schemas.microsoft.com/office/drawing/2014/chart" uri="{C3380CC4-5D6E-409C-BE32-E72D297353CC}">
              <c16:uniqueId val="{00000004-D815-4300-810A-D83B0EC7F97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0.04</c:v>
                </c:pt>
                <c:pt idx="2">
                  <c:v>#N/A</c:v>
                </c:pt>
                <c:pt idx="3">
                  <c:v>0.08</c:v>
                </c:pt>
                <c:pt idx="4">
                  <c:v>#N/A</c:v>
                </c:pt>
                <c:pt idx="5">
                  <c:v>0.25</c:v>
                </c:pt>
                <c:pt idx="6">
                  <c:v>#N/A</c:v>
                </c:pt>
                <c:pt idx="7">
                  <c:v>0.09</c:v>
                </c:pt>
                <c:pt idx="8">
                  <c:v>#N/A</c:v>
                </c:pt>
                <c:pt idx="9">
                  <c:v>0.19</c:v>
                </c:pt>
              </c:numCache>
            </c:numRef>
          </c:val>
          <c:extLst>
            <c:ext xmlns:c16="http://schemas.microsoft.com/office/drawing/2014/chart" uri="{C3380CC4-5D6E-409C-BE32-E72D297353CC}">
              <c16:uniqueId val="{00000005-D815-4300-810A-D83B0EC7F970}"/>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0.63</c:v>
                </c:pt>
                <c:pt idx="2">
                  <c:v>#N/A</c:v>
                </c:pt>
                <c:pt idx="3">
                  <c:v>0.15</c:v>
                </c:pt>
                <c:pt idx="4">
                  <c:v>#N/A</c:v>
                </c:pt>
                <c:pt idx="5">
                  <c:v>0.08</c:v>
                </c:pt>
                <c:pt idx="6">
                  <c:v>#N/A</c:v>
                </c:pt>
                <c:pt idx="7">
                  <c:v>0.23</c:v>
                </c:pt>
                <c:pt idx="8">
                  <c:v>#N/A</c:v>
                </c:pt>
                <c:pt idx="9">
                  <c:v>0.33</c:v>
                </c:pt>
              </c:numCache>
            </c:numRef>
          </c:val>
          <c:extLst>
            <c:ext xmlns:c16="http://schemas.microsoft.com/office/drawing/2014/chart" uri="{C3380CC4-5D6E-409C-BE32-E72D297353CC}">
              <c16:uniqueId val="{00000006-D815-4300-810A-D83B0EC7F970}"/>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1.76</c:v>
                </c:pt>
                <c:pt idx="1">
                  <c:v>#N/A</c:v>
                </c:pt>
                <c:pt idx="2">
                  <c:v>#N/A</c:v>
                </c:pt>
                <c:pt idx="3">
                  <c:v>1.01</c:v>
                </c:pt>
                <c:pt idx="4">
                  <c:v>#N/A</c:v>
                </c:pt>
                <c:pt idx="5">
                  <c:v>2.2200000000000002</c:v>
                </c:pt>
                <c:pt idx="6">
                  <c:v>#N/A</c:v>
                </c:pt>
                <c:pt idx="7">
                  <c:v>0.75</c:v>
                </c:pt>
                <c:pt idx="8">
                  <c:v>#N/A</c:v>
                </c:pt>
                <c:pt idx="9">
                  <c:v>0.45</c:v>
                </c:pt>
              </c:numCache>
            </c:numRef>
          </c:val>
          <c:extLst>
            <c:ext xmlns:c16="http://schemas.microsoft.com/office/drawing/2014/chart" uri="{C3380CC4-5D6E-409C-BE32-E72D297353CC}">
              <c16:uniqueId val="{00000007-D815-4300-810A-D83B0EC7F970}"/>
            </c:ext>
          </c:extLst>
        </c:ser>
        <c:ser>
          <c:idx val="8"/>
          <c:order val="8"/>
          <c:tx>
            <c:strRef>
              <c:f>データシート!$A$35</c:f>
              <c:strCache>
                <c:ptCount val="1"/>
                <c:pt idx="0">
                  <c:v>介護保険(保険事業勘定)特別会計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0.23</c:v>
                </c:pt>
                <c:pt idx="2">
                  <c:v>#N/A</c:v>
                </c:pt>
                <c:pt idx="3">
                  <c:v>0.28999999999999998</c:v>
                </c:pt>
                <c:pt idx="4">
                  <c:v>#N/A</c:v>
                </c:pt>
                <c:pt idx="5">
                  <c:v>0.85</c:v>
                </c:pt>
                <c:pt idx="6">
                  <c:v>#N/A</c:v>
                </c:pt>
                <c:pt idx="7">
                  <c:v>1.1599999999999999</c:v>
                </c:pt>
                <c:pt idx="8">
                  <c:v>#N/A</c:v>
                </c:pt>
                <c:pt idx="9">
                  <c:v>0.57999999999999996</c:v>
                </c:pt>
              </c:numCache>
            </c:numRef>
          </c:val>
          <c:extLst>
            <c:ext xmlns:c16="http://schemas.microsoft.com/office/drawing/2014/chart" uri="{C3380CC4-5D6E-409C-BE32-E72D297353CC}">
              <c16:uniqueId val="{00000008-D815-4300-810A-D83B0EC7F97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7.59</c:v>
                </c:pt>
                <c:pt idx="2">
                  <c:v>#N/A</c:v>
                </c:pt>
                <c:pt idx="3">
                  <c:v>3.6</c:v>
                </c:pt>
                <c:pt idx="4">
                  <c:v>#N/A</c:v>
                </c:pt>
                <c:pt idx="5">
                  <c:v>5.68</c:v>
                </c:pt>
                <c:pt idx="6">
                  <c:v>#N/A</c:v>
                </c:pt>
                <c:pt idx="7">
                  <c:v>5.17</c:v>
                </c:pt>
                <c:pt idx="8">
                  <c:v>#N/A</c:v>
                </c:pt>
                <c:pt idx="9">
                  <c:v>5.26</c:v>
                </c:pt>
              </c:numCache>
            </c:numRef>
          </c:val>
          <c:extLst>
            <c:ext xmlns:c16="http://schemas.microsoft.com/office/drawing/2014/chart" uri="{C3380CC4-5D6E-409C-BE32-E72D297353CC}">
              <c16:uniqueId val="{00000009-D815-4300-810A-D83B0EC7F97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3956</c:v>
                </c:pt>
                <c:pt idx="5">
                  <c:v>3584</c:v>
                </c:pt>
                <c:pt idx="8">
                  <c:v>3169</c:v>
                </c:pt>
                <c:pt idx="11">
                  <c:v>3750</c:v>
                </c:pt>
                <c:pt idx="14">
                  <c:v>3169</c:v>
                </c:pt>
              </c:numCache>
            </c:numRef>
          </c:val>
          <c:extLst>
            <c:ext xmlns:c16="http://schemas.microsoft.com/office/drawing/2014/chart" uri="{C3380CC4-5D6E-409C-BE32-E72D297353CC}">
              <c16:uniqueId val="{00000000-C4C6-4732-8891-56C8A70620D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4C6-4732-8891-56C8A70620D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127</c:v>
                </c:pt>
                <c:pt idx="3">
                  <c:v>122</c:v>
                </c:pt>
                <c:pt idx="6">
                  <c:v>110</c:v>
                </c:pt>
                <c:pt idx="9">
                  <c:v>117</c:v>
                </c:pt>
                <c:pt idx="12">
                  <c:v>254</c:v>
                </c:pt>
              </c:numCache>
            </c:numRef>
          </c:val>
          <c:extLst>
            <c:ext xmlns:c16="http://schemas.microsoft.com/office/drawing/2014/chart" uri="{C3380CC4-5D6E-409C-BE32-E72D297353CC}">
              <c16:uniqueId val="{00000002-C4C6-4732-8891-56C8A70620D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49</c:v>
                </c:pt>
                <c:pt idx="3">
                  <c:v>47</c:v>
                </c:pt>
                <c:pt idx="6">
                  <c:v>43</c:v>
                </c:pt>
                <c:pt idx="9">
                  <c:v>37</c:v>
                </c:pt>
                <c:pt idx="12">
                  <c:v>32</c:v>
                </c:pt>
              </c:numCache>
            </c:numRef>
          </c:val>
          <c:extLst>
            <c:ext xmlns:c16="http://schemas.microsoft.com/office/drawing/2014/chart" uri="{C3380CC4-5D6E-409C-BE32-E72D297353CC}">
              <c16:uniqueId val="{00000003-C4C6-4732-8891-56C8A70620D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1355</c:v>
                </c:pt>
                <c:pt idx="3">
                  <c:v>1196</c:v>
                </c:pt>
                <c:pt idx="6">
                  <c:v>999</c:v>
                </c:pt>
                <c:pt idx="9">
                  <c:v>886</c:v>
                </c:pt>
                <c:pt idx="12">
                  <c:v>603</c:v>
                </c:pt>
              </c:numCache>
            </c:numRef>
          </c:val>
          <c:extLst>
            <c:ext xmlns:c16="http://schemas.microsoft.com/office/drawing/2014/chart" uri="{C3380CC4-5D6E-409C-BE32-E72D297353CC}">
              <c16:uniqueId val="{00000004-C4C6-4732-8891-56C8A70620D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4C6-4732-8891-56C8A70620D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4C6-4732-8891-56C8A70620D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2071</c:v>
                </c:pt>
                <c:pt idx="3">
                  <c:v>2057</c:v>
                </c:pt>
                <c:pt idx="6">
                  <c:v>2133</c:v>
                </c:pt>
                <c:pt idx="9">
                  <c:v>2099</c:v>
                </c:pt>
                <c:pt idx="12">
                  <c:v>1986</c:v>
                </c:pt>
              </c:numCache>
            </c:numRef>
          </c:val>
          <c:extLst>
            <c:ext xmlns:c16="http://schemas.microsoft.com/office/drawing/2014/chart" uri="{C3380CC4-5D6E-409C-BE32-E72D297353CC}">
              <c16:uniqueId val="{00000007-C4C6-4732-8891-56C8A70620D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-354</c:v>
                </c:pt>
                <c:pt idx="2">
                  <c:v>#N/A</c:v>
                </c:pt>
                <c:pt idx="3">
                  <c:v>#N/A</c:v>
                </c:pt>
                <c:pt idx="4">
                  <c:v>-162</c:v>
                </c:pt>
                <c:pt idx="5">
                  <c:v>#N/A</c:v>
                </c:pt>
                <c:pt idx="6">
                  <c:v>#N/A</c:v>
                </c:pt>
                <c:pt idx="7">
                  <c:v>116</c:v>
                </c:pt>
                <c:pt idx="8">
                  <c:v>#N/A</c:v>
                </c:pt>
                <c:pt idx="9">
                  <c:v>#N/A</c:v>
                </c:pt>
                <c:pt idx="10">
                  <c:v>-611</c:v>
                </c:pt>
                <c:pt idx="11">
                  <c:v>#N/A</c:v>
                </c:pt>
                <c:pt idx="12">
                  <c:v>#N/A</c:v>
                </c:pt>
                <c:pt idx="13">
                  <c:v>-294</c:v>
                </c:pt>
                <c:pt idx="14">
                  <c:v>#N/A</c:v>
                </c:pt>
              </c:numCache>
            </c:numRef>
          </c:val>
          <c:smooth val="0"/>
          <c:extLst>
            <c:ext xmlns:c16="http://schemas.microsoft.com/office/drawing/2014/chart" uri="{C3380CC4-5D6E-409C-BE32-E72D297353CC}">
              <c16:uniqueId val="{00000008-C4C6-4732-8891-56C8A70620D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19024</c:v>
                </c:pt>
                <c:pt idx="5">
                  <c:v>17129</c:v>
                </c:pt>
                <c:pt idx="8">
                  <c:v>15276</c:v>
                </c:pt>
                <c:pt idx="11">
                  <c:v>13971</c:v>
                </c:pt>
                <c:pt idx="14">
                  <c:v>13421</c:v>
                </c:pt>
              </c:numCache>
            </c:numRef>
          </c:val>
          <c:extLst>
            <c:ext xmlns:c16="http://schemas.microsoft.com/office/drawing/2014/chart" uri="{C3380CC4-5D6E-409C-BE32-E72D297353CC}">
              <c16:uniqueId val="{00000000-4E00-4FA1-A18F-F03B9A65D96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15941</c:v>
                </c:pt>
                <c:pt idx="5">
                  <c:v>15476</c:v>
                </c:pt>
                <c:pt idx="8">
                  <c:v>9362</c:v>
                </c:pt>
                <c:pt idx="11">
                  <c:v>9392</c:v>
                </c:pt>
                <c:pt idx="14">
                  <c:v>10002</c:v>
                </c:pt>
              </c:numCache>
            </c:numRef>
          </c:val>
          <c:extLst>
            <c:ext xmlns:c16="http://schemas.microsoft.com/office/drawing/2014/chart" uri="{C3380CC4-5D6E-409C-BE32-E72D297353CC}">
              <c16:uniqueId val="{00000001-4E00-4FA1-A18F-F03B9A65D96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4575</c:v>
                </c:pt>
                <c:pt idx="5">
                  <c:v>5275</c:v>
                </c:pt>
                <c:pt idx="8">
                  <c:v>11324</c:v>
                </c:pt>
                <c:pt idx="11">
                  <c:v>11851</c:v>
                </c:pt>
                <c:pt idx="14">
                  <c:v>12268</c:v>
                </c:pt>
              </c:numCache>
            </c:numRef>
          </c:val>
          <c:extLst>
            <c:ext xmlns:c16="http://schemas.microsoft.com/office/drawing/2014/chart" uri="{C3380CC4-5D6E-409C-BE32-E72D297353CC}">
              <c16:uniqueId val="{00000002-4E00-4FA1-A18F-F03B9A65D96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E00-4FA1-A18F-F03B9A65D96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E00-4FA1-A18F-F03B9A65D96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E00-4FA1-A18F-F03B9A65D96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4849</c:v>
                </c:pt>
                <c:pt idx="3">
                  <c:v>4790</c:v>
                </c:pt>
                <c:pt idx="6">
                  <c:v>4747</c:v>
                </c:pt>
                <c:pt idx="9">
                  <c:v>4568</c:v>
                </c:pt>
                <c:pt idx="12">
                  <c:v>4630</c:v>
                </c:pt>
              </c:numCache>
            </c:numRef>
          </c:val>
          <c:extLst>
            <c:ext xmlns:c16="http://schemas.microsoft.com/office/drawing/2014/chart" uri="{C3380CC4-5D6E-409C-BE32-E72D297353CC}">
              <c16:uniqueId val="{00000006-4E00-4FA1-A18F-F03B9A65D96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204</c:v>
                </c:pt>
                <c:pt idx="3">
                  <c:v>147</c:v>
                </c:pt>
                <c:pt idx="6">
                  <c:v>99</c:v>
                </c:pt>
                <c:pt idx="9">
                  <c:v>968</c:v>
                </c:pt>
                <c:pt idx="12">
                  <c:v>3835</c:v>
                </c:pt>
              </c:numCache>
            </c:numRef>
          </c:val>
          <c:extLst>
            <c:ext xmlns:c16="http://schemas.microsoft.com/office/drawing/2014/chart" uri="{C3380CC4-5D6E-409C-BE32-E72D297353CC}">
              <c16:uniqueId val="{00000007-4E00-4FA1-A18F-F03B9A65D96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6130</c:v>
                </c:pt>
                <c:pt idx="3">
                  <c:v>5093</c:v>
                </c:pt>
                <c:pt idx="6">
                  <c:v>5932</c:v>
                </c:pt>
                <c:pt idx="9">
                  <c:v>5057</c:v>
                </c:pt>
                <c:pt idx="12">
                  <c:v>4138</c:v>
                </c:pt>
              </c:numCache>
            </c:numRef>
          </c:val>
          <c:extLst>
            <c:ext xmlns:c16="http://schemas.microsoft.com/office/drawing/2014/chart" uri="{C3380CC4-5D6E-409C-BE32-E72D297353CC}">
              <c16:uniqueId val="{00000008-4E00-4FA1-A18F-F03B9A65D96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2724</c:v>
                </c:pt>
                <c:pt idx="3">
                  <c:v>2286</c:v>
                </c:pt>
                <c:pt idx="6">
                  <c:v>2309</c:v>
                </c:pt>
                <c:pt idx="9">
                  <c:v>2872</c:v>
                </c:pt>
                <c:pt idx="12">
                  <c:v>2985</c:v>
                </c:pt>
              </c:numCache>
            </c:numRef>
          </c:val>
          <c:extLst>
            <c:ext xmlns:c16="http://schemas.microsoft.com/office/drawing/2014/chart" uri="{C3380CC4-5D6E-409C-BE32-E72D297353CC}">
              <c16:uniqueId val="{00000009-4E00-4FA1-A18F-F03B9A65D96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22334</c:v>
                </c:pt>
                <c:pt idx="3">
                  <c:v>21013</c:v>
                </c:pt>
                <c:pt idx="6">
                  <c:v>20498</c:v>
                </c:pt>
                <c:pt idx="9">
                  <c:v>19865</c:v>
                </c:pt>
                <c:pt idx="12">
                  <c:v>20203</c:v>
                </c:pt>
              </c:numCache>
            </c:numRef>
          </c:val>
          <c:extLst>
            <c:ext xmlns:c16="http://schemas.microsoft.com/office/drawing/2014/chart" uri="{C3380CC4-5D6E-409C-BE32-E72D297353CC}">
              <c16:uniqueId val="{0000000A-4E00-4FA1-A18F-F03B9A65D96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100</c:v>
                </c:pt>
                <c:pt idx="14">
                  <c:v>#N/A</c:v>
                </c:pt>
              </c:numCache>
            </c:numRef>
          </c:val>
          <c:smooth val="0"/>
          <c:extLst>
            <c:ext xmlns:c16="http://schemas.microsoft.com/office/drawing/2014/chart" uri="{C3380CC4-5D6E-409C-BE32-E72D297353CC}">
              <c16:uniqueId val="{0000000B-4E00-4FA1-A18F-F03B9A65D96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5337</c:v>
                </c:pt>
                <c:pt idx="1">
                  <c:v>4944</c:v>
                </c:pt>
                <c:pt idx="2">
                  <c:v>4913</c:v>
                </c:pt>
              </c:numCache>
            </c:numRef>
          </c:val>
          <c:extLst>
            <c:ext xmlns:c16="http://schemas.microsoft.com/office/drawing/2014/chart" uri="{C3380CC4-5D6E-409C-BE32-E72D297353CC}">
              <c16:uniqueId val="{00000000-C27F-45DC-ADFF-BD3F360D0D4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c:v>
                </c:pt>
                <c:pt idx="1">
                  <c:v>3</c:v>
                </c:pt>
                <c:pt idx="2">
                  <c:v>3</c:v>
                </c:pt>
              </c:numCache>
            </c:numRef>
          </c:val>
          <c:extLst>
            <c:ext xmlns:c16="http://schemas.microsoft.com/office/drawing/2014/chart" uri="{C3380CC4-5D6E-409C-BE32-E72D297353CC}">
              <c16:uniqueId val="{00000001-C27F-45DC-ADFF-BD3F360D0D4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5974</c:v>
                </c:pt>
                <c:pt idx="1">
                  <c:v>6894</c:v>
                </c:pt>
                <c:pt idx="2">
                  <c:v>7342</c:v>
                </c:pt>
              </c:numCache>
            </c:numRef>
          </c:val>
          <c:extLst>
            <c:ext xmlns:c16="http://schemas.microsoft.com/office/drawing/2014/chart" uri="{C3380CC4-5D6E-409C-BE32-E72D297353CC}">
              <c16:uniqueId val="{00000002-C27F-45DC-ADFF-BD3F360D0D4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{B88D304F-8B09-4DD2-A571-258498579F72}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BB5-47B5-BCCA-C8303D777B1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{C7887090-69C9-42ED-A018-456A02566E23}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BB5-47B5-BCCA-C8303D777B1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{32CEB7B1-F597-4465-9E3B-645AD762CA80}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BB5-47B5-BCCA-C8303D777B1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{04BA1F22-8237-482E-9F6A-3918F063EA1E}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BB5-47B5-BCCA-C8303D777B1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{50B9839A-5AB0-4245-8426-78B68CA7771B}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BB5-47B5-BCCA-C8303D777B1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{E44F1F13-A29C-4E72-910B-4942E79D8855}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BB5-47B5-BCCA-C8303D777B1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{651B6B52-CF89-4B32-A5C4-F0836C062794}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BB5-47B5-BCCA-C8303D777B1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{180A56C2-6BD6-4A7A-85D2-57BFB6424BB4}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BB5-47B5-BCCA-C8303D777B1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{21E3E359-E311-405D-A4D9-9ED61D1FB0AB}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BB5-47B5-BCCA-C8303D777B1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60.6</c:v>
                </c:pt>
                <c:pt idx="8">
                  <c:v>62</c:v>
                </c:pt>
                <c:pt idx="16">
                  <c:v>61.2</c:v>
                </c:pt>
                <c:pt idx="24">
                  <c:v>61.8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BB5-47B5-BCCA-C8303D777B1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{58728EE2-A27E-4A5C-A6A2-6A4072ED9472}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BB5-47B5-BCCA-C8303D777B1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{BAEA3161-5A63-4DA4-AF17-DDEC1BE06FD9}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BB5-47B5-BCCA-C8303D777B1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{30949190-79F5-48BA-9A6A-3FE530414AC9}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BB5-47B5-BCCA-C8303D777B1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{D1EEFB4A-0D15-4A1C-8A36-CC77254B36D6}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BB5-47B5-BCCA-C8303D777B1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{B46B29E5-4F48-4F70-ACDF-49EE9598B1CB}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BB5-47B5-BCCA-C8303D777B1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{B73C9C78-A3D7-4CAA-ADCE-337C3C398C05}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BB5-47B5-BCCA-C8303D777B1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{7B31F446-25E3-41C6-A05E-10B89BD0CF2F}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BB5-47B5-BCCA-C8303D777B1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{CBCA3916-3CA1-4592-8554-826D2DC3517B}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BB5-47B5-BCCA-C8303D777B1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{B6E71476-A2CA-46FB-B42D-B60891024D73}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BB5-47B5-BCCA-C8303D777B1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60.2</c:v>
                </c:pt>
                <c:pt idx="8">
                  <c:v>60.1</c:v>
                </c:pt>
                <c:pt idx="16">
                  <c:v>61.2</c:v>
                </c:pt>
                <c:pt idx="24">
                  <c:v>61.7</c:v>
                </c:pt>
              </c:numCache>
            </c:numRef>
          </c:xVal>
          <c:yVal>
            <c:numRef>
              <c:f>公会計指標分析・財政指標組合せ分析表!$BP$55:$DC$55</c:f>
              <c:numCache>
                <c:formatCode>#,##0.0;"▲ "#,##0.0</c:formatCode>
                <c:ptCount val="40"/>
                <c:pt idx="0">
                  <c:v>34.9</c:v>
                </c:pt>
                <c:pt idx="8">
                  <c:v>15</c:v>
                </c:pt>
                <c:pt idx="16">
                  <c:v>12.2</c:v>
                </c:pt>
                <c:pt idx="24">
                  <c:v>5</c:v>
                </c:pt>
              </c:numCache>
            </c:numRef>
          </c:yVal>
          <c:smooth val="0"/>
          <c:extLst>
            <c:ext xmlns:c16="http://schemas.microsoft.com/office/drawing/2014/chart" uri="{C3380CC4-5D6E-409C-BE32-E72D297353CC}">
              <c16:uniqueId val="{00000013-EBB5-47B5-BCCA-C8303D777B13}"/>
            </c:ext>
          </c:extLst>
        </c:ser>
        <c:dLbls>
          <c:showLegendKey val="0"/>
          <c:showVal val="1"/>
          <c:showCatName val="0"/>
          <c:showSerName val="0"/>
          <c:showPercent val="0"/>
          <c:showBubbleSize val="0"/>
        </c:dLbls>
        <c:axId val="46179840"/>
        <c:axId val="46181760"/>
      </c:scatterChart>
      <c:valAx>
        <c:axId val="46179840"/>
        <c:scaling>
          <c:orientation val="minMax"/>
          <c:max val="61.9"/>
          <c:min val="6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0"/>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{3167D2E7-988E-416A-9782-FB4CB43786BD}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23F-48F7-8D23-16C1C0E868A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{5341064A-CC1C-4ED4-A4F4-C37AFB9BEA7C}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23F-48F7-8D23-16C1C0E868A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{353DD1A7-4EEC-42A9-80B1-E9623BA8CAFE}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23F-48F7-8D23-16C1C0E868A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{6B4E80B5-B687-4C0E-8DB6-E4C304AC9D0B}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23F-48F7-8D23-16C1C0E868A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{CA323315-CFE1-4D3D-8D7D-5D91F13CD54A}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23F-48F7-8D23-16C1C0E868A7}"/>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{3383EF50-AC9E-4970-B1C5-17683C3B977C}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23F-48F7-8D23-16C1C0E868A7}"/>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{3957C047-65D6-4C58-915E-A3F6A6907115}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23F-48F7-8D23-16C1C0E868A7}"/>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{CA7BAFEE-F91C-4E3C-9D42-9416F482123D}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23F-48F7-8D23-16C1C0E868A7}"/>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{246855D7-BD63-484F-9F8B-58980C3704CC}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23F-48F7-8D23-16C1C0E868A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-0.8</c:v>
                </c:pt>
                <c:pt idx="8">
                  <c:v>-1.4</c:v>
                </c:pt>
                <c:pt idx="16">
                  <c:v>-0.6</c:v>
                </c:pt>
                <c:pt idx="24">
                  <c:v>-1</c:v>
                </c:pt>
                <c:pt idx="32">
                  <c:v>-1.2</c:v>
                </c:pt>
              </c:numCache>
            </c:numRef>
          </c:xVal>
          <c:yVal>
            <c:numRef>
              <c:f>公会計指標分析・財政指標組合せ分析表!$BP$73:$DC$73</c:f>
              <c:numCache>
                <c:formatCode>#,##0.0;"▲ "#,##0.0</c:formatCode>
                <c:ptCount val="40"/>
                <c:pt idx="32">
                  <c:v>0.4</c:v>
                </c:pt>
              </c:numCache>
            </c:numRef>
          </c:yVal>
          <c:smooth val="0"/>
          <c:extLst>
            <c:ext xmlns:c16="http://schemas.microsoft.com/office/drawing/2014/chart" uri="{C3380CC4-5D6E-409C-BE32-E72D297353CC}">
              <c16:uniqueId val="{00000009-E23F-48F7-8D23-16C1C0E868A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{6D6AC51E-F0AB-4C04-BB4D-5457C712B65F}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23F-48F7-8D23-16C1C0E868A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{1BCCA478-A88A-425A-8D20-394BE2E910CB}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23F-48F7-8D23-16C1C0E868A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{D438909D-AE3E-491B-9271-20B81206C6AA}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23F-48F7-8D23-16C1C0E868A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{B5ADE09F-1C23-48B4-B57D-D38A4F83D550}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23F-48F7-8D23-16C1C0E868A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{627263EA-8DA8-41D4-9538-2BF040BE4414}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23F-48F7-8D23-16C1C0E868A7}"/>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{A5A1BC1E-5952-4431-8EF1-A913F594E2FB}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23F-48F7-8D23-16C1C0E868A7}"/>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{D67AEDF3-2EA2-46C0-968C-B71E2DDC4729}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23F-48F7-8D23-16C1C0E868A7}"/>
                </c:ext>
              </c:extLst>
            </c:dLbl>
            <c:dLbl>
              <c:idx val="24"/>
              <c:layout>
                <c:manualLayout>
                  <c:x val="0"/>
                  <c:y val="1.5457833957916497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{1EA6BFE2-A78B-4ACE-AF63-D52A5398C876}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23F-48F7-8D23-16C1C0E868A7}"/>
                </c:ext>
              </c:extLst>
            </c:dLbl>
            <c:dLbl>
              <c:idx val="32"/>
              <c:layout>
                <c:manualLayout>
                  <c:x val="0"/>
                  <c:y val="-1.5457833957916497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{D0824F89-D4A7-4B63-A64D-D22EEFBDE3AB}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23F-48F7-8D23-16C1C0E868A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5</c:v>
                </c:pt>
                <c:pt idx="16">
                  <c:v>4.8</c:v>
                </c:pt>
                <c:pt idx="24">
                  <c:v>4.5</c:v>
                </c:pt>
                <c:pt idx="32">
                  <c:v>4.2</c:v>
                </c:pt>
              </c:numCache>
            </c:numRef>
          </c:xVal>
          <c:yVal>
            <c:numRef>
              <c:f>公会計指標分析・財政指標組合せ分析表!$BP$77:$DC$77</c:f>
              <c:numCache>
                <c:formatCode>#,##0.0;"▲ "#,##0.0</c:formatCode>
                <c:ptCount val="40"/>
                <c:pt idx="0">
                  <c:v>34.9</c:v>
                </c:pt>
                <c:pt idx="8">
                  <c:v>15</c:v>
                </c:pt>
                <c:pt idx="16">
                  <c:v>12.2</c:v>
                </c:pt>
                <c:pt idx="24">
                  <c:v>5</c:v>
                </c:pt>
                <c:pt idx="32">
                  <c:v>5.4</c:v>
                </c:pt>
              </c:numCache>
            </c:numRef>
          </c:yVal>
          <c:smooth val="0"/>
          <c:extLst>
            <c:ext xmlns:c16="http://schemas.microsoft.com/office/drawing/2014/chart" uri="{C3380CC4-5D6E-409C-BE32-E72D297353CC}">
              <c16:uniqueId val="{00000013-E23F-48F7-8D23-16C1C0E868A7}"/>
            </c:ext>
          </c:extLst>
        </c:ser>
        <c:dLbls>
          <c:showLegendKey val="0"/>
          <c:showVal val="1"/>
          <c:showCatName val="0"/>
          <c:showSerName val="0"/>
          <c:showPercent val="0"/>
          <c:showBubbleSize val="0"/>
        </c:dLbls>
        <c:axId val="84219776"/>
        <c:axId val="84234240"/>
      </c:scatterChart>
      <c:valAx>
        <c:axId val="84219776"/>
        <c:scaling>
          <c:orientation val="minMax"/>
          <c:max val="7.9"/>
          <c:min val="-1.700000000000000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1"/>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東京都国分寺市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おいては，借入抑制により元利償還金が減少していること，下水道事業特別会計の元利償還金が減となっていることに伴う公営企業債の元利償還金に対する繰入金が減少していることなど，全体的に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れまでは元利償還金が減ってきており，また充当可能特定財源が多かったため，比率はマイナスであったが，今後は新庁舎建設などに伴う多額の借入れが予定されていること，浅川清流環境組合の可燃ごみ処理施設建設分の償還が始まることから，今後の比率は上昇が見込まれるため，新規借り入れについては慎重に行っ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実質公債費比率の算定に用いる満期一括償還地方債の償還財源としての積立はしていない。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東京都国分寺市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これまでは将来負担額を充当可能財源等が上回っていたため，比率は「なし」であった。平成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年度は充当可能財源等が約</a:t>
          </a:r>
          <a:r>
            <a:rPr kumimoji="1" lang="en-US" altLang="ja-JP" sz="1400">
              <a:latin typeface="ＭＳ ゴシック" pitchFamily="49" charset="-128"/>
              <a:ea typeface="ＭＳ ゴシック" pitchFamily="49" charset="-128"/>
            </a:rPr>
            <a:t>477</a:t>
          </a:r>
          <a:r>
            <a:rPr kumimoji="1" lang="ja-JP" altLang="en-US" sz="1400">
              <a:latin typeface="ＭＳ ゴシック" pitchFamily="49" charset="-128"/>
              <a:ea typeface="ＭＳ ゴシック" pitchFamily="49" charset="-128"/>
            </a:rPr>
            <a:t>百万円の増となっている一方で，将来負担額が約</a:t>
          </a:r>
          <a:r>
            <a:rPr kumimoji="1" lang="en-US" altLang="ja-JP" sz="1400">
              <a:latin typeface="ＭＳ ゴシック" pitchFamily="49" charset="-128"/>
              <a:ea typeface="ＭＳ ゴシック" pitchFamily="49" charset="-128"/>
            </a:rPr>
            <a:t>2,460</a:t>
          </a:r>
          <a:r>
            <a:rPr kumimoji="1" lang="ja-JP" altLang="en-US" sz="1400">
              <a:latin typeface="ＭＳ ゴシック" pitchFamily="49" charset="-128"/>
              <a:ea typeface="ＭＳ ゴシック" pitchFamily="49" charset="-128"/>
            </a:rPr>
            <a:t>百万円の増となったことから，初めて将来負担額が充当可能財源等を上回った。地方債現在高や公営企業債等繰入見込額に大きな変動は無かったが，組合等負担見込額が大きく増となったことによる。これは，浅川清流環境組合が可燃ごみ処理施設建設に伴い借り入れた地方債の負担見込額が</a:t>
          </a:r>
          <a:r>
            <a:rPr kumimoji="1" lang="en-US" altLang="ja-JP" sz="1400">
              <a:latin typeface="ＭＳ ゴシック" pitchFamily="49" charset="-128"/>
              <a:ea typeface="ＭＳ ゴシック" pitchFamily="49" charset="-128"/>
            </a:rPr>
            <a:t>2,900</a:t>
          </a:r>
          <a:r>
            <a:rPr kumimoji="1" lang="ja-JP" altLang="en-US" sz="1400">
              <a:latin typeface="ＭＳ ゴシック" pitchFamily="49" charset="-128"/>
              <a:ea typeface="ＭＳ ゴシック" pitchFamily="49" charset="-128"/>
            </a:rPr>
            <a:t>百万円の増となったことによるものである。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今後も新庁舎建設などの事業で借り入れを予定しており，比率の増加が見込まれるため，新規借り入れにおいては慎重に行っていく必要がある。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東京都国分寺市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年度間の財源調整として積立及び取崩しを行い，財政調整基金は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百万円の減となったが，決算剰余金を庁舎建設資金積立基金及び公共施設整備基金に積み増しを行ったことなどから，基金全体としては約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月に「新庁舎建設に伴う財政運営方針」の中で，新たに目標値を設定しており，財政調整基金は残高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億円を堅持，庁舎建設資金積立基金は令和２年度及び令和３年度に優先的な積増しを行い残高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億円とし，公共施設整備基金は残高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億円を維持することとしている。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今後は財源の確保に取り組み，経常経費の見直しを行い，基金の取崩しに依存しない収支均衡型の財政体質を維持する。また，決算剰余金等の計画的な積立を行い，基金の適正な管理と運用を図る。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庁舎建設資金積立基金：庁舎の建設資金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職員退職手当基金：職員退職手当の資金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緑と水と公園整備基金：緑地，湧水等及び公園の整備等の事業に必要な資金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国際交流平和基金：国際交流事業を通し，世界各国の人々との相互理解を深め，世界平和を希求する事業に充当する資金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庁舎建設資金積立基金：庁舎建設にあたり後年度負担の軽減を図るために決算剰余金等の積立を行い，残高は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公共施設整備基金：決算剰余金等の積立てを行ったこと等により，残高は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職員退職手当基金：毎年度，職員給料総額の一部の積立及び退職手当に充当するための取崩しを行っており増減している。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緑と水と公園整備基金：近年，取崩しは行っておらず，寄附金等の積立を行っており増加傾向にある。残高は前年度と比較して３百万円増の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国際交流平和基金：近年，運用利子の積立以外の積立や取崩しを行っておらず，残高は約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月に「新庁舎建設に伴う財政運営方針」の中で，新たに目標額を設定しており，庁舎建設資金積立基金は令和２年度及び令和３年度に優先的な積増しを行い残高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億円とし，公共施設整備基金は残高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億円を維持することとしている。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年度間の財源調整として積立及び取崩しを行い，残高は約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月に「新庁舎建設に伴う財政運営方針」の中で，新たに目標額を設定しており，財政調整基金の残高は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億円を堅持することとしている。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減債基金は，近年，運用利子の積立以外の積立や取崩しを行っておらず，残高は約３百万円程度で推移している。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今後も基金の適正な管理と運用を図る。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FE80CBB-18DA-4672-9D60-6D4648B144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F1653C5-C1FE-4388-92A5-FAC3627C96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2473D120-4A0D-4AF9-AD8C-4A5C8CA22D66}"/>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D1358CD8-B6C5-4DA1-B2BA-F1B3A3E74E69}"/>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D6723F95-D4A7-4B4D-A284-A5BDC0908997}"/>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2687A8AE-0019-42E8-BF95-EC4E24A49FD6}"/>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47B5A079-A241-4CDC-8FF7-E654E127E5A8}"/>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DD7F4562-783D-44C2-BFDF-EA95135B5684}"/>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F48430C6-EEA9-44D6-8F3F-1F0EE8BD9AAA}"/>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63194ADA-9F76-455A-B8EE-CD219914E9B8}"/>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9DAECB88-1047-4162-9EA1-698075311D1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B1B67E5F-9872-48C2-B01A-9A133294084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BDD29A5-3962-4D47-B016-2EE86229FAE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A68AD039-CBF8-4D24-AA1C-36B91C50699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東京都国分寺市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DD5EAED7-A649-4810-9D87-D7A23852D06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F4BAD809-B7A4-47F1-8F9E-9035F7B3686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29C81323-1E63-470C-9505-FB7F711DBE0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9FB231A-8AA7-45E6-B926-9867F29E50F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DBF0D765-98FE-47BF-9D43-6BCE5111F91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1376367D-D6D9-49BC-A9C8-E29F1836600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125,170
122,598
11.46
48,600,565
47,124,544
1,293,482
24,455,212
19,779,353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4DCDEC3F-F02A-4DAF-8BF8-9CC45ACC47A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45F02A75-696D-4362-8975-EB8C385B7D4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981E8360-2418-49AE-A965-B4D2C0E1E3E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CB0BCCE9-B131-4DB8-BE94-B8CB71AD9AC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36513580-699B-4B9B-A76F-D0B1D9241CF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A4290EEA-A0E4-4D0D-8D97-7BE0C41DC5B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FD99D66F-9681-49EE-8DA4-DAF2F463AB8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B96C0DC5-5440-465D-902C-BD6FD478CE1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7C873D48-6C1D-49EB-B407-2D6B641451F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1290B824-EF3E-47BF-A3FB-E34BE39CD7A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3B1C66A3-1E11-4365-ACDB-33F3AFED41B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F2530C05-9895-4087-8C65-36650159358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2552BD5D-0DA1-4A47-BE24-AFD96BFAE21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79FDF3B6-328F-42AA-9809-E75BFFD32C0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CB08FB5B-AC22-42FE-BC46-2C206886F5C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A7E0783E-4EF8-4BCE-9272-0CA51E08177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EBE815AC-AB17-413E-8AAE-F1D9BD5B98C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ECE2D3D3-7C93-47EB-A627-4BD8B10B69C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97C831E2-03E8-41DC-8F99-690688F13339}"/>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a:extLst>
            <a:ext uri="{FF2B5EF4-FFF2-40B4-BE49-F238E27FC236}">
              <a16:creationId xmlns:a16="http://schemas.microsoft.com/office/drawing/2014/main" id="{A5EEB43A-79BE-4D8B-A947-7B969AFB09E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A0A85BBF-9593-4FCF-BE55-C0BECC8BD919}"/>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1F907023-973F-47E5-95D3-C976A50DEA7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6CFD287C-A0C2-419F-89BA-275A374F2CA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153C2295-0BE2-48EA-A5E2-C61DCBA0E9D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6" name="正方形/長方形 45">
          <a:extLst>
            <a:ext uri="{FF2B5EF4-FFF2-40B4-BE49-F238E27FC236}">
              <a16:creationId xmlns:a16="http://schemas.microsoft.com/office/drawing/2014/main" id="{2B524A03-AED4-4446-A849-698147C3F0B2}"/>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D1FAD1A-1351-4B49-BA49-C06055C0D2A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CA56E2A8-C236-469D-83AC-36021D9C7D2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B5A4C133-C405-418C-BB03-029D4C6833D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BACFC806-35AF-4EA1-BABB-05D392BBE11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5AF3DAF9-7228-4DB4-B985-BCD13B0B600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A6FC6E13-48E2-447F-B593-5F7F62AA6C3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70987290-7578-413D-96F4-DD22672D591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FDCD5F1-F8EF-4B63-B1EF-BF42519DB23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C976C8C4-16DF-4F04-BEC9-DE50B56F7BE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8CBCF357-73D5-46E0-B5FC-06C839AAEE3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資産種別にみると事業用資産が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％，インフラ資産が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58.2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％となっている。前年度と比較すると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％減少しているものの，資産の老朽化に対応するために，長期的な視点から施設の更新・長寿命化などを行う必要がある。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FE7A89B5-5F4F-4982-8984-F44D793BDB1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F1EC8DBF-F927-4C70-8F62-10F9097BE4E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819C1BF0-10C3-411E-A99C-4B2311A2A657}"/>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a:extLst>
            <a:ext uri="{FF2B5EF4-FFF2-40B4-BE49-F238E27FC236}">
              <a16:creationId xmlns:a16="http://schemas.microsoft.com/office/drawing/2014/main" id="{C55FBC02-0A7F-4558-AE73-A4A89B739B6B}"/>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a:extLst>
            <a:ext uri="{FF2B5EF4-FFF2-40B4-BE49-F238E27FC236}">
              <a16:creationId xmlns:a16="http://schemas.microsoft.com/office/drawing/2014/main" id="{AEE4A6FE-BC22-4587-9A0E-9EE012B9E396}"/>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a:extLst>
            <a:ext uri="{FF2B5EF4-FFF2-40B4-BE49-F238E27FC236}">
              <a16:creationId xmlns:a16="http://schemas.microsoft.com/office/drawing/2014/main" id="{09DF96CB-0A1D-4D9B-AEE7-CC9FF03D3D81}"/>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a:extLst>
            <a:ext uri="{FF2B5EF4-FFF2-40B4-BE49-F238E27FC236}">
              <a16:creationId xmlns:a16="http://schemas.microsoft.com/office/drawing/2014/main" id="{801FFBED-36FB-4D01-A97E-77C08BCF1C7F}"/>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a:extLst>
            <a:ext uri="{FF2B5EF4-FFF2-40B4-BE49-F238E27FC236}">
              <a16:creationId xmlns:a16="http://schemas.microsoft.com/office/drawing/2014/main" id="{58FFE50D-C311-4770-B157-E07DC1078D14}"/>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a:extLst>
            <a:ext uri="{FF2B5EF4-FFF2-40B4-BE49-F238E27FC236}">
              <a16:creationId xmlns:a16="http://schemas.microsoft.com/office/drawing/2014/main" id="{C4671EA7-CEED-479F-B02D-2A9420E8D3E5}"/>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a:extLst>
            <a:ext uri="{FF2B5EF4-FFF2-40B4-BE49-F238E27FC236}">
              <a16:creationId xmlns:a16="http://schemas.microsoft.com/office/drawing/2014/main" id="{182302E7-0F43-40DA-9EDB-7471E2ABC871}"/>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a:extLst>
            <a:ext uri="{FF2B5EF4-FFF2-40B4-BE49-F238E27FC236}">
              <a16:creationId xmlns:a16="http://schemas.microsoft.com/office/drawing/2014/main" id="{50C785CB-FBDC-4D23-AD7D-54A7E40E90EF}"/>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BD265B14-3D57-43FB-A7E4-1631D0996A4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88EBDBFD-E761-44DD-B4BF-92A3F2D2A05A}"/>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89B1DEF7-0D3E-4D11-9189-1785184A1A2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34</xdr:row>
      <xdr:rowOff>109601</xdr:rowOff>
    </xdr:to>
    <xdr:cxnSp macro="">
      <xdr:nvCxnSpPr>
        <xdr:cNvPr id="71" name="直線コネクタ 70">
          <a:extLst>
            <a:ext uri="{FF2B5EF4-FFF2-40B4-BE49-F238E27FC236}">
              <a16:creationId xmlns:a16="http://schemas.microsoft.com/office/drawing/2014/main" id="{23F246F2-7A72-4FDC-AF96-2125F7106373}"/>
            </a:ext>
          </a:extLst>
        </xdr:cNvPr>
        <xdr:cNvCxnSpPr/>
      </xdr:nvCxnSpPr>
      <xdr:spPr>
        <a:xfrm flipV="1">
          <a:off x="4760595" y="5380482"/>
          <a:ext cx="1270" cy="1329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113428</xdr:rowOff>
    </xdr:from>
    <xdr:ext cx="405111" cy="259045"/>
    <xdr:sp macro="" textlink="">
      <xdr:nvSpPr>
        <xdr:cNvPr id="72" name="有形固定資産減価償却率最小値テキスト">
          <a:extLst>
            <a:ext uri="{FF2B5EF4-FFF2-40B4-BE49-F238E27FC236}">
              <a16:creationId xmlns:a16="http://schemas.microsoft.com/office/drawing/2014/main" id="{0AB38986-CDEE-48BF-8462-4D7777439006}"/>
            </a:ext>
          </a:extLst>
        </xdr:cNvPr>
        <xdr:cNvSpPr txBox="1"/>
      </xdr:nvSpPr>
      <xdr:spPr>
        <a:xfrm>
          <a:off x="4813300" y="6714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109601</xdr:rowOff>
    </xdr:from>
    <xdr:to>
      <xdr:col>23</xdr:col>
      <xdr:colOff>174625</xdr:colOff>
      <xdr:row>34</xdr:row>
      <xdr:rowOff>109601</xdr:rowOff>
    </xdr:to>
    <xdr:cxnSp macro="">
      <xdr:nvCxnSpPr>
        <xdr:cNvPr id="73" name="直線コネクタ 72">
          <a:extLst>
            <a:ext uri="{FF2B5EF4-FFF2-40B4-BE49-F238E27FC236}">
              <a16:creationId xmlns:a16="http://schemas.microsoft.com/office/drawing/2014/main" id="{A8EC08B8-CF9B-471F-830A-CE5ADCD24406}"/>
            </a:ext>
          </a:extLst>
        </xdr:cNvPr>
        <xdr:cNvCxnSpPr/>
      </xdr:nvCxnSpPr>
      <xdr:spPr>
        <a:xfrm>
          <a:off x="4673600" y="671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74" name="有形固定資産減価償却率最大値テキスト">
          <a:extLst>
            <a:ext uri="{FF2B5EF4-FFF2-40B4-BE49-F238E27FC236}">
              <a16:creationId xmlns:a16="http://schemas.microsoft.com/office/drawing/2014/main" id="{CB83FF1D-D878-4920-B89E-481728C36D21}"/>
            </a:ext>
          </a:extLst>
        </xdr:cNvPr>
        <xdr:cNvSpPr txBox="1"/>
      </xdr:nvSpPr>
      <xdr:spPr>
        <a:xfrm>
          <a:off x="4813300" y="515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75" name="直線コネクタ 74">
          <a:extLst>
            <a:ext uri="{FF2B5EF4-FFF2-40B4-BE49-F238E27FC236}">
              <a16:creationId xmlns:a16="http://schemas.microsoft.com/office/drawing/2014/main" id="{BB7F3997-3095-4905-A011-188FAE35FDA4}"/>
            </a:ext>
          </a:extLst>
        </xdr:cNvPr>
        <xdr:cNvCxnSpPr/>
      </xdr:nvCxnSpPr>
      <xdr:spPr>
        <a:xfrm>
          <a:off x="4673600" y="538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112920</xdr:rowOff>
    </xdr:from>
    <xdr:ext cx="405111" cy="259045"/>
    <xdr:sp macro="" textlink="">
      <xdr:nvSpPr>
        <xdr:cNvPr id="76" name="有形固定資産減価償却率平均値テキスト">
          <a:extLst>
            <a:ext uri="{FF2B5EF4-FFF2-40B4-BE49-F238E27FC236}">
              <a16:creationId xmlns:a16="http://schemas.microsoft.com/office/drawing/2014/main" id="{9205572C-C454-4B28-A4E7-4168F5EEF06F}"/>
            </a:ext>
          </a:extLst>
        </xdr:cNvPr>
        <xdr:cNvSpPr txBox="1"/>
      </xdr:nvSpPr>
      <xdr:spPr>
        <a:xfrm>
          <a:off x="4813300" y="5856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134493</xdr:rowOff>
    </xdr:from>
    <xdr:to>
      <xdr:col>23</xdr:col>
      <xdr:colOff>136525</xdr:colOff>
      <xdr:row>30</xdr:row>
      <xdr:rowOff>64643</xdr:rowOff>
    </xdr:to>
    <xdr:sp macro="" textlink="">
      <xdr:nvSpPr>
        <xdr:cNvPr id="77" name="フローチャート: 判断 76">
          <a:extLst>
            <a:ext uri="{FF2B5EF4-FFF2-40B4-BE49-F238E27FC236}">
              <a16:creationId xmlns:a16="http://schemas.microsoft.com/office/drawing/2014/main" id="{D40D0E59-782E-4053-89AE-65A3C634A9A0}"/>
            </a:ext>
          </a:extLst>
        </xdr:cNvPr>
        <xdr:cNvSpPr/>
      </xdr:nvSpPr>
      <xdr:spPr>
        <a:xfrm>
          <a:off x="47117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95631</xdr:rowOff>
    </xdr:from>
    <xdr:to>
      <xdr:col>19</xdr:col>
      <xdr:colOff>187325</xdr:colOff>
      <xdr:row>30</xdr:row>
      <xdr:rowOff>25781</xdr:rowOff>
    </xdr:to>
    <xdr:sp macro="" textlink="">
      <xdr:nvSpPr>
        <xdr:cNvPr id="78" name="フローチャート: 判断 77">
          <a:extLst>
            <a:ext uri="{FF2B5EF4-FFF2-40B4-BE49-F238E27FC236}">
              <a16:creationId xmlns:a16="http://schemas.microsoft.com/office/drawing/2014/main" id="{00B2C821-2807-4DAF-85DC-3C5D91604502}"/>
            </a:ext>
          </a:extLst>
        </xdr:cNvPr>
        <xdr:cNvSpPr/>
      </xdr:nvSpPr>
      <xdr:spPr>
        <a:xfrm>
          <a:off x="40005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74041</xdr:rowOff>
    </xdr:from>
    <xdr:to>
      <xdr:col>15</xdr:col>
      <xdr:colOff>187325</xdr:colOff>
      <xdr:row>30</xdr:row>
      <xdr:rowOff>4191</xdr:rowOff>
    </xdr:to>
    <xdr:sp macro="" textlink="">
      <xdr:nvSpPr>
        <xdr:cNvPr id="79" name="フローチャート: 判断 78">
          <a:extLst>
            <a:ext uri="{FF2B5EF4-FFF2-40B4-BE49-F238E27FC236}">
              <a16:creationId xmlns:a16="http://schemas.microsoft.com/office/drawing/2014/main" id="{8E5CAC9A-DCD3-4813-88B7-BA3F55A962DC}"/>
            </a:ext>
          </a:extLst>
        </xdr:cNvPr>
        <xdr:cNvSpPr/>
      </xdr:nvSpPr>
      <xdr:spPr>
        <a:xfrm>
          <a:off x="32385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26543</xdr:rowOff>
    </xdr:from>
    <xdr:to>
      <xdr:col>11</xdr:col>
      <xdr:colOff>187325</xdr:colOff>
      <xdr:row>29</xdr:row>
      <xdr:rowOff>128143</xdr:rowOff>
    </xdr:to>
    <xdr:sp macro="" textlink="">
      <xdr:nvSpPr>
        <xdr:cNvPr id="80" name="フローチャート: 判断 79">
          <a:extLst>
            <a:ext uri="{FF2B5EF4-FFF2-40B4-BE49-F238E27FC236}">
              <a16:creationId xmlns:a16="http://schemas.microsoft.com/office/drawing/2014/main" id="{F65C70C3-4DDD-46FD-8BCA-1FEE3E96B947}"/>
            </a:ext>
          </a:extLst>
        </xdr:cNvPr>
        <xdr:cNvSpPr/>
      </xdr:nvSpPr>
      <xdr:spPr>
        <a:xfrm>
          <a:off x="2476500" y="577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30861</xdr:rowOff>
    </xdr:from>
    <xdr:to>
      <xdr:col>7</xdr:col>
      <xdr:colOff>187325</xdr:colOff>
      <xdr:row>29</xdr:row>
      <xdr:rowOff>132461</xdr:rowOff>
    </xdr:to>
    <xdr:sp macro="" textlink="">
      <xdr:nvSpPr>
        <xdr:cNvPr id="81" name="フローチャート: 判断 80">
          <a:extLst>
            <a:ext uri="{FF2B5EF4-FFF2-40B4-BE49-F238E27FC236}">
              <a16:creationId xmlns:a16="http://schemas.microsoft.com/office/drawing/2014/main" id="{4620E826-9867-472F-91A5-B90A71E1452B}"/>
            </a:ext>
          </a:extLst>
        </xdr:cNvPr>
        <xdr:cNvSpPr/>
      </xdr:nvSpPr>
      <xdr:spPr>
        <a:xfrm>
          <a:off x="1714500" y="57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1D429B3D-6572-4892-9109-C0E0042C623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8D64760B-53AF-407B-BB93-FEEA648F304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98E4FB03-9082-42B8-9A39-8B939107E169}"/>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8B394914-E765-475D-869F-9C9741C861A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C66C05E7-C632-46CC-BB89-F012B372D91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99949</xdr:rowOff>
    </xdr:from>
    <xdr:to>
      <xdr:col>19</xdr:col>
      <xdr:colOff>187325</xdr:colOff>
      <xdr:row>30</xdr:row>
      <xdr:rowOff>30099</xdr:rowOff>
    </xdr:to>
    <xdr:sp macro="" textlink="">
      <xdr:nvSpPr>
        <xdr:cNvPr id="87" name="楕円 86">
          <a:extLst>
            <a:ext uri="{FF2B5EF4-FFF2-40B4-BE49-F238E27FC236}">
              <a16:creationId xmlns:a16="http://schemas.microsoft.com/office/drawing/2014/main" id="{CCA08DB7-AE4A-405D-976C-B282D7A32B09}"/>
            </a:ext>
          </a:extLst>
        </xdr:cNvPr>
        <xdr:cNvSpPr/>
      </xdr:nvSpPr>
      <xdr:spPr>
        <a:xfrm>
          <a:off x="4000500" y="58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74041</xdr:rowOff>
    </xdr:from>
    <xdr:to>
      <xdr:col>15</xdr:col>
      <xdr:colOff>187325</xdr:colOff>
      <xdr:row>30</xdr:row>
      <xdr:rowOff>4191</xdr:rowOff>
    </xdr:to>
    <xdr:sp macro="" textlink="">
      <xdr:nvSpPr>
        <xdr:cNvPr id="88" name="楕円 87">
          <a:extLst>
            <a:ext uri="{FF2B5EF4-FFF2-40B4-BE49-F238E27FC236}">
              <a16:creationId xmlns:a16="http://schemas.microsoft.com/office/drawing/2014/main" id="{904F5F1F-D17D-4FFB-8D54-0B94BC1AB47A}"/>
            </a:ext>
          </a:extLst>
        </xdr:cNvPr>
        <xdr:cNvSpPr/>
      </xdr:nvSpPr>
      <xdr:spPr>
        <a:xfrm>
          <a:off x="3238500" y="581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124841</xdr:rowOff>
    </xdr:from>
    <xdr:to>
      <xdr:col>19</xdr:col>
      <xdr:colOff>136525</xdr:colOff>
      <xdr:row>29</xdr:row>
      <xdr:rowOff>150749</xdr:rowOff>
    </xdr:to>
    <xdr:cxnSp macro="">
      <xdr:nvCxnSpPr>
        <xdr:cNvPr id="89" name="直線コネクタ 88">
          <a:extLst>
            <a:ext uri="{FF2B5EF4-FFF2-40B4-BE49-F238E27FC236}">
              <a16:creationId xmlns:a16="http://schemas.microsoft.com/office/drawing/2014/main" id="{E2A02627-A46C-400B-BF9E-23ED5C9D6CD7}"/>
            </a:ext>
          </a:extLst>
        </xdr:cNvPr>
        <xdr:cNvCxnSpPr/>
      </xdr:nvCxnSpPr>
      <xdr:spPr>
        <a:xfrm>
          <a:off x="3289300" y="5868416"/>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108585</xdr:rowOff>
    </xdr:from>
    <xdr:to>
      <xdr:col>11</xdr:col>
      <xdr:colOff>187325</xdr:colOff>
      <xdr:row>30</xdr:row>
      <xdr:rowOff>38735</xdr:rowOff>
    </xdr:to>
    <xdr:sp macro="" textlink="">
      <xdr:nvSpPr>
        <xdr:cNvPr id="90" name="楕円 89">
          <a:extLst>
            <a:ext uri="{FF2B5EF4-FFF2-40B4-BE49-F238E27FC236}">
              <a16:creationId xmlns:a16="http://schemas.microsoft.com/office/drawing/2014/main" id="{47483973-BAC1-479B-AC29-DA7AD02FEC57}"/>
            </a:ext>
          </a:extLst>
        </xdr:cNvPr>
        <xdr:cNvSpPr/>
      </xdr:nvSpPr>
      <xdr:spPr>
        <a:xfrm>
          <a:off x="2476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124841</xdr:rowOff>
    </xdr:from>
    <xdr:to>
      <xdr:col>15</xdr:col>
      <xdr:colOff>136525</xdr:colOff>
      <xdr:row>29</xdr:row>
      <xdr:rowOff>159385</xdr:rowOff>
    </xdr:to>
    <xdr:cxnSp macro="">
      <xdr:nvCxnSpPr>
        <xdr:cNvPr id="91" name="直線コネクタ 90">
          <a:extLst>
            <a:ext uri="{FF2B5EF4-FFF2-40B4-BE49-F238E27FC236}">
              <a16:creationId xmlns:a16="http://schemas.microsoft.com/office/drawing/2014/main" id="{0CD6C84C-68DD-4D97-AE3A-6B148AD97AFE}"/>
            </a:ext>
          </a:extLst>
        </xdr:cNvPr>
        <xdr:cNvCxnSpPr/>
      </xdr:nvCxnSpPr>
      <xdr:spPr>
        <a:xfrm flipV="1">
          <a:off x="2527300" y="5868416"/>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48133</xdr:rowOff>
    </xdr:from>
    <xdr:to>
      <xdr:col>7</xdr:col>
      <xdr:colOff>187325</xdr:colOff>
      <xdr:row>29</xdr:row>
      <xdr:rowOff>149733</xdr:rowOff>
    </xdr:to>
    <xdr:sp macro="" textlink="">
      <xdr:nvSpPr>
        <xdr:cNvPr id="92" name="楕円 91">
          <a:extLst>
            <a:ext uri="{FF2B5EF4-FFF2-40B4-BE49-F238E27FC236}">
              <a16:creationId xmlns:a16="http://schemas.microsoft.com/office/drawing/2014/main" id="{A5B40AF8-4DE4-4333-97BF-2C102FB516C2}"/>
            </a:ext>
          </a:extLst>
        </xdr:cNvPr>
        <xdr:cNvSpPr/>
      </xdr:nvSpPr>
      <xdr:spPr>
        <a:xfrm>
          <a:off x="1714500" y="57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98933</xdr:rowOff>
    </xdr:from>
    <xdr:to>
      <xdr:col>11</xdr:col>
      <xdr:colOff>136525</xdr:colOff>
      <xdr:row>29</xdr:row>
      <xdr:rowOff>159385</xdr:rowOff>
    </xdr:to>
    <xdr:cxnSp macro="">
      <xdr:nvCxnSpPr>
        <xdr:cNvPr id="93" name="直線コネクタ 92">
          <a:extLst>
            <a:ext uri="{FF2B5EF4-FFF2-40B4-BE49-F238E27FC236}">
              <a16:creationId xmlns:a16="http://schemas.microsoft.com/office/drawing/2014/main" id="{C57A1CC5-AB16-46FF-B297-7AF2108F1A52}"/>
            </a:ext>
          </a:extLst>
        </xdr:cNvPr>
        <xdr:cNvCxnSpPr/>
      </xdr:nvCxnSpPr>
      <xdr:spPr>
        <a:xfrm>
          <a:off x="1765300" y="5842508"/>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42308</xdr:rowOff>
    </xdr:from>
    <xdr:ext cx="405111" cy="259045"/>
    <xdr:sp macro="" textlink="">
      <xdr:nvSpPr>
        <xdr:cNvPr id="94" name="n_1aveValue有形固定資産減価償却率">
          <a:extLst>
            <a:ext uri="{FF2B5EF4-FFF2-40B4-BE49-F238E27FC236}">
              <a16:creationId xmlns:a16="http://schemas.microsoft.com/office/drawing/2014/main" id="{C32CCA70-DA7F-47BB-B618-3D06FCD865A3}"/>
            </a:ext>
          </a:extLst>
        </xdr:cNvPr>
        <xdr:cNvSpPr txBox="1"/>
      </xdr:nvSpPr>
      <xdr:spPr>
        <a:xfrm>
          <a:off x="3836044" y="561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166768</xdr:rowOff>
    </xdr:from>
    <xdr:ext cx="405111" cy="259045"/>
    <xdr:sp macro="" textlink="">
      <xdr:nvSpPr>
        <xdr:cNvPr id="95" name="n_2aveValue有形固定資産減価償却率">
          <a:extLst>
            <a:ext uri="{FF2B5EF4-FFF2-40B4-BE49-F238E27FC236}">
              <a16:creationId xmlns:a16="http://schemas.microsoft.com/office/drawing/2014/main" id="{A3DB1FB3-E5C1-4D3D-B822-B4ECB7767DAB}"/>
            </a:ext>
          </a:extLst>
        </xdr:cNvPr>
        <xdr:cNvSpPr txBox="1"/>
      </xdr:nvSpPr>
      <xdr:spPr>
        <a:xfrm>
          <a:off x="3086744" y="591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144670</xdr:rowOff>
    </xdr:from>
    <xdr:ext cx="405111" cy="259045"/>
    <xdr:sp macro="" textlink="">
      <xdr:nvSpPr>
        <xdr:cNvPr id="96" name="n_3aveValue有形固定資産減価償却率">
          <a:extLst>
            <a:ext uri="{FF2B5EF4-FFF2-40B4-BE49-F238E27FC236}">
              <a16:creationId xmlns:a16="http://schemas.microsoft.com/office/drawing/2014/main" id="{A4346B4B-6037-49C0-B0B1-333771DD7341}"/>
            </a:ext>
          </a:extLst>
        </xdr:cNvPr>
        <xdr:cNvSpPr txBox="1"/>
      </xdr:nvSpPr>
      <xdr:spPr>
        <a:xfrm>
          <a:off x="2324744" y="5545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148988</xdr:rowOff>
    </xdr:from>
    <xdr:ext cx="405111" cy="259045"/>
    <xdr:sp macro="" textlink="">
      <xdr:nvSpPr>
        <xdr:cNvPr id="97" name="n_4aveValue有形固定資産減価償却率">
          <a:extLst>
            <a:ext uri="{FF2B5EF4-FFF2-40B4-BE49-F238E27FC236}">
              <a16:creationId xmlns:a16="http://schemas.microsoft.com/office/drawing/2014/main" id="{9FB73D7C-6BB4-4E7B-B42A-92188083AFBB}"/>
            </a:ext>
          </a:extLst>
        </xdr:cNvPr>
        <xdr:cNvSpPr txBox="1"/>
      </xdr:nvSpPr>
      <xdr:spPr>
        <a:xfrm>
          <a:off x="1562744" y="5549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21226</xdr:rowOff>
    </xdr:from>
    <xdr:ext cx="405111" cy="259045"/>
    <xdr:sp macro="" textlink="">
      <xdr:nvSpPr>
        <xdr:cNvPr id="98" name="n_1mainValue有形固定資産減価償却率">
          <a:extLst>
            <a:ext uri="{FF2B5EF4-FFF2-40B4-BE49-F238E27FC236}">
              <a16:creationId xmlns:a16="http://schemas.microsoft.com/office/drawing/2014/main" id="{A6679910-06F4-4B8F-862A-EDF6BF842D61}"/>
            </a:ext>
          </a:extLst>
        </xdr:cNvPr>
        <xdr:cNvSpPr txBox="1"/>
      </xdr:nvSpPr>
      <xdr:spPr>
        <a:xfrm>
          <a:off x="3836044" y="593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20718</xdr:rowOff>
    </xdr:from>
    <xdr:ext cx="405111" cy="259045"/>
    <xdr:sp macro="" textlink="">
      <xdr:nvSpPr>
        <xdr:cNvPr id="99" name="n_2mainValue有形固定資産減価償却率">
          <a:extLst>
            <a:ext uri="{FF2B5EF4-FFF2-40B4-BE49-F238E27FC236}">
              <a16:creationId xmlns:a16="http://schemas.microsoft.com/office/drawing/2014/main" id="{9D45A926-9A98-4447-AAE6-C05ED19C2081}"/>
            </a:ext>
          </a:extLst>
        </xdr:cNvPr>
        <xdr:cNvSpPr txBox="1"/>
      </xdr:nvSpPr>
      <xdr:spPr>
        <a:xfrm>
          <a:off x="3086744" y="5592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29862</xdr:rowOff>
    </xdr:from>
    <xdr:ext cx="405111" cy="259045"/>
    <xdr:sp macro="" textlink="">
      <xdr:nvSpPr>
        <xdr:cNvPr id="100" name="n_3mainValue有形固定資産減価償却率">
          <a:extLst>
            <a:ext uri="{FF2B5EF4-FFF2-40B4-BE49-F238E27FC236}">
              <a16:creationId xmlns:a16="http://schemas.microsoft.com/office/drawing/2014/main" id="{4C7364C9-2765-439E-A69A-4CCF7C3A7C3E}"/>
            </a:ext>
          </a:extLst>
        </xdr:cNvPr>
        <xdr:cNvSpPr txBox="1"/>
      </xdr:nvSpPr>
      <xdr:spPr>
        <a:xfrm>
          <a:off x="2324744" y="5944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140860</xdr:rowOff>
    </xdr:from>
    <xdr:ext cx="405111" cy="259045"/>
    <xdr:sp macro="" textlink="">
      <xdr:nvSpPr>
        <xdr:cNvPr id="101" name="n_4mainValue有形固定資産減価償却率">
          <a:extLst>
            <a:ext uri="{FF2B5EF4-FFF2-40B4-BE49-F238E27FC236}">
              <a16:creationId xmlns:a16="http://schemas.microsoft.com/office/drawing/2014/main" id="{E3D1FCD8-C455-4CEE-A1EF-A8764722BE5A}"/>
            </a:ext>
          </a:extLst>
        </xdr:cNvPr>
        <xdr:cNvSpPr txBox="1"/>
      </xdr:nvSpPr>
      <xdr:spPr>
        <a:xfrm>
          <a:off x="1562744" y="588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a:extLst>
            <a:ext uri="{FF2B5EF4-FFF2-40B4-BE49-F238E27FC236}">
              <a16:creationId xmlns:a16="http://schemas.microsoft.com/office/drawing/2014/main" id="{E9D91B4E-044C-4785-92C2-CC6840B127D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a:extLst>
            <a:ext uri="{FF2B5EF4-FFF2-40B4-BE49-F238E27FC236}">
              <a16:creationId xmlns:a16="http://schemas.microsoft.com/office/drawing/2014/main" id="{0CE695B1-A8B9-4BBA-B999-1087BE1498C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a:extLst>
            <a:ext uri="{FF2B5EF4-FFF2-40B4-BE49-F238E27FC236}">
              <a16:creationId xmlns:a16="http://schemas.microsoft.com/office/drawing/2014/main" id="{7465FE62-6495-44B4-B47E-7FCCB17CC63D}"/>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a:extLst>
            <a:ext uri="{FF2B5EF4-FFF2-40B4-BE49-F238E27FC236}">
              <a16:creationId xmlns:a16="http://schemas.microsoft.com/office/drawing/2014/main" id="{BD9FDDEA-86AC-4284-88B9-E19382E90DD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a:extLst>
            <a:ext uri="{FF2B5EF4-FFF2-40B4-BE49-F238E27FC236}">
              <a16:creationId xmlns:a16="http://schemas.microsoft.com/office/drawing/2014/main" id="{19D981CC-6C99-4D3C-AEDC-C5B975BECC8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a:extLst>
            <a:ext uri="{FF2B5EF4-FFF2-40B4-BE49-F238E27FC236}">
              <a16:creationId xmlns:a16="http://schemas.microsoft.com/office/drawing/2014/main" id="{580F5398-7C7F-4CBA-88D4-64ACB7A0320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a:extLst>
            <a:ext uri="{FF2B5EF4-FFF2-40B4-BE49-F238E27FC236}">
              <a16:creationId xmlns:a16="http://schemas.microsoft.com/office/drawing/2014/main" id="{D5DF2CFE-9276-422B-AFA5-C577084B66D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a:extLst>
            <a:ext uri="{FF2B5EF4-FFF2-40B4-BE49-F238E27FC236}">
              <a16:creationId xmlns:a16="http://schemas.microsoft.com/office/drawing/2014/main" id="{E95C4458-03D9-40E2-9F0E-0471334EEA0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a:extLst>
            <a:ext uri="{FF2B5EF4-FFF2-40B4-BE49-F238E27FC236}">
              <a16:creationId xmlns:a16="http://schemas.microsoft.com/office/drawing/2014/main" id="{11302D8E-6350-4851-BE9A-D9179C8F698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a:extLst>
            <a:ext uri="{FF2B5EF4-FFF2-40B4-BE49-F238E27FC236}">
              <a16:creationId xmlns:a16="http://schemas.microsoft.com/office/drawing/2014/main" id="{CF0D5EC5-0675-4BBC-90DD-335C5E1A139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a:extLst>
            <a:ext uri="{FF2B5EF4-FFF2-40B4-BE49-F238E27FC236}">
              <a16:creationId xmlns:a16="http://schemas.microsoft.com/office/drawing/2014/main" id="{BDB3058B-7EEA-4427-9B68-58F632644A9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a:extLst>
            <a:ext uri="{FF2B5EF4-FFF2-40B4-BE49-F238E27FC236}">
              <a16:creationId xmlns:a16="http://schemas.microsoft.com/office/drawing/2014/main" id="{6C9705D5-D55C-47CA-B2FB-7226A908647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a:extLst>
            <a:ext uri="{FF2B5EF4-FFF2-40B4-BE49-F238E27FC236}">
              <a16:creationId xmlns:a16="http://schemas.microsoft.com/office/drawing/2014/main" id="{8AB41BFA-A3EC-43BB-BBB8-56EF5F541D2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年度の債務償還比率は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％と類似団体平均を下回っているが，前年度と比較すると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ている。類似団体平均を下回っている要因としては，新たな地方債の発行を必要最低限に抑制してきたことが挙げられる。今後は新庁舎建設事業をはじめとした各施設の改修事業など，比較的大規模な事業が控えているが，将来世代への負担を増加させないように引き続き留意し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5" name="テキスト ボックス 114">
          <a:extLst>
            <a:ext uri="{FF2B5EF4-FFF2-40B4-BE49-F238E27FC236}">
              <a16:creationId xmlns:a16="http://schemas.microsoft.com/office/drawing/2014/main" id="{8284B3C4-A0B4-4B50-8E03-C968C3C2F8F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a:extLst>
            <a:ext uri="{FF2B5EF4-FFF2-40B4-BE49-F238E27FC236}">
              <a16:creationId xmlns:a16="http://schemas.microsoft.com/office/drawing/2014/main" id="{B161B9E0-E089-4976-B858-6C5381E66BF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7" name="テキスト ボックス 116">
          <a:extLst>
            <a:ext uri="{FF2B5EF4-FFF2-40B4-BE49-F238E27FC236}">
              <a16:creationId xmlns:a16="http://schemas.microsoft.com/office/drawing/2014/main" id="{99B86D70-5455-4C75-9504-3650FDEFD248}"/>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8" name="直線コネクタ 117">
          <a:extLst>
            <a:ext uri="{FF2B5EF4-FFF2-40B4-BE49-F238E27FC236}">
              <a16:creationId xmlns:a16="http://schemas.microsoft.com/office/drawing/2014/main" id="{A6C42F8F-2FBD-4FAD-8017-3647F47ADB9C}"/>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9" name="テキスト ボックス 118">
          <a:extLst>
            <a:ext uri="{FF2B5EF4-FFF2-40B4-BE49-F238E27FC236}">
              <a16:creationId xmlns:a16="http://schemas.microsoft.com/office/drawing/2014/main" id="{C46A15D7-A5B3-4003-A3DA-6E1A22684155}"/>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0" name="直線コネクタ 119">
          <a:extLst>
            <a:ext uri="{FF2B5EF4-FFF2-40B4-BE49-F238E27FC236}">
              <a16:creationId xmlns:a16="http://schemas.microsoft.com/office/drawing/2014/main" id="{CA75021F-92C5-46A0-96ED-8DBD83A027D9}"/>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1" name="テキスト ボックス 120">
          <a:extLst>
            <a:ext uri="{FF2B5EF4-FFF2-40B4-BE49-F238E27FC236}">
              <a16:creationId xmlns:a16="http://schemas.microsoft.com/office/drawing/2014/main" id="{DDE98CCA-5A8E-48A7-AB6E-2EA18FA92A6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2" name="直線コネクタ 121">
          <a:extLst>
            <a:ext uri="{FF2B5EF4-FFF2-40B4-BE49-F238E27FC236}">
              <a16:creationId xmlns:a16="http://schemas.microsoft.com/office/drawing/2014/main" id="{5150DE29-AD5B-4866-B482-BAF134D14DB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3" name="テキスト ボックス 122">
          <a:extLst>
            <a:ext uri="{FF2B5EF4-FFF2-40B4-BE49-F238E27FC236}">
              <a16:creationId xmlns:a16="http://schemas.microsoft.com/office/drawing/2014/main" id="{60EC7230-80A5-45B4-832F-0D1C2C3E06E1}"/>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4" name="直線コネクタ 123">
          <a:extLst>
            <a:ext uri="{FF2B5EF4-FFF2-40B4-BE49-F238E27FC236}">
              <a16:creationId xmlns:a16="http://schemas.microsoft.com/office/drawing/2014/main" id="{1F3E1F55-9355-44D2-A59C-225179B72E66}"/>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5" name="テキスト ボックス 124">
          <a:extLst>
            <a:ext uri="{FF2B5EF4-FFF2-40B4-BE49-F238E27FC236}">
              <a16:creationId xmlns:a16="http://schemas.microsoft.com/office/drawing/2014/main" id="{9DB97AE2-DEA5-4253-85D8-D570AEE26EA3}"/>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6" name="直線コネクタ 125">
          <a:extLst>
            <a:ext uri="{FF2B5EF4-FFF2-40B4-BE49-F238E27FC236}">
              <a16:creationId xmlns:a16="http://schemas.microsoft.com/office/drawing/2014/main" id="{B79727D6-2B6B-4827-AC7B-62EF7882E29E}"/>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7" name="テキスト ボックス 126">
          <a:extLst>
            <a:ext uri="{FF2B5EF4-FFF2-40B4-BE49-F238E27FC236}">
              <a16:creationId xmlns:a16="http://schemas.microsoft.com/office/drawing/2014/main" id="{F08DB828-0DC1-4987-85E5-89829A740442}"/>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8" name="直線コネクタ 127">
          <a:extLst>
            <a:ext uri="{FF2B5EF4-FFF2-40B4-BE49-F238E27FC236}">
              <a16:creationId xmlns:a16="http://schemas.microsoft.com/office/drawing/2014/main" id="{8D4FC8C5-7100-40B5-944A-FA784752B60E}"/>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9" name="テキスト ボックス 128">
          <a:extLst>
            <a:ext uri="{FF2B5EF4-FFF2-40B4-BE49-F238E27FC236}">
              <a16:creationId xmlns:a16="http://schemas.microsoft.com/office/drawing/2014/main" id="{39B0D65B-A049-4814-BF08-CA674671BE44}"/>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0" name="直線コネクタ 129">
          <a:extLst>
            <a:ext uri="{FF2B5EF4-FFF2-40B4-BE49-F238E27FC236}">
              <a16:creationId xmlns:a16="http://schemas.microsoft.com/office/drawing/2014/main" id="{3284588C-6BC1-4E47-BCDD-4DD5A69A70B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F7B7D56C-BE5C-4A50-BC4A-D6A92FC88EE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13885</xdr:rowOff>
    </xdr:to>
    <xdr:cxnSp macro="">
      <xdr:nvCxnSpPr>
        <xdr:cNvPr id="132" name="直線コネクタ 131">
          <a:extLst>
            <a:ext uri="{FF2B5EF4-FFF2-40B4-BE49-F238E27FC236}">
              <a16:creationId xmlns:a16="http://schemas.microsoft.com/office/drawing/2014/main" id="{3F4DAAD8-DE13-4475-9FCE-EFEF288451CB}"/>
            </a:ext>
          </a:extLst>
        </xdr:cNvPr>
        <xdr:cNvCxnSpPr/>
      </xdr:nvCxnSpPr>
      <xdr:spPr>
        <a:xfrm flipV="1">
          <a:off x="14793595" y="5261428"/>
          <a:ext cx="1269" cy="135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17712</xdr:rowOff>
    </xdr:from>
    <xdr:ext cx="560923" cy="259045"/>
    <xdr:sp macro="" textlink="">
      <xdr:nvSpPr>
        <xdr:cNvPr id="133" name="債務償還比率最小値テキスト">
          <a:extLst>
            <a:ext uri="{FF2B5EF4-FFF2-40B4-BE49-F238E27FC236}">
              <a16:creationId xmlns:a16="http://schemas.microsoft.com/office/drawing/2014/main" id="{1EAF9AE0-04A4-460D-B80F-D4D903FF57C0}"/>
            </a:ext>
          </a:extLst>
        </xdr:cNvPr>
        <xdr:cNvSpPr txBox="1"/>
      </xdr:nvSpPr>
      <xdr:spPr>
        <a:xfrm>
          <a:off x="14846300" y="66185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13885</xdr:rowOff>
    </xdr:from>
    <xdr:to>
      <xdr:col>76</xdr:col>
      <xdr:colOff>111125</xdr:colOff>
      <xdr:row>34</xdr:row>
      <xdr:rowOff>13885</xdr:rowOff>
    </xdr:to>
    <xdr:cxnSp macro="">
      <xdr:nvCxnSpPr>
        <xdr:cNvPr id="134" name="直線コネクタ 133">
          <a:extLst>
            <a:ext uri="{FF2B5EF4-FFF2-40B4-BE49-F238E27FC236}">
              <a16:creationId xmlns:a16="http://schemas.microsoft.com/office/drawing/2014/main" id="{A3FD9AB1-DF25-4F62-A05A-6A69E253FDF7}"/>
            </a:ext>
          </a:extLst>
        </xdr:cNvPr>
        <xdr:cNvCxnSpPr/>
      </xdr:nvCxnSpPr>
      <xdr:spPr>
        <a:xfrm>
          <a:off x="14706600" y="66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5" name="債務償還比率最大値テキスト">
          <a:extLst>
            <a:ext uri="{FF2B5EF4-FFF2-40B4-BE49-F238E27FC236}">
              <a16:creationId xmlns:a16="http://schemas.microsoft.com/office/drawing/2014/main" id="{A18175F2-9EC1-406C-8BBF-1B89ACB4764A}"/>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6" name="直線コネクタ 135">
          <a:extLst>
            <a:ext uri="{FF2B5EF4-FFF2-40B4-BE49-F238E27FC236}">
              <a16:creationId xmlns:a16="http://schemas.microsoft.com/office/drawing/2014/main" id="{7D0045E6-CD53-4516-8250-14B9D30079E2}"/>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67787</xdr:rowOff>
    </xdr:from>
    <xdr:ext cx="469744" cy="259045"/>
    <xdr:sp macro="" textlink="">
      <xdr:nvSpPr>
        <xdr:cNvPr id="137" name="債務償還比率平均値テキスト">
          <a:extLst>
            <a:ext uri="{FF2B5EF4-FFF2-40B4-BE49-F238E27FC236}">
              <a16:creationId xmlns:a16="http://schemas.microsoft.com/office/drawing/2014/main" id="{00615D53-E9A6-4D3B-8F84-A980C87804EB}"/>
            </a:ext>
          </a:extLst>
        </xdr:cNvPr>
        <xdr:cNvSpPr txBox="1"/>
      </xdr:nvSpPr>
      <xdr:spPr>
        <a:xfrm>
          <a:off x="14846300" y="5811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89360</xdr:rowOff>
    </xdr:from>
    <xdr:to>
      <xdr:col>76</xdr:col>
      <xdr:colOff>73025</xdr:colOff>
      <xdr:row>30</xdr:row>
      <xdr:rowOff>19510</xdr:rowOff>
    </xdr:to>
    <xdr:sp macro="" textlink="">
      <xdr:nvSpPr>
        <xdr:cNvPr id="138" name="フローチャート: 判断 137">
          <a:extLst>
            <a:ext uri="{FF2B5EF4-FFF2-40B4-BE49-F238E27FC236}">
              <a16:creationId xmlns:a16="http://schemas.microsoft.com/office/drawing/2014/main" id="{0926F843-861A-42D4-88F2-58D31649E56E}"/>
            </a:ext>
          </a:extLst>
        </xdr:cNvPr>
        <xdr:cNvSpPr/>
      </xdr:nvSpPr>
      <xdr:spPr>
        <a:xfrm>
          <a:off x="14744700" y="583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76714</xdr:rowOff>
    </xdr:from>
    <xdr:to>
      <xdr:col>72</xdr:col>
      <xdr:colOff>123825</xdr:colOff>
      <xdr:row>30</xdr:row>
      <xdr:rowOff>6864</xdr:rowOff>
    </xdr:to>
    <xdr:sp macro="" textlink="">
      <xdr:nvSpPr>
        <xdr:cNvPr id="139" name="フローチャート: 判断 138">
          <a:extLst>
            <a:ext uri="{FF2B5EF4-FFF2-40B4-BE49-F238E27FC236}">
              <a16:creationId xmlns:a16="http://schemas.microsoft.com/office/drawing/2014/main" id="{6F1D47EC-0B14-4FD3-9CFB-5FE67F6E6F7D}"/>
            </a:ext>
          </a:extLst>
        </xdr:cNvPr>
        <xdr:cNvSpPr/>
      </xdr:nvSpPr>
      <xdr:spPr>
        <a:xfrm>
          <a:off x="14033500" y="582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95631</xdr:rowOff>
    </xdr:from>
    <xdr:to>
      <xdr:col>68</xdr:col>
      <xdr:colOff>123825</xdr:colOff>
      <xdr:row>30</xdr:row>
      <xdr:rowOff>25781</xdr:rowOff>
    </xdr:to>
    <xdr:sp macro="" textlink="">
      <xdr:nvSpPr>
        <xdr:cNvPr id="140" name="フローチャート: 判断 139">
          <a:extLst>
            <a:ext uri="{FF2B5EF4-FFF2-40B4-BE49-F238E27FC236}">
              <a16:creationId xmlns:a16="http://schemas.microsoft.com/office/drawing/2014/main" id="{05BF4696-980E-4BB3-8191-57DD3006D3D2}"/>
            </a:ext>
          </a:extLst>
        </xdr:cNvPr>
        <xdr:cNvSpPr/>
      </xdr:nvSpPr>
      <xdr:spPr>
        <a:xfrm>
          <a:off x="132715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117427</xdr:rowOff>
    </xdr:from>
    <xdr:to>
      <xdr:col>64</xdr:col>
      <xdr:colOff>123825</xdr:colOff>
      <xdr:row>30</xdr:row>
      <xdr:rowOff>47577</xdr:rowOff>
    </xdr:to>
    <xdr:sp macro="" textlink="">
      <xdr:nvSpPr>
        <xdr:cNvPr id="141" name="フローチャート: 判断 140">
          <a:extLst>
            <a:ext uri="{FF2B5EF4-FFF2-40B4-BE49-F238E27FC236}">
              <a16:creationId xmlns:a16="http://schemas.microsoft.com/office/drawing/2014/main" id="{C2E8F093-7E2A-4680-9A1B-D24F5AD5AF6D}"/>
            </a:ext>
          </a:extLst>
        </xdr:cNvPr>
        <xdr:cNvSpPr/>
      </xdr:nvSpPr>
      <xdr:spPr>
        <a:xfrm>
          <a:off x="12509500" y="586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52862</xdr:rowOff>
    </xdr:from>
    <xdr:to>
      <xdr:col>60</xdr:col>
      <xdr:colOff>123825</xdr:colOff>
      <xdr:row>29</xdr:row>
      <xdr:rowOff>154462</xdr:rowOff>
    </xdr:to>
    <xdr:sp macro="" textlink="">
      <xdr:nvSpPr>
        <xdr:cNvPr id="142" name="フローチャート: 判断 141">
          <a:extLst>
            <a:ext uri="{FF2B5EF4-FFF2-40B4-BE49-F238E27FC236}">
              <a16:creationId xmlns:a16="http://schemas.microsoft.com/office/drawing/2014/main" id="{44C1209C-0E2B-4AD3-B75F-10C577889133}"/>
            </a:ext>
          </a:extLst>
        </xdr:cNvPr>
        <xdr:cNvSpPr/>
      </xdr:nvSpPr>
      <xdr:spPr>
        <a:xfrm>
          <a:off x="11747500" y="579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5BC32135-B695-4B87-B408-16A83003851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210D22F2-EDAF-492B-B801-E88761D6821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EB56DEB4-A9DE-4B3C-BAB3-585B5607EF0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222014EE-9210-451E-98E9-741E5C694A6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EEEF620D-DA4F-4A9E-B19A-7AE5D90D15E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151898</xdr:rowOff>
    </xdr:from>
    <xdr:to>
      <xdr:col>76</xdr:col>
      <xdr:colOff>73025</xdr:colOff>
      <xdr:row>28</xdr:row>
      <xdr:rowOff>82048</xdr:rowOff>
    </xdr:to>
    <xdr:sp macro="" textlink="">
      <xdr:nvSpPr>
        <xdr:cNvPr id="148" name="楕円 147">
          <a:extLst>
            <a:ext uri="{FF2B5EF4-FFF2-40B4-BE49-F238E27FC236}">
              <a16:creationId xmlns:a16="http://schemas.microsoft.com/office/drawing/2014/main" id="{66562188-861F-43F8-9B8E-012BA8D0A333}"/>
            </a:ext>
          </a:extLst>
        </xdr:cNvPr>
        <xdr:cNvSpPr/>
      </xdr:nvSpPr>
      <xdr:spPr>
        <a:xfrm>
          <a:off x="14744700" y="555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3325</xdr:rowOff>
    </xdr:from>
    <xdr:ext cx="469744" cy="259045"/>
    <xdr:sp macro="" textlink="">
      <xdr:nvSpPr>
        <xdr:cNvPr id="149" name="債務償還比率該当値テキスト">
          <a:extLst>
            <a:ext uri="{FF2B5EF4-FFF2-40B4-BE49-F238E27FC236}">
              <a16:creationId xmlns:a16="http://schemas.microsoft.com/office/drawing/2014/main" id="{0194F5AD-FBA3-4F40-8247-2B6AB3A44CB6}"/>
            </a:ext>
          </a:extLst>
        </xdr:cNvPr>
        <xdr:cNvSpPr txBox="1"/>
      </xdr:nvSpPr>
      <xdr:spPr>
        <a:xfrm>
          <a:off x="14846300" y="540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146038</xdr:rowOff>
    </xdr:from>
    <xdr:to>
      <xdr:col>72</xdr:col>
      <xdr:colOff>123825</xdr:colOff>
      <xdr:row>28</xdr:row>
      <xdr:rowOff>76188</xdr:rowOff>
    </xdr:to>
    <xdr:sp macro="" textlink="">
      <xdr:nvSpPr>
        <xdr:cNvPr id="150" name="楕円 149">
          <a:extLst>
            <a:ext uri="{FF2B5EF4-FFF2-40B4-BE49-F238E27FC236}">
              <a16:creationId xmlns:a16="http://schemas.microsoft.com/office/drawing/2014/main" id="{FBBFEFF5-688D-4C36-98A7-848C89F6D72D}"/>
            </a:ext>
          </a:extLst>
        </xdr:cNvPr>
        <xdr:cNvSpPr/>
      </xdr:nvSpPr>
      <xdr:spPr>
        <a:xfrm>
          <a:off x="14033500" y="554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25388</xdr:rowOff>
    </xdr:from>
    <xdr:to>
      <xdr:col>76</xdr:col>
      <xdr:colOff>22225</xdr:colOff>
      <xdr:row>28</xdr:row>
      <xdr:rowOff>31248</xdr:rowOff>
    </xdr:to>
    <xdr:cxnSp macro="">
      <xdr:nvCxnSpPr>
        <xdr:cNvPr id="151" name="直線コネクタ 150">
          <a:extLst>
            <a:ext uri="{FF2B5EF4-FFF2-40B4-BE49-F238E27FC236}">
              <a16:creationId xmlns:a16="http://schemas.microsoft.com/office/drawing/2014/main" id="{4792A73C-F9FB-4777-9420-A53EE3ABFD6A}"/>
            </a:ext>
          </a:extLst>
        </xdr:cNvPr>
        <xdr:cNvCxnSpPr/>
      </xdr:nvCxnSpPr>
      <xdr:spPr>
        <a:xfrm>
          <a:off x="14084300" y="5597513"/>
          <a:ext cx="71120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114372</xdr:rowOff>
    </xdr:from>
    <xdr:to>
      <xdr:col>68</xdr:col>
      <xdr:colOff>123825</xdr:colOff>
      <xdr:row>28</xdr:row>
      <xdr:rowOff>44522</xdr:rowOff>
    </xdr:to>
    <xdr:sp macro="" textlink="">
      <xdr:nvSpPr>
        <xdr:cNvPr id="152" name="楕円 151">
          <a:extLst>
            <a:ext uri="{FF2B5EF4-FFF2-40B4-BE49-F238E27FC236}">
              <a16:creationId xmlns:a16="http://schemas.microsoft.com/office/drawing/2014/main" id="{047E567C-C11D-4EFF-A820-2B6C800F00C5}"/>
            </a:ext>
          </a:extLst>
        </xdr:cNvPr>
        <xdr:cNvSpPr/>
      </xdr:nvSpPr>
      <xdr:spPr>
        <a:xfrm>
          <a:off x="13271500" y="551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165172</xdr:rowOff>
    </xdr:from>
    <xdr:to>
      <xdr:col>72</xdr:col>
      <xdr:colOff>73025</xdr:colOff>
      <xdr:row>28</xdr:row>
      <xdr:rowOff>25388</xdr:rowOff>
    </xdr:to>
    <xdr:cxnSp macro="">
      <xdr:nvCxnSpPr>
        <xdr:cNvPr id="153" name="直線コネクタ 152">
          <a:extLst>
            <a:ext uri="{FF2B5EF4-FFF2-40B4-BE49-F238E27FC236}">
              <a16:creationId xmlns:a16="http://schemas.microsoft.com/office/drawing/2014/main" id="{F2A71B22-871E-4C02-B516-DDE13082C9E3}"/>
            </a:ext>
          </a:extLst>
        </xdr:cNvPr>
        <xdr:cNvCxnSpPr/>
      </xdr:nvCxnSpPr>
      <xdr:spPr>
        <a:xfrm>
          <a:off x="13322300" y="5565847"/>
          <a:ext cx="762000" cy="3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77053</xdr:rowOff>
    </xdr:from>
    <xdr:to>
      <xdr:col>64</xdr:col>
      <xdr:colOff>123825</xdr:colOff>
      <xdr:row>28</xdr:row>
      <xdr:rowOff>7203</xdr:rowOff>
    </xdr:to>
    <xdr:sp macro="" textlink="">
      <xdr:nvSpPr>
        <xdr:cNvPr id="154" name="楕円 153">
          <a:extLst>
            <a:ext uri="{FF2B5EF4-FFF2-40B4-BE49-F238E27FC236}">
              <a16:creationId xmlns:a16="http://schemas.microsoft.com/office/drawing/2014/main" id="{9C8C1BBD-02D1-447E-ACA4-00B8785C9E66}"/>
            </a:ext>
          </a:extLst>
        </xdr:cNvPr>
        <xdr:cNvSpPr/>
      </xdr:nvSpPr>
      <xdr:spPr>
        <a:xfrm>
          <a:off x="12509500" y="547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127853</xdr:rowOff>
    </xdr:from>
    <xdr:to>
      <xdr:col>68</xdr:col>
      <xdr:colOff>73025</xdr:colOff>
      <xdr:row>27</xdr:row>
      <xdr:rowOff>165172</xdr:rowOff>
    </xdr:to>
    <xdr:cxnSp macro="">
      <xdr:nvCxnSpPr>
        <xdr:cNvPr id="155" name="直線コネクタ 154">
          <a:extLst>
            <a:ext uri="{FF2B5EF4-FFF2-40B4-BE49-F238E27FC236}">
              <a16:creationId xmlns:a16="http://schemas.microsoft.com/office/drawing/2014/main" id="{DAE5F8BB-D872-4C8C-97E7-6A959F9646E1}"/>
            </a:ext>
          </a:extLst>
        </xdr:cNvPr>
        <xdr:cNvCxnSpPr/>
      </xdr:nvCxnSpPr>
      <xdr:spPr>
        <a:xfrm>
          <a:off x="12560300" y="5528528"/>
          <a:ext cx="762000" cy="3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104194</xdr:rowOff>
    </xdr:from>
    <xdr:to>
      <xdr:col>60</xdr:col>
      <xdr:colOff>123825</xdr:colOff>
      <xdr:row>28</xdr:row>
      <xdr:rowOff>34344</xdr:rowOff>
    </xdr:to>
    <xdr:sp macro="" textlink="">
      <xdr:nvSpPr>
        <xdr:cNvPr id="156" name="楕円 155">
          <a:extLst>
            <a:ext uri="{FF2B5EF4-FFF2-40B4-BE49-F238E27FC236}">
              <a16:creationId xmlns:a16="http://schemas.microsoft.com/office/drawing/2014/main" id="{F0588CC4-F142-4196-A2CD-6CB8314266EE}"/>
            </a:ext>
          </a:extLst>
        </xdr:cNvPr>
        <xdr:cNvSpPr/>
      </xdr:nvSpPr>
      <xdr:spPr>
        <a:xfrm>
          <a:off x="11747500" y="550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127853</xdr:rowOff>
    </xdr:from>
    <xdr:to>
      <xdr:col>64</xdr:col>
      <xdr:colOff>73025</xdr:colOff>
      <xdr:row>27</xdr:row>
      <xdr:rowOff>154994</xdr:rowOff>
    </xdr:to>
    <xdr:cxnSp macro="">
      <xdr:nvCxnSpPr>
        <xdr:cNvPr id="157" name="直線コネクタ 156">
          <a:extLst>
            <a:ext uri="{FF2B5EF4-FFF2-40B4-BE49-F238E27FC236}">
              <a16:creationId xmlns:a16="http://schemas.microsoft.com/office/drawing/2014/main" id="{18AE47D2-A4A4-477A-B475-8727022A42C8}"/>
            </a:ext>
          </a:extLst>
        </xdr:cNvPr>
        <xdr:cNvCxnSpPr/>
      </xdr:nvCxnSpPr>
      <xdr:spPr>
        <a:xfrm flipV="1">
          <a:off x="11798300" y="5528528"/>
          <a:ext cx="762000" cy="2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169441</xdr:rowOff>
    </xdr:from>
    <xdr:ext cx="469744" cy="259045"/>
    <xdr:sp macro="" textlink="">
      <xdr:nvSpPr>
        <xdr:cNvPr id="158" name="n_1aveValue債務償還比率">
          <a:extLst>
            <a:ext uri="{FF2B5EF4-FFF2-40B4-BE49-F238E27FC236}">
              <a16:creationId xmlns:a16="http://schemas.microsoft.com/office/drawing/2014/main" id="{1AE27930-7C02-42EE-9AAF-A5251CCE2528}"/>
            </a:ext>
          </a:extLst>
        </xdr:cNvPr>
        <xdr:cNvSpPr txBox="1"/>
      </xdr:nvSpPr>
      <xdr:spPr>
        <a:xfrm>
          <a:off x="13836727" y="591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16908</xdr:rowOff>
    </xdr:from>
    <xdr:ext cx="469744" cy="259045"/>
    <xdr:sp macro="" textlink="">
      <xdr:nvSpPr>
        <xdr:cNvPr id="159" name="n_2aveValue債務償還比率">
          <a:extLst>
            <a:ext uri="{FF2B5EF4-FFF2-40B4-BE49-F238E27FC236}">
              <a16:creationId xmlns:a16="http://schemas.microsoft.com/office/drawing/2014/main" id="{B242BA94-C8E9-4244-B551-6D2197C83844}"/>
            </a:ext>
          </a:extLst>
        </xdr:cNvPr>
        <xdr:cNvSpPr txBox="1"/>
      </xdr:nvSpPr>
      <xdr:spPr>
        <a:xfrm>
          <a:off x="13087427" y="593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38704</xdr:rowOff>
    </xdr:from>
    <xdr:ext cx="469744" cy="259045"/>
    <xdr:sp macro="" textlink="">
      <xdr:nvSpPr>
        <xdr:cNvPr id="160" name="n_3aveValue債務償還比率">
          <a:extLst>
            <a:ext uri="{FF2B5EF4-FFF2-40B4-BE49-F238E27FC236}">
              <a16:creationId xmlns:a16="http://schemas.microsoft.com/office/drawing/2014/main" id="{E61FB39A-EDE0-4040-9F69-55D3E09F2396}"/>
            </a:ext>
          </a:extLst>
        </xdr:cNvPr>
        <xdr:cNvSpPr txBox="1"/>
      </xdr:nvSpPr>
      <xdr:spPr>
        <a:xfrm>
          <a:off x="12325427" y="595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145589</xdr:rowOff>
    </xdr:from>
    <xdr:ext cx="469744" cy="259045"/>
    <xdr:sp macro="" textlink="">
      <xdr:nvSpPr>
        <xdr:cNvPr id="161" name="n_4aveValue債務償還比率">
          <a:extLst>
            <a:ext uri="{FF2B5EF4-FFF2-40B4-BE49-F238E27FC236}">
              <a16:creationId xmlns:a16="http://schemas.microsoft.com/office/drawing/2014/main" id="{84F3054F-A8FA-4776-AC8B-88383CD6AF89}"/>
            </a:ext>
          </a:extLst>
        </xdr:cNvPr>
        <xdr:cNvSpPr txBox="1"/>
      </xdr:nvSpPr>
      <xdr:spPr>
        <a:xfrm>
          <a:off x="11563427" y="588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92715</xdr:rowOff>
    </xdr:from>
    <xdr:ext cx="469744" cy="259045"/>
    <xdr:sp macro="" textlink="">
      <xdr:nvSpPr>
        <xdr:cNvPr id="162" name="n_1mainValue債務償還比率">
          <a:extLst>
            <a:ext uri="{FF2B5EF4-FFF2-40B4-BE49-F238E27FC236}">
              <a16:creationId xmlns:a16="http://schemas.microsoft.com/office/drawing/2014/main" id="{3AAD49EF-9E86-4879-B83E-0ABC561887E7}"/>
            </a:ext>
          </a:extLst>
        </xdr:cNvPr>
        <xdr:cNvSpPr txBox="1"/>
      </xdr:nvSpPr>
      <xdr:spPr>
        <a:xfrm>
          <a:off x="13836727" y="532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61049</xdr:rowOff>
    </xdr:from>
    <xdr:ext cx="469744" cy="259045"/>
    <xdr:sp macro="" textlink="">
      <xdr:nvSpPr>
        <xdr:cNvPr id="163" name="n_2mainValue債務償還比率">
          <a:extLst>
            <a:ext uri="{FF2B5EF4-FFF2-40B4-BE49-F238E27FC236}">
              <a16:creationId xmlns:a16="http://schemas.microsoft.com/office/drawing/2014/main" id="{CB98D36D-BBD7-48E7-AC4E-298A33A27F3B}"/>
            </a:ext>
          </a:extLst>
        </xdr:cNvPr>
        <xdr:cNvSpPr txBox="1"/>
      </xdr:nvSpPr>
      <xdr:spPr>
        <a:xfrm>
          <a:off x="13087427" y="529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23730</xdr:rowOff>
    </xdr:from>
    <xdr:ext cx="469744" cy="259045"/>
    <xdr:sp macro="" textlink="">
      <xdr:nvSpPr>
        <xdr:cNvPr id="164" name="n_3mainValue債務償還比率">
          <a:extLst>
            <a:ext uri="{FF2B5EF4-FFF2-40B4-BE49-F238E27FC236}">
              <a16:creationId xmlns:a16="http://schemas.microsoft.com/office/drawing/2014/main" id="{02F0783C-14A0-4DE4-8796-C37B08DA1AC6}"/>
            </a:ext>
          </a:extLst>
        </xdr:cNvPr>
        <xdr:cNvSpPr txBox="1"/>
      </xdr:nvSpPr>
      <xdr:spPr>
        <a:xfrm>
          <a:off x="12325427" y="525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50871</xdr:rowOff>
    </xdr:from>
    <xdr:ext cx="469744" cy="259045"/>
    <xdr:sp macro="" textlink="">
      <xdr:nvSpPr>
        <xdr:cNvPr id="165" name="n_4mainValue債務償還比率">
          <a:extLst>
            <a:ext uri="{FF2B5EF4-FFF2-40B4-BE49-F238E27FC236}">
              <a16:creationId xmlns:a16="http://schemas.microsoft.com/office/drawing/2014/main" id="{7D10C72F-5237-4F44-ACBF-44D05E116C77}"/>
            </a:ext>
          </a:extLst>
        </xdr:cNvPr>
        <xdr:cNvSpPr txBox="1"/>
      </xdr:nvSpPr>
      <xdr:spPr>
        <a:xfrm>
          <a:off x="11563427" y="528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a:extLst>
            <a:ext uri="{FF2B5EF4-FFF2-40B4-BE49-F238E27FC236}">
              <a16:creationId xmlns:a16="http://schemas.microsoft.com/office/drawing/2014/main" id="{C1BF2B9D-C35A-429E-B8B7-AAE10647E70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a:extLst>
            <a:ext uri="{FF2B5EF4-FFF2-40B4-BE49-F238E27FC236}">
              <a16:creationId xmlns:a16="http://schemas.microsoft.com/office/drawing/2014/main" id="{3C9214C8-3EA6-43F5-925A-4B0FDFAA6BC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a:extLst>
            <a:ext uri="{FF2B5EF4-FFF2-40B4-BE49-F238E27FC236}">
              <a16:creationId xmlns:a16="http://schemas.microsoft.com/office/drawing/2014/main" id="{6B19D9B9-C637-444B-8AFF-BD90717BFAB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a:extLst>
            <a:ext uri="{FF2B5EF4-FFF2-40B4-BE49-F238E27FC236}">
              <a16:creationId xmlns:a16="http://schemas.microsoft.com/office/drawing/2014/main" id="{ED37D8AA-64B2-4947-93F7-8D8CA7F145F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a:extLst>
            <a:ext uri="{FF2B5EF4-FFF2-40B4-BE49-F238E27FC236}">
              <a16:creationId xmlns:a16="http://schemas.microsoft.com/office/drawing/2014/main" id="{ADE3E0DE-A87C-436E-A92F-E5A649FF920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a:extLst>
            <a:ext uri="{FF2B5EF4-FFF2-40B4-BE49-F238E27FC236}">
              <a16:creationId xmlns:a16="http://schemas.microsoft.com/office/drawing/2014/main" id="{7DBC2524-CD5E-4C94-B4EF-BAF7E605AF0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6E5B0A0-1EDC-45B5-B1A0-7004C510321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1324DFE-708E-4995-863D-784515EE3AB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23E00E8-12A9-4C82-8837-18790F60F39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8F59D80-C4C0-46C2-AC09-6DECD4DEBD5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東京都国分寺市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C01B3C0-A445-4F7E-B131-DCD8AAB4356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633DB35-6E91-49CA-8FEC-8E2A3D62641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C941C12-2D3D-4D57-89B6-D255AD60CD0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BCC748-3D8C-4B7A-9746-5F2A2BB97FD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3B9C061-AD24-495A-8AF2-AAD99BE4AB1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0FD91B1-8E25-4BC0-9803-337B08C50FB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125,170
122,598
11.46
48,600,565
47,124,544
1,293,482
24,455,212
19,779,353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151F468-0582-42E4-AE7C-F1736DDE8DC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6936495-BEF5-4DB7-B534-AA25D58E704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E3A99AC-5E8C-4D28-930A-AD3AD8D581E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A56A40B-858D-4A47-8588-A2833BA175A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E4AC3A9-9BDE-4A15-A101-7BC7EBB381E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B45515A-53F4-4FB1-B2BD-D3570BDBAE5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B510ECF-38E3-40E4-A78C-F79346D2926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23AA0B6-4427-4429-94CE-4AF33A01901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CCD25FE-89F8-4611-82CD-63C9A832028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51B2AE5-E238-439B-8D53-ADD87BEA3FF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0E74811-6938-481C-8FA5-3059FE1F735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F1A7D8E-438B-453C-A4D6-3D83539DE80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995A9BD-0AE5-45F7-A505-A4C11C4B711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E7C2382-86B1-4F29-BB37-0F7B2F8CA5E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CF3D3AF-FC68-4656-ACC1-D02489B20CD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9733C7D-75FF-449C-9FD9-81C5061AC9B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8972CD3-01B4-4DB2-9029-7034AC930BC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88375F5-60F2-4345-ACFA-BB5A86244EB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64AD72F-A258-4B4D-B391-17EF0AFE6E8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603C9AA-44AC-413E-BF43-E8085A71387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18101C7-04CB-47EA-A419-668C56C4A78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13D869F-80A3-4AE3-815F-A384F286F94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6994198-3D85-49B6-A4E7-DE96A9AD59C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B8073D5-0917-46AE-868E-A1FACE4C036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14ABD04-F403-49E5-884E-B4DD79B9749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5881C48-76D4-499C-A55F-59840676E08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564533F-0F57-4070-95B0-89C0632C463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328161A-F3D2-4E6C-8BE0-614A54A27B5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3379C9B-59FB-465F-A659-65EB3E13DE7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9D1C1C2-5A7F-4641-8DED-56484D6300F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2934343-2170-47E0-8AAB-DE27CAFBD07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8A8E764-2AD0-4A74-A232-5A151B43033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84F16ECF-027B-4F3B-A06D-BB70074E4321}"/>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CCB44E66-192A-4AC1-8FFC-47712F9835BA}"/>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FF0122F6-C744-4A18-827D-AB3DC3E3998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9E2B7B18-FBA0-4428-8E1C-3EA90393376A}"/>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49F8887-0DD4-48F9-A6F6-E45176EE7B9C}"/>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35AA7B66-8424-44EF-800E-D7EA82A85151}"/>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C2C2C3F4-ABA1-44DE-BCA2-281D976FAC3F}"/>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5506C010-23E4-45F8-A246-8F894884D5EB}"/>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9DB83883-17C9-401F-A176-C99E31AC524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C5ACA4C6-B40B-47DE-B9E2-F87B52EF176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FFE36A6D-2843-445D-89CE-6D83E4BBE26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37338</xdr:rowOff>
    </xdr:from>
    <xdr:to>
      <xdr:col>24</xdr:col>
      <xdr:colOff>62865</xdr:colOff>
      <xdr:row>41</xdr:row>
      <xdr:rowOff>32766</xdr:rowOff>
    </xdr:to>
    <xdr:cxnSp macro="">
      <xdr:nvCxnSpPr>
        <xdr:cNvPr id="55" name="直線コネクタ 54">
          <a:extLst>
            <a:ext uri="{FF2B5EF4-FFF2-40B4-BE49-F238E27FC236}">
              <a16:creationId xmlns:a16="http://schemas.microsoft.com/office/drawing/2014/main" id="{B72A189B-1744-4325-AAA1-84FE11902EC6}"/>
            </a:ext>
          </a:extLst>
        </xdr:cNvPr>
        <xdr:cNvCxnSpPr/>
      </xdr:nvCxnSpPr>
      <xdr:spPr>
        <a:xfrm flipV="1">
          <a:off x="4634865" y="5866638"/>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36593</xdr:rowOff>
    </xdr:from>
    <xdr:ext cx="405111" cy="259045"/>
    <xdr:sp macro="" textlink="">
      <xdr:nvSpPr>
        <xdr:cNvPr id="56" name="【道路】&#10;有形固定資産減価償却率最小値テキスト">
          <a:extLst>
            <a:ext uri="{FF2B5EF4-FFF2-40B4-BE49-F238E27FC236}">
              <a16:creationId xmlns:a16="http://schemas.microsoft.com/office/drawing/2014/main" id="{B48997DB-B159-465C-B4F5-F63A15FCD5A7}"/>
            </a:ext>
          </a:extLst>
        </xdr:cNvPr>
        <xdr:cNvSpPr txBox="1"/>
      </xdr:nvSpPr>
      <xdr:spPr>
        <a:xfrm>
          <a:off x="4673600" y="706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32766</xdr:rowOff>
    </xdr:from>
    <xdr:to>
      <xdr:col>24</xdr:col>
      <xdr:colOff>152400</xdr:colOff>
      <xdr:row>41</xdr:row>
      <xdr:rowOff>32766</xdr:rowOff>
    </xdr:to>
    <xdr:cxnSp macro="">
      <xdr:nvCxnSpPr>
        <xdr:cNvPr id="57" name="直線コネクタ 56">
          <a:extLst>
            <a:ext uri="{FF2B5EF4-FFF2-40B4-BE49-F238E27FC236}">
              <a16:creationId xmlns:a16="http://schemas.microsoft.com/office/drawing/2014/main" id="{3F9D0B0B-0F4E-48F8-B8F4-42FA30C7BC73}"/>
            </a:ext>
          </a:extLst>
        </xdr:cNvPr>
        <xdr:cNvCxnSpPr/>
      </xdr:nvCxnSpPr>
      <xdr:spPr>
        <a:xfrm>
          <a:off x="4546600" y="706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155465</xdr:rowOff>
    </xdr:from>
    <xdr:ext cx="405111" cy="259045"/>
    <xdr:sp macro="" textlink="">
      <xdr:nvSpPr>
        <xdr:cNvPr id="58" name="【道路】&#10;有形固定資産減価償却率最大値テキスト">
          <a:extLst>
            <a:ext uri="{FF2B5EF4-FFF2-40B4-BE49-F238E27FC236}">
              <a16:creationId xmlns:a16="http://schemas.microsoft.com/office/drawing/2014/main" id="{F6D399CF-3631-4A0A-81EB-C6C8C450BD34}"/>
            </a:ext>
          </a:extLst>
        </xdr:cNvPr>
        <xdr:cNvSpPr txBox="1"/>
      </xdr:nvSpPr>
      <xdr:spPr>
        <a:xfrm>
          <a:off x="4673600" y="5641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37338</xdr:rowOff>
    </xdr:from>
    <xdr:to>
      <xdr:col>24</xdr:col>
      <xdr:colOff>152400</xdr:colOff>
      <xdr:row>34</xdr:row>
      <xdr:rowOff>37338</xdr:rowOff>
    </xdr:to>
    <xdr:cxnSp macro="">
      <xdr:nvCxnSpPr>
        <xdr:cNvPr id="59" name="直線コネクタ 58">
          <a:extLst>
            <a:ext uri="{FF2B5EF4-FFF2-40B4-BE49-F238E27FC236}">
              <a16:creationId xmlns:a16="http://schemas.microsoft.com/office/drawing/2014/main" id="{B9114F91-FD86-46B8-A2FE-100882DC7C0A}"/>
            </a:ext>
          </a:extLst>
        </xdr:cNvPr>
        <xdr:cNvCxnSpPr/>
      </xdr:nvCxnSpPr>
      <xdr:spPr>
        <a:xfrm>
          <a:off x="4546600" y="5866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113555</xdr:rowOff>
    </xdr:from>
    <xdr:ext cx="405111" cy="259045"/>
    <xdr:sp macro="" textlink="">
      <xdr:nvSpPr>
        <xdr:cNvPr id="60" name="【道路】&#10;有形固定資産減価償却率平均値テキスト">
          <a:extLst>
            <a:ext uri="{FF2B5EF4-FFF2-40B4-BE49-F238E27FC236}">
              <a16:creationId xmlns:a16="http://schemas.microsoft.com/office/drawing/2014/main" id="{2CC6A925-2AF2-46AE-B0AF-C76E9AA6F4B0}"/>
            </a:ext>
          </a:extLst>
        </xdr:cNvPr>
        <xdr:cNvSpPr txBox="1"/>
      </xdr:nvSpPr>
      <xdr:spPr>
        <a:xfrm>
          <a:off x="4673600" y="628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135128</xdr:rowOff>
    </xdr:from>
    <xdr:to>
      <xdr:col>24</xdr:col>
      <xdr:colOff>114300</xdr:colOff>
      <xdr:row>37</xdr:row>
      <xdr:rowOff>65278</xdr:rowOff>
    </xdr:to>
    <xdr:sp macro="" textlink="">
      <xdr:nvSpPr>
        <xdr:cNvPr id="61" name="フローチャート: 判断 60">
          <a:extLst>
            <a:ext uri="{FF2B5EF4-FFF2-40B4-BE49-F238E27FC236}">
              <a16:creationId xmlns:a16="http://schemas.microsoft.com/office/drawing/2014/main" id="{6CF160B8-6A99-42A7-A1AF-83EA8E574963}"/>
            </a:ext>
          </a:extLst>
        </xdr:cNvPr>
        <xdr:cNvSpPr/>
      </xdr:nvSpPr>
      <xdr:spPr>
        <a:xfrm>
          <a:off x="45847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a:extLst>
            <a:ext uri="{FF2B5EF4-FFF2-40B4-BE49-F238E27FC236}">
              <a16:creationId xmlns:a16="http://schemas.microsoft.com/office/drawing/2014/main" id="{F74EFF42-E2CD-43A1-A225-08B9A3C42611}"/>
            </a:ext>
          </a:extLst>
        </xdr:cNvPr>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a:extLst>
            <a:ext uri="{FF2B5EF4-FFF2-40B4-BE49-F238E27FC236}">
              <a16:creationId xmlns:a16="http://schemas.microsoft.com/office/drawing/2014/main" id="{3CC7BC05-B9A9-49F7-AF4B-14FFD4A3B93F}"/>
            </a:ext>
          </a:extLst>
        </xdr:cNvPr>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a:extLst>
            <a:ext uri="{FF2B5EF4-FFF2-40B4-BE49-F238E27FC236}">
              <a16:creationId xmlns:a16="http://schemas.microsoft.com/office/drawing/2014/main" id="{1650B5D1-70A2-437A-9220-3A450BE27D74}"/>
            </a:ext>
          </a:extLst>
        </xdr:cNvPr>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103124</xdr:rowOff>
    </xdr:from>
    <xdr:to>
      <xdr:col>6</xdr:col>
      <xdr:colOff>38100</xdr:colOff>
      <xdr:row>37</xdr:row>
      <xdr:rowOff>33274</xdr:rowOff>
    </xdr:to>
    <xdr:sp macro="" textlink="">
      <xdr:nvSpPr>
        <xdr:cNvPr id="65" name="フローチャート: 判断 64">
          <a:extLst>
            <a:ext uri="{FF2B5EF4-FFF2-40B4-BE49-F238E27FC236}">
              <a16:creationId xmlns:a16="http://schemas.microsoft.com/office/drawing/2014/main" id="{F1F9988A-8A21-4957-83B7-1CCEE93112FC}"/>
            </a:ext>
          </a:extLst>
        </xdr:cNvPr>
        <xdr:cNvSpPr/>
      </xdr:nvSpPr>
      <xdr:spPr>
        <a:xfrm>
          <a:off x="1079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E4F8066C-55B9-4C4D-AB23-B6B7D61ED3F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79BD391F-D9E0-4DFB-983E-A521185B9C8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F7999E0-1B38-4DF8-8600-F4E6B2273EC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07699B7-59CE-44FB-BC83-A5B02E7FD3B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5BACFD2-1C1C-41DF-952E-E5E4C8C6C31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50546</xdr:rowOff>
    </xdr:from>
    <xdr:to>
      <xdr:col>20</xdr:col>
      <xdr:colOff>38100</xdr:colOff>
      <xdr:row>36</xdr:row>
      <xdr:rowOff>152146</xdr:rowOff>
    </xdr:to>
    <xdr:sp macro="" textlink="">
      <xdr:nvSpPr>
        <xdr:cNvPr id="71" name="楕円 70">
          <a:extLst>
            <a:ext uri="{FF2B5EF4-FFF2-40B4-BE49-F238E27FC236}">
              <a16:creationId xmlns:a16="http://schemas.microsoft.com/office/drawing/2014/main" id="{4AFB9825-F4CD-4AE7-B747-62964CCDD6D7}"/>
            </a:ext>
          </a:extLst>
        </xdr:cNvPr>
        <xdr:cNvSpPr/>
      </xdr:nvSpPr>
      <xdr:spPr>
        <a:xfrm>
          <a:off x="3746500" y="622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xdr:rowOff>
    </xdr:from>
    <xdr:to>
      <xdr:col>15</xdr:col>
      <xdr:colOff>101600</xdr:colOff>
      <xdr:row>36</xdr:row>
      <xdr:rowOff>113284</xdr:rowOff>
    </xdr:to>
    <xdr:sp macro="" textlink="">
      <xdr:nvSpPr>
        <xdr:cNvPr id="72" name="楕円 71">
          <a:extLst>
            <a:ext uri="{FF2B5EF4-FFF2-40B4-BE49-F238E27FC236}">
              <a16:creationId xmlns:a16="http://schemas.microsoft.com/office/drawing/2014/main" id="{6C1F8D6A-E771-431F-8826-5F202698E88C}"/>
            </a:ext>
          </a:extLst>
        </xdr:cNvPr>
        <xdr:cNvSpPr/>
      </xdr:nvSpPr>
      <xdr:spPr>
        <a:xfrm>
          <a:off x="2857500" y="618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62484</xdr:rowOff>
    </xdr:from>
    <xdr:to>
      <xdr:col>19</xdr:col>
      <xdr:colOff>177800</xdr:colOff>
      <xdr:row>36</xdr:row>
      <xdr:rowOff>101346</xdr:rowOff>
    </xdr:to>
    <xdr:cxnSp macro="">
      <xdr:nvCxnSpPr>
        <xdr:cNvPr id="73" name="直線コネクタ 72">
          <a:extLst>
            <a:ext uri="{FF2B5EF4-FFF2-40B4-BE49-F238E27FC236}">
              <a16:creationId xmlns:a16="http://schemas.microsoft.com/office/drawing/2014/main" id="{2D4330FE-9822-408E-BBEE-850F09A7A601}"/>
            </a:ext>
          </a:extLst>
        </xdr:cNvPr>
        <xdr:cNvCxnSpPr/>
      </xdr:nvCxnSpPr>
      <xdr:spPr>
        <a:xfrm>
          <a:off x="2908300" y="623468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151130</xdr:rowOff>
    </xdr:from>
    <xdr:to>
      <xdr:col>10</xdr:col>
      <xdr:colOff>165100</xdr:colOff>
      <xdr:row>36</xdr:row>
      <xdr:rowOff>81280</xdr:rowOff>
    </xdr:to>
    <xdr:sp macro="" textlink="">
      <xdr:nvSpPr>
        <xdr:cNvPr id="74" name="楕円 73">
          <a:extLst>
            <a:ext uri="{FF2B5EF4-FFF2-40B4-BE49-F238E27FC236}">
              <a16:creationId xmlns:a16="http://schemas.microsoft.com/office/drawing/2014/main" id="{613D5A76-4FB5-4D8F-854A-72B926DAB351}"/>
            </a:ext>
          </a:extLst>
        </xdr:cNvPr>
        <xdr:cNvSpPr/>
      </xdr:nvSpPr>
      <xdr:spPr>
        <a:xfrm>
          <a:off x="1968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30480</xdr:rowOff>
    </xdr:from>
    <xdr:to>
      <xdr:col>15</xdr:col>
      <xdr:colOff>50800</xdr:colOff>
      <xdr:row>36</xdr:row>
      <xdr:rowOff>62484</xdr:rowOff>
    </xdr:to>
    <xdr:cxnSp macro="">
      <xdr:nvCxnSpPr>
        <xdr:cNvPr id="75" name="直線コネクタ 74">
          <a:extLst>
            <a:ext uri="{FF2B5EF4-FFF2-40B4-BE49-F238E27FC236}">
              <a16:creationId xmlns:a16="http://schemas.microsoft.com/office/drawing/2014/main" id="{3FDE38A7-AC2E-4265-BB7B-1537143882E5}"/>
            </a:ext>
          </a:extLst>
        </xdr:cNvPr>
        <xdr:cNvCxnSpPr/>
      </xdr:nvCxnSpPr>
      <xdr:spPr>
        <a:xfrm>
          <a:off x="2019300" y="62026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116840</xdr:rowOff>
    </xdr:from>
    <xdr:to>
      <xdr:col>6</xdr:col>
      <xdr:colOff>38100</xdr:colOff>
      <xdr:row>36</xdr:row>
      <xdr:rowOff>46990</xdr:rowOff>
    </xdr:to>
    <xdr:sp macro="" textlink="">
      <xdr:nvSpPr>
        <xdr:cNvPr id="76" name="楕円 75">
          <a:extLst>
            <a:ext uri="{FF2B5EF4-FFF2-40B4-BE49-F238E27FC236}">
              <a16:creationId xmlns:a16="http://schemas.microsoft.com/office/drawing/2014/main" id="{77F297E3-4590-42D5-A1FB-93E8168D22C5}"/>
            </a:ext>
          </a:extLst>
        </xdr:cNvPr>
        <xdr:cNvSpPr/>
      </xdr:nvSpPr>
      <xdr:spPr>
        <a:xfrm>
          <a:off x="1079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167640</xdr:rowOff>
    </xdr:from>
    <xdr:to>
      <xdr:col>10</xdr:col>
      <xdr:colOff>114300</xdr:colOff>
      <xdr:row>36</xdr:row>
      <xdr:rowOff>30480</xdr:rowOff>
    </xdr:to>
    <xdr:cxnSp macro="">
      <xdr:nvCxnSpPr>
        <xdr:cNvPr id="77" name="直線コネクタ 76">
          <a:extLst>
            <a:ext uri="{FF2B5EF4-FFF2-40B4-BE49-F238E27FC236}">
              <a16:creationId xmlns:a16="http://schemas.microsoft.com/office/drawing/2014/main" id="{4419E318-0BC4-4429-950A-E035EC258BA8}"/>
            </a:ext>
          </a:extLst>
        </xdr:cNvPr>
        <xdr:cNvCxnSpPr/>
      </xdr:nvCxnSpPr>
      <xdr:spPr>
        <a:xfrm>
          <a:off x="1130300" y="61683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24401</xdr:rowOff>
    </xdr:from>
    <xdr:ext cx="405111" cy="259045"/>
    <xdr:sp macro="" textlink="">
      <xdr:nvSpPr>
        <xdr:cNvPr id="78" name="n_1aveValue【道路】&#10;有形固定資産減価償却率">
          <a:extLst>
            <a:ext uri="{FF2B5EF4-FFF2-40B4-BE49-F238E27FC236}">
              <a16:creationId xmlns:a16="http://schemas.microsoft.com/office/drawing/2014/main" id="{5825A5DE-0391-464A-8C21-02931238B98A}"/>
            </a:ext>
          </a:extLst>
        </xdr:cNvPr>
        <xdr:cNvSpPr txBox="1"/>
      </xdr:nvSpPr>
      <xdr:spPr>
        <a:xfrm>
          <a:off x="35820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1541</xdr:rowOff>
    </xdr:from>
    <xdr:ext cx="405111" cy="259045"/>
    <xdr:sp macro="" textlink="">
      <xdr:nvSpPr>
        <xdr:cNvPr id="79" name="n_2aveValue【道路】&#10;有形固定資産減価償却率">
          <a:extLst>
            <a:ext uri="{FF2B5EF4-FFF2-40B4-BE49-F238E27FC236}">
              <a16:creationId xmlns:a16="http://schemas.microsoft.com/office/drawing/2014/main" id="{9158F417-00AE-44B9-A951-DAEFAE400072}"/>
            </a:ext>
          </a:extLst>
        </xdr:cNvPr>
        <xdr:cNvSpPr txBox="1"/>
      </xdr:nvSpPr>
      <xdr:spPr>
        <a:xfrm>
          <a:off x="2705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147845</xdr:rowOff>
    </xdr:from>
    <xdr:ext cx="405111" cy="259045"/>
    <xdr:sp macro="" textlink="">
      <xdr:nvSpPr>
        <xdr:cNvPr id="80" name="n_3aveValue【道路】&#10;有形固定資産減価償却率">
          <a:extLst>
            <a:ext uri="{FF2B5EF4-FFF2-40B4-BE49-F238E27FC236}">
              <a16:creationId xmlns:a16="http://schemas.microsoft.com/office/drawing/2014/main" id="{B7CEF3AD-D15D-4F76-BBEF-4096E17BA0B8}"/>
            </a:ext>
          </a:extLst>
        </xdr:cNvPr>
        <xdr:cNvSpPr txBox="1"/>
      </xdr:nvSpPr>
      <xdr:spPr>
        <a:xfrm>
          <a:off x="1816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24401</xdr:rowOff>
    </xdr:from>
    <xdr:ext cx="405111" cy="259045"/>
    <xdr:sp macro="" textlink="">
      <xdr:nvSpPr>
        <xdr:cNvPr id="81" name="n_4aveValue【道路】&#10;有形固定資産減価償却率">
          <a:extLst>
            <a:ext uri="{FF2B5EF4-FFF2-40B4-BE49-F238E27FC236}">
              <a16:creationId xmlns:a16="http://schemas.microsoft.com/office/drawing/2014/main" id="{E7BEF346-C69C-4899-B51D-363A9A68DF52}"/>
            </a:ext>
          </a:extLst>
        </xdr:cNvPr>
        <xdr:cNvSpPr txBox="1"/>
      </xdr:nvSpPr>
      <xdr:spPr>
        <a:xfrm>
          <a:off x="9277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168673</xdr:rowOff>
    </xdr:from>
    <xdr:ext cx="405111" cy="259045"/>
    <xdr:sp macro="" textlink="">
      <xdr:nvSpPr>
        <xdr:cNvPr id="82" name="n_1mainValue【道路】&#10;有形固定資産減価償却率">
          <a:extLst>
            <a:ext uri="{FF2B5EF4-FFF2-40B4-BE49-F238E27FC236}">
              <a16:creationId xmlns:a16="http://schemas.microsoft.com/office/drawing/2014/main" id="{1235BB02-FA91-496E-96A6-27D531270F8D}"/>
            </a:ext>
          </a:extLst>
        </xdr:cNvPr>
        <xdr:cNvSpPr txBox="1"/>
      </xdr:nvSpPr>
      <xdr:spPr>
        <a:xfrm>
          <a:off x="3582044" y="599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129811</xdr:rowOff>
    </xdr:from>
    <xdr:ext cx="405111" cy="259045"/>
    <xdr:sp macro="" textlink="">
      <xdr:nvSpPr>
        <xdr:cNvPr id="83" name="n_2mainValue【道路】&#10;有形固定資産減価償却率">
          <a:extLst>
            <a:ext uri="{FF2B5EF4-FFF2-40B4-BE49-F238E27FC236}">
              <a16:creationId xmlns:a16="http://schemas.microsoft.com/office/drawing/2014/main" id="{5E002B73-89AB-405A-B081-0E7C26BEBEBB}"/>
            </a:ext>
          </a:extLst>
        </xdr:cNvPr>
        <xdr:cNvSpPr txBox="1"/>
      </xdr:nvSpPr>
      <xdr:spPr>
        <a:xfrm>
          <a:off x="2705744" y="5959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97807</xdr:rowOff>
    </xdr:from>
    <xdr:ext cx="405111" cy="259045"/>
    <xdr:sp macro="" textlink="">
      <xdr:nvSpPr>
        <xdr:cNvPr id="84" name="n_3mainValue【道路】&#10;有形固定資産減価償却率">
          <a:extLst>
            <a:ext uri="{FF2B5EF4-FFF2-40B4-BE49-F238E27FC236}">
              <a16:creationId xmlns:a16="http://schemas.microsoft.com/office/drawing/2014/main" id="{61993F1B-88C9-4A0D-8B05-3302BBCA08DD}"/>
            </a:ext>
          </a:extLst>
        </xdr:cNvPr>
        <xdr:cNvSpPr txBox="1"/>
      </xdr:nvSpPr>
      <xdr:spPr>
        <a:xfrm>
          <a:off x="18167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63517</xdr:rowOff>
    </xdr:from>
    <xdr:ext cx="405111" cy="259045"/>
    <xdr:sp macro="" textlink="">
      <xdr:nvSpPr>
        <xdr:cNvPr id="85" name="n_4mainValue【道路】&#10;有形固定資産減価償却率">
          <a:extLst>
            <a:ext uri="{FF2B5EF4-FFF2-40B4-BE49-F238E27FC236}">
              <a16:creationId xmlns:a16="http://schemas.microsoft.com/office/drawing/2014/main" id="{44CBFB1C-48BD-435B-8666-56ABD0C008B0}"/>
            </a:ext>
          </a:extLst>
        </xdr:cNvPr>
        <xdr:cNvSpPr txBox="1"/>
      </xdr:nvSpPr>
      <xdr:spPr>
        <a:xfrm>
          <a:off x="9277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2163C0C7-3DCB-4CF8-9222-C4140C892F9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8CC5B251-13C3-49EC-A708-D5C8BDC91EE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4D450E09-00E2-4102-B3E0-B28591FCA13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1FF43A30-2B06-448D-8E09-E63AF3965E4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7B6FC857-930E-4468-83A1-C931D2BD2BD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85246090-0A38-4A9B-9C17-BC8165190E2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4DCEB9E8-B310-4EF4-8551-7A680BEE6FB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972DEAF7-530D-4305-83E3-08B2EA801AF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72B9254E-FEEB-4489-A5E0-77B1EC497CE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1F057CB7-ADBC-4E56-8D1A-DA3B05091CE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94CF8035-BA91-46FE-B566-F1CC2B28C86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90204768-ED8E-4335-A59F-278FF9754C6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8E8122A1-9E9C-464B-954C-0EEA12352C1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1AC46870-F7BA-41DC-B858-F91EED6711F5}"/>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6CC39A6F-5B18-4475-88A3-1FA7FB2E7F6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a:extLst>
            <a:ext uri="{FF2B5EF4-FFF2-40B4-BE49-F238E27FC236}">
              <a16:creationId xmlns:a16="http://schemas.microsoft.com/office/drawing/2014/main" id="{55232E5A-108D-4E7E-A6AF-2EA343D5087C}"/>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A90F2B53-E815-45EC-8C20-55FB2587C98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a:extLst>
            <a:ext uri="{FF2B5EF4-FFF2-40B4-BE49-F238E27FC236}">
              <a16:creationId xmlns:a16="http://schemas.microsoft.com/office/drawing/2014/main" id="{5DD650B8-A7F8-46AD-84BB-E6352B55F479}"/>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77089D10-9F75-404D-AF21-6FD1C99E6EB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a:extLst>
            <a:ext uri="{FF2B5EF4-FFF2-40B4-BE49-F238E27FC236}">
              <a16:creationId xmlns:a16="http://schemas.microsoft.com/office/drawing/2014/main" id="{575BE880-2308-46FD-87B9-0B8ED99A41A9}"/>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A0510567-416B-4FFB-81F5-E7649F19F31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a:extLst>
            <a:ext uri="{FF2B5EF4-FFF2-40B4-BE49-F238E27FC236}">
              <a16:creationId xmlns:a16="http://schemas.microsoft.com/office/drawing/2014/main" id="{F7B37296-767E-4D68-8091-76E9A528A0B1}"/>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D10554B0-731E-47E3-B95A-7CBDE3730C3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105080</xdr:rowOff>
    </xdr:from>
    <xdr:to>
      <xdr:col>54</xdr:col>
      <xdr:colOff>189865</xdr:colOff>
      <xdr:row>41</xdr:row>
      <xdr:rowOff>143180</xdr:rowOff>
    </xdr:to>
    <xdr:cxnSp macro="">
      <xdr:nvCxnSpPr>
        <xdr:cNvPr id="109" name="直線コネクタ 108">
          <a:extLst>
            <a:ext uri="{FF2B5EF4-FFF2-40B4-BE49-F238E27FC236}">
              <a16:creationId xmlns:a16="http://schemas.microsoft.com/office/drawing/2014/main" id="{2E1BA4EA-B191-4BBE-8703-FA8C184A8A68}"/>
            </a:ext>
          </a:extLst>
        </xdr:cNvPr>
        <xdr:cNvCxnSpPr/>
      </xdr:nvCxnSpPr>
      <xdr:spPr>
        <a:xfrm flipV="1">
          <a:off x="10476865" y="593438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147007</xdr:rowOff>
    </xdr:from>
    <xdr:ext cx="469744" cy="259045"/>
    <xdr:sp macro="" textlink="">
      <xdr:nvSpPr>
        <xdr:cNvPr id="110" name="【道路】&#10;一人当たり延長最小値テキスト">
          <a:extLst>
            <a:ext uri="{FF2B5EF4-FFF2-40B4-BE49-F238E27FC236}">
              <a16:creationId xmlns:a16="http://schemas.microsoft.com/office/drawing/2014/main" id="{19F40A23-1865-471B-AE51-F709A256BC3B}"/>
            </a:ext>
          </a:extLst>
        </xdr:cNvPr>
        <xdr:cNvSpPr txBox="1"/>
      </xdr:nvSpPr>
      <xdr:spPr>
        <a:xfrm>
          <a:off x="10515600" y="717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143180</xdr:rowOff>
    </xdr:from>
    <xdr:to>
      <xdr:col>55</xdr:col>
      <xdr:colOff>88900</xdr:colOff>
      <xdr:row>41</xdr:row>
      <xdr:rowOff>143180</xdr:rowOff>
    </xdr:to>
    <xdr:cxnSp macro="">
      <xdr:nvCxnSpPr>
        <xdr:cNvPr id="111" name="直線コネクタ 110">
          <a:extLst>
            <a:ext uri="{FF2B5EF4-FFF2-40B4-BE49-F238E27FC236}">
              <a16:creationId xmlns:a16="http://schemas.microsoft.com/office/drawing/2014/main" id="{1E1D9F4C-DD50-4200-944E-3F5B043FFAC9}"/>
            </a:ext>
          </a:extLst>
        </xdr:cNvPr>
        <xdr:cNvCxnSpPr/>
      </xdr:nvCxnSpPr>
      <xdr:spPr>
        <a:xfrm>
          <a:off x="10388600" y="717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51757</xdr:rowOff>
    </xdr:from>
    <xdr:ext cx="534377" cy="259045"/>
    <xdr:sp macro="" textlink="">
      <xdr:nvSpPr>
        <xdr:cNvPr id="112" name="【道路】&#10;一人当たり延長最大値テキスト">
          <a:extLst>
            <a:ext uri="{FF2B5EF4-FFF2-40B4-BE49-F238E27FC236}">
              <a16:creationId xmlns:a16="http://schemas.microsoft.com/office/drawing/2014/main" id="{FA9A50AA-0298-4618-9535-9D46C7FA2EE3}"/>
            </a:ext>
          </a:extLst>
        </xdr:cNvPr>
        <xdr:cNvSpPr txBox="1"/>
      </xdr:nvSpPr>
      <xdr:spPr>
        <a:xfrm>
          <a:off x="10515600" y="570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105080</xdr:rowOff>
    </xdr:from>
    <xdr:to>
      <xdr:col>55</xdr:col>
      <xdr:colOff>88900</xdr:colOff>
      <xdr:row>34</xdr:row>
      <xdr:rowOff>105080</xdr:rowOff>
    </xdr:to>
    <xdr:cxnSp macro="">
      <xdr:nvCxnSpPr>
        <xdr:cNvPr id="113" name="直線コネクタ 112">
          <a:extLst>
            <a:ext uri="{FF2B5EF4-FFF2-40B4-BE49-F238E27FC236}">
              <a16:creationId xmlns:a16="http://schemas.microsoft.com/office/drawing/2014/main" id="{B10C2A9D-9E63-4D61-AED5-C9B4E7830F26}"/>
            </a:ext>
          </a:extLst>
        </xdr:cNvPr>
        <xdr:cNvCxnSpPr/>
      </xdr:nvCxnSpPr>
      <xdr:spPr>
        <a:xfrm>
          <a:off x="10388600" y="59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60368</xdr:rowOff>
    </xdr:from>
    <xdr:ext cx="469744" cy="259045"/>
    <xdr:sp macro="" textlink="">
      <xdr:nvSpPr>
        <xdr:cNvPr id="114" name="【道路】&#10;一人当たり延長平均値テキスト">
          <a:extLst>
            <a:ext uri="{FF2B5EF4-FFF2-40B4-BE49-F238E27FC236}">
              <a16:creationId xmlns:a16="http://schemas.microsoft.com/office/drawing/2014/main" id="{79E176B7-6054-40CC-B587-00E290D5C38A}"/>
            </a:ext>
          </a:extLst>
        </xdr:cNvPr>
        <xdr:cNvSpPr txBox="1"/>
      </xdr:nvSpPr>
      <xdr:spPr>
        <a:xfrm>
          <a:off x="10515600" y="674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81941</xdr:rowOff>
    </xdr:from>
    <xdr:to>
      <xdr:col>55</xdr:col>
      <xdr:colOff>50800</xdr:colOff>
      <xdr:row>40</xdr:row>
      <xdr:rowOff>12091</xdr:rowOff>
    </xdr:to>
    <xdr:sp macro="" textlink="">
      <xdr:nvSpPr>
        <xdr:cNvPr id="115" name="フローチャート: 判断 114">
          <a:extLst>
            <a:ext uri="{FF2B5EF4-FFF2-40B4-BE49-F238E27FC236}">
              <a16:creationId xmlns:a16="http://schemas.microsoft.com/office/drawing/2014/main" id="{DFCA8217-86AF-4E27-AEAB-3D875D19F564}"/>
            </a:ext>
          </a:extLst>
        </xdr:cNvPr>
        <xdr:cNvSpPr/>
      </xdr:nvSpPr>
      <xdr:spPr>
        <a:xfrm>
          <a:off x="10426700" y="67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81864</xdr:rowOff>
    </xdr:from>
    <xdr:to>
      <xdr:col>50</xdr:col>
      <xdr:colOff>165100</xdr:colOff>
      <xdr:row>40</xdr:row>
      <xdr:rowOff>12014</xdr:rowOff>
    </xdr:to>
    <xdr:sp macro="" textlink="">
      <xdr:nvSpPr>
        <xdr:cNvPr id="116" name="フローチャート: 判断 115">
          <a:extLst>
            <a:ext uri="{FF2B5EF4-FFF2-40B4-BE49-F238E27FC236}">
              <a16:creationId xmlns:a16="http://schemas.microsoft.com/office/drawing/2014/main" id="{ECD3093B-B5CE-4062-B08E-AE06679049F7}"/>
            </a:ext>
          </a:extLst>
        </xdr:cNvPr>
        <xdr:cNvSpPr/>
      </xdr:nvSpPr>
      <xdr:spPr>
        <a:xfrm>
          <a:off x="9588500" y="676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85446</xdr:rowOff>
    </xdr:from>
    <xdr:to>
      <xdr:col>46</xdr:col>
      <xdr:colOff>38100</xdr:colOff>
      <xdr:row>40</xdr:row>
      <xdr:rowOff>15596</xdr:rowOff>
    </xdr:to>
    <xdr:sp macro="" textlink="">
      <xdr:nvSpPr>
        <xdr:cNvPr id="117" name="フローチャート: 判断 116">
          <a:extLst>
            <a:ext uri="{FF2B5EF4-FFF2-40B4-BE49-F238E27FC236}">
              <a16:creationId xmlns:a16="http://schemas.microsoft.com/office/drawing/2014/main" id="{C6810C37-5F78-4367-8621-2DC2245D4E17}"/>
            </a:ext>
          </a:extLst>
        </xdr:cNvPr>
        <xdr:cNvSpPr/>
      </xdr:nvSpPr>
      <xdr:spPr>
        <a:xfrm>
          <a:off x="8699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79045</xdr:rowOff>
    </xdr:from>
    <xdr:to>
      <xdr:col>41</xdr:col>
      <xdr:colOff>101600</xdr:colOff>
      <xdr:row>40</xdr:row>
      <xdr:rowOff>9195</xdr:rowOff>
    </xdr:to>
    <xdr:sp macro="" textlink="">
      <xdr:nvSpPr>
        <xdr:cNvPr id="118" name="フローチャート: 判断 117">
          <a:extLst>
            <a:ext uri="{FF2B5EF4-FFF2-40B4-BE49-F238E27FC236}">
              <a16:creationId xmlns:a16="http://schemas.microsoft.com/office/drawing/2014/main" id="{5FF5785B-948C-463F-9883-5CEE4E9307C3}"/>
            </a:ext>
          </a:extLst>
        </xdr:cNvPr>
        <xdr:cNvSpPr/>
      </xdr:nvSpPr>
      <xdr:spPr>
        <a:xfrm>
          <a:off x="7810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85598</xdr:rowOff>
    </xdr:from>
    <xdr:to>
      <xdr:col>36</xdr:col>
      <xdr:colOff>165100</xdr:colOff>
      <xdr:row>39</xdr:row>
      <xdr:rowOff>15748</xdr:rowOff>
    </xdr:to>
    <xdr:sp macro="" textlink="">
      <xdr:nvSpPr>
        <xdr:cNvPr id="119" name="フローチャート: 判断 118">
          <a:extLst>
            <a:ext uri="{FF2B5EF4-FFF2-40B4-BE49-F238E27FC236}">
              <a16:creationId xmlns:a16="http://schemas.microsoft.com/office/drawing/2014/main" id="{3DD101B0-0F2E-4653-A66B-6A147CC79721}"/>
            </a:ext>
          </a:extLst>
        </xdr:cNvPr>
        <xdr:cNvSpPr/>
      </xdr:nvSpPr>
      <xdr:spPr>
        <a:xfrm>
          <a:off x="6921500" y="66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8FA2E6C6-CD62-4F88-A7A2-CEF28AC408A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2ECE2007-3D9A-41FA-B90A-18D24FB4D32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FA10D808-B3BF-4893-834A-D0E83CF6E62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CF5767C-84B4-4A33-9ED4-9C72A749743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91DEFC3-3EFC-41B3-9B4B-89C1D39329E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19380</xdr:rowOff>
    </xdr:from>
    <xdr:to>
      <xdr:col>50</xdr:col>
      <xdr:colOff>165100</xdr:colOff>
      <xdr:row>41</xdr:row>
      <xdr:rowOff>120980</xdr:rowOff>
    </xdr:to>
    <xdr:sp macro="" textlink="">
      <xdr:nvSpPr>
        <xdr:cNvPr id="125" name="楕円 124">
          <a:extLst>
            <a:ext uri="{FF2B5EF4-FFF2-40B4-BE49-F238E27FC236}">
              <a16:creationId xmlns:a16="http://schemas.microsoft.com/office/drawing/2014/main" id="{4C57081F-C335-4F44-A946-172BAB27E8F0}"/>
            </a:ext>
          </a:extLst>
        </xdr:cNvPr>
        <xdr:cNvSpPr/>
      </xdr:nvSpPr>
      <xdr:spPr>
        <a:xfrm>
          <a:off x="9588500" y="704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16790</xdr:rowOff>
    </xdr:from>
    <xdr:to>
      <xdr:col>46</xdr:col>
      <xdr:colOff>38100</xdr:colOff>
      <xdr:row>41</xdr:row>
      <xdr:rowOff>118390</xdr:rowOff>
    </xdr:to>
    <xdr:sp macro="" textlink="">
      <xdr:nvSpPr>
        <xdr:cNvPr id="126" name="楕円 125">
          <a:extLst>
            <a:ext uri="{FF2B5EF4-FFF2-40B4-BE49-F238E27FC236}">
              <a16:creationId xmlns:a16="http://schemas.microsoft.com/office/drawing/2014/main" id="{B8CE7045-46E2-490D-8D29-73875F995D41}"/>
            </a:ext>
          </a:extLst>
        </xdr:cNvPr>
        <xdr:cNvSpPr/>
      </xdr:nvSpPr>
      <xdr:spPr>
        <a:xfrm>
          <a:off x="8699500" y="70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67590</xdr:rowOff>
    </xdr:from>
    <xdr:to>
      <xdr:col>50</xdr:col>
      <xdr:colOff>114300</xdr:colOff>
      <xdr:row>41</xdr:row>
      <xdr:rowOff>70180</xdr:rowOff>
    </xdr:to>
    <xdr:cxnSp macro="">
      <xdr:nvCxnSpPr>
        <xdr:cNvPr id="127" name="直線コネクタ 126">
          <a:extLst>
            <a:ext uri="{FF2B5EF4-FFF2-40B4-BE49-F238E27FC236}">
              <a16:creationId xmlns:a16="http://schemas.microsoft.com/office/drawing/2014/main" id="{8E67DEA0-7417-4D00-9AC9-BDB4C1910AA0}"/>
            </a:ext>
          </a:extLst>
        </xdr:cNvPr>
        <xdr:cNvCxnSpPr/>
      </xdr:nvCxnSpPr>
      <xdr:spPr>
        <a:xfrm>
          <a:off x="8750300" y="7097040"/>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15570</xdr:rowOff>
    </xdr:from>
    <xdr:to>
      <xdr:col>41</xdr:col>
      <xdr:colOff>101600</xdr:colOff>
      <xdr:row>41</xdr:row>
      <xdr:rowOff>117170</xdr:rowOff>
    </xdr:to>
    <xdr:sp macro="" textlink="">
      <xdr:nvSpPr>
        <xdr:cNvPr id="128" name="楕円 127">
          <a:extLst>
            <a:ext uri="{FF2B5EF4-FFF2-40B4-BE49-F238E27FC236}">
              <a16:creationId xmlns:a16="http://schemas.microsoft.com/office/drawing/2014/main" id="{E170313E-8E20-49C6-A5AE-94FB15D4DE13}"/>
            </a:ext>
          </a:extLst>
        </xdr:cNvPr>
        <xdr:cNvSpPr/>
      </xdr:nvSpPr>
      <xdr:spPr>
        <a:xfrm>
          <a:off x="7810500" y="704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66370</xdr:rowOff>
    </xdr:from>
    <xdr:to>
      <xdr:col>45</xdr:col>
      <xdr:colOff>177800</xdr:colOff>
      <xdr:row>41</xdr:row>
      <xdr:rowOff>67590</xdr:rowOff>
    </xdr:to>
    <xdr:cxnSp macro="">
      <xdr:nvCxnSpPr>
        <xdr:cNvPr id="129" name="直線コネクタ 128">
          <a:extLst>
            <a:ext uri="{FF2B5EF4-FFF2-40B4-BE49-F238E27FC236}">
              <a16:creationId xmlns:a16="http://schemas.microsoft.com/office/drawing/2014/main" id="{ECE9F413-79D4-4601-88ED-1B428E3BB020}"/>
            </a:ext>
          </a:extLst>
        </xdr:cNvPr>
        <xdr:cNvCxnSpPr/>
      </xdr:nvCxnSpPr>
      <xdr:spPr>
        <a:xfrm>
          <a:off x="7861300" y="7095820"/>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14580</xdr:rowOff>
    </xdr:from>
    <xdr:to>
      <xdr:col>36</xdr:col>
      <xdr:colOff>165100</xdr:colOff>
      <xdr:row>41</xdr:row>
      <xdr:rowOff>116180</xdr:rowOff>
    </xdr:to>
    <xdr:sp macro="" textlink="">
      <xdr:nvSpPr>
        <xdr:cNvPr id="130" name="楕円 129">
          <a:extLst>
            <a:ext uri="{FF2B5EF4-FFF2-40B4-BE49-F238E27FC236}">
              <a16:creationId xmlns:a16="http://schemas.microsoft.com/office/drawing/2014/main" id="{6275AEA7-55F0-4BDF-BEA1-6D445846A98D}"/>
            </a:ext>
          </a:extLst>
        </xdr:cNvPr>
        <xdr:cNvSpPr/>
      </xdr:nvSpPr>
      <xdr:spPr>
        <a:xfrm>
          <a:off x="6921500" y="704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65380</xdr:rowOff>
    </xdr:from>
    <xdr:to>
      <xdr:col>41</xdr:col>
      <xdr:colOff>50800</xdr:colOff>
      <xdr:row>41</xdr:row>
      <xdr:rowOff>66370</xdr:rowOff>
    </xdr:to>
    <xdr:cxnSp macro="">
      <xdr:nvCxnSpPr>
        <xdr:cNvPr id="131" name="直線コネクタ 130">
          <a:extLst>
            <a:ext uri="{FF2B5EF4-FFF2-40B4-BE49-F238E27FC236}">
              <a16:creationId xmlns:a16="http://schemas.microsoft.com/office/drawing/2014/main" id="{B8AD6B08-2B15-4CBE-8B34-5B4E2EA7CE03}"/>
            </a:ext>
          </a:extLst>
        </xdr:cNvPr>
        <xdr:cNvCxnSpPr/>
      </xdr:nvCxnSpPr>
      <xdr:spPr>
        <a:xfrm>
          <a:off x="6972300" y="7094830"/>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28541</xdr:rowOff>
    </xdr:from>
    <xdr:ext cx="469744" cy="259045"/>
    <xdr:sp macro="" textlink="">
      <xdr:nvSpPr>
        <xdr:cNvPr id="132" name="n_1aveValue【道路】&#10;一人当たり延長">
          <a:extLst>
            <a:ext uri="{FF2B5EF4-FFF2-40B4-BE49-F238E27FC236}">
              <a16:creationId xmlns:a16="http://schemas.microsoft.com/office/drawing/2014/main" id="{AB515743-4392-4A66-A81C-A23FA0975569}"/>
            </a:ext>
          </a:extLst>
        </xdr:cNvPr>
        <xdr:cNvSpPr txBox="1"/>
      </xdr:nvSpPr>
      <xdr:spPr>
        <a:xfrm>
          <a:off x="9391727" y="654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32123</xdr:rowOff>
    </xdr:from>
    <xdr:ext cx="469744" cy="259045"/>
    <xdr:sp macro="" textlink="">
      <xdr:nvSpPr>
        <xdr:cNvPr id="133" name="n_2aveValue【道路】&#10;一人当たり延長">
          <a:extLst>
            <a:ext uri="{FF2B5EF4-FFF2-40B4-BE49-F238E27FC236}">
              <a16:creationId xmlns:a16="http://schemas.microsoft.com/office/drawing/2014/main" id="{7F865254-B849-472A-B839-FB24389818EF}"/>
            </a:ext>
          </a:extLst>
        </xdr:cNvPr>
        <xdr:cNvSpPr txBox="1"/>
      </xdr:nvSpPr>
      <xdr:spPr>
        <a:xfrm>
          <a:off x="85154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25722</xdr:rowOff>
    </xdr:from>
    <xdr:ext cx="469744" cy="259045"/>
    <xdr:sp macro="" textlink="">
      <xdr:nvSpPr>
        <xdr:cNvPr id="134" name="n_3aveValue【道路】&#10;一人当たり延長">
          <a:extLst>
            <a:ext uri="{FF2B5EF4-FFF2-40B4-BE49-F238E27FC236}">
              <a16:creationId xmlns:a16="http://schemas.microsoft.com/office/drawing/2014/main" id="{EAF0411E-A2EF-4CC4-8CF8-75BC9EEB8DAC}"/>
            </a:ext>
          </a:extLst>
        </xdr:cNvPr>
        <xdr:cNvSpPr txBox="1"/>
      </xdr:nvSpPr>
      <xdr:spPr>
        <a:xfrm>
          <a:off x="7626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32275</xdr:rowOff>
    </xdr:from>
    <xdr:ext cx="469744" cy="259045"/>
    <xdr:sp macro="" textlink="">
      <xdr:nvSpPr>
        <xdr:cNvPr id="135" name="n_4aveValue【道路】&#10;一人当たり延長">
          <a:extLst>
            <a:ext uri="{FF2B5EF4-FFF2-40B4-BE49-F238E27FC236}">
              <a16:creationId xmlns:a16="http://schemas.microsoft.com/office/drawing/2014/main" id="{77F3787B-6E79-4721-AD8A-2DAA4B71938D}"/>
            </a:ext>
          </a:extLst>
        </xdr:cNvPr>
        <xdr:cNvSpPr txBox="1"/>
      </xdr:nvSpPr>
      <xdr:spPr>
        <a:xfrm>
          <a:off x="6737427" y="637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112107</xdr:rowOff>
    </xdr:from>
    <xdr:ext cx="469744" cy="259045"/>
    <xdr:sp macro="" textlink="">
      <xdr:nvSpPr>
        <xdr:cNvPr id="136" name="n_1mainValue【道路】&#10;一人当たり延長">
          <a:extLst>
            <a:ext uri="{FF2B5EF4-FFF2-40B4-BE49-F238E27FC236}">
              <a16:creationId xmlns:a16="http://schemas.microsoft.com/office/drawing/2014/main" id="{B952A0B7-C1E9-45BF-9F04-12D14F61265E}"/>
            </a:ext>
          </a:extLst>
        </xdr:cNvPr>
        <xdr:cNvSpPr txBox="1"/>
      </xdr:nvSpPr>
      <xdr:spPr>
        <a:xfrm>
          <a:off x="9391727" y="714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109517</xdr:rowOff>
    </xdr:from>
    <xdr:ext cx="469744" cy="259045"/>
    <xdr:sp macro="" textlink="">
      <xdr:nvSpPr>
        <xdr:cNvPr id="137" name="n_2mainValue【道路】&#10;一人当たり延長">
          <a:extLst>
            <a:ext uri="{FF2B5EF4-FFF2-40B4-BE49-F238E27FC236}">
              <a16:creationId xmlns:a16="http://schemas.microsoft.com/office/drawing/2014/main" id="{C0D5EE1F-9330-432A-859E-D5D30C074DB3}"/>
            </a:ext>
          </a:extLst>
        </xdr:cNvPr>
        <xdr:cNvSpPr txBox="1"/>
      </xdr:nvSpPr>
      <xdr:spPr>
        <a:xfrm>
          <a:off x="8515427" y="71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108297</xdr:rowOff>
    </xdr:from>
    <xdr:ext cx="469744" cy="259045"/>
    <xdr:sp macro="" textlink="">
      <xdr:nvSpPr>
        <xdr:cNvPr id="138" name="n_3mainValue【道路】&#10;一人当たり延長">
          <a:extLst>
            <a:ext uri="{FF2B5EF4-FFF2-40B4-BE49-F238E27FC236}">
              <a16:creationId xmlns:a16="http://schemas.microsoft.com/office/drawing/2014/main" id="{B3EBFD60-50E2-45B9-881E-ACE84B707234}"/>
            </a:ext>
          </a:extLst>
        </xdr:cNvPr>
        <xdr:cNvSpPr txBox="1"/>
      </xdr:nvSpPr>
      <xdr:spPr>
        <a:xfrm>
          <a:off x="7626427" y="713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107307</xdr:rowOff>
    </xdr:from>
    <xdr:ext cx="469744" cy="259045"/>
    <xdr:sp macro="" textlink="">
      <xdr:nvSpPr>
        <xdr:cNvPr id="139" name="n_4mainValue【道路】&#10;一人当たり延長">
          <a:extLst>
            <a:ext uri="{FF2B5EF4-FFF2-40B4-BE49-F238E27FC236}">
              <a16:creationId xmlns:a16="http://schemas.microsoft.com/office/drawing/2014/main" id="{F5EAA2E9-9028-4266-909B-EFC50220F7CC}"/>
            </a:ext>
          </a:extLst>
        </xdr:cNvPr>
        <xdr:cNvSpPr txBox="1"/>
      </xdr:nvSpPr>
      <xdr:spPr>
        <a:xfrm>
          <a:off x="6737427" y="713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EF95FC44-6B6C-4531-877D-F4A1302EB5A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4F6240EE-72E5-4585-B79A-F8EEA9F7B10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9754EC37-AF08-4145-80BD-119337ED67F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C0722543-0995-4AE1-9EB5-F0AD2DFE2BD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C39BE95A-6528-4CC8-A1BE-A95EC127A0D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673960EE-FE8A-4665-A1E3-21834CB2625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C2730BAE-B507-4D2F-87D3-D13168400EF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CDC207E3-ACF0-411D-9587-016A31AF4959}"/>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48" name="正方形/長方形 147">
          <a:extLst>
            <a:ext uri="{FF2B5EF4-FFF2-40B4-BE49-F238E27FC236}">
              <a16:creationId xmlns:a16="http://schemas.microsoft.com/office/drawing/2014/main" id="{80DFB375-555A-49A5-A96D-D3F7D65FF4D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9" name="正方形/長方形 148">
          <a:extLst>
            <a:ext uri="{FF2B5EF4-FFF2-40B4-BE49-F238E27FC236}">
              <a16:creationId xmlns:a16="http://schemas.microsoft.com/office/drawing/2014/main" id="{786A6055-EAD7-4C1B-805E-B0C05CA215F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0" name="正方形/長方形 149">
          <a:extLst>
            <a:ext uri="{FF2B5EF4-FFF2-40B4-BE49-F238E27FC236}">
              <a16:creationId xmlns:a16="http://schemas.microsoft.com/office/drawing/2014/main" id="{A6665753-0640-4C11-93F4-2A14FA1AFF0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1" name="正方形/長方形 150">
          <a:extLst>
            <a:ext uri="{FF2B5EF4-FFF2-40B4-BE49-F238E27FC236}">
              <a16:creationId xmlns:a16="http://schemas.microsoft.com/office/drawing/2014/main" id="{930FEC1E-0937-41A4-91F9-B82A4B82C36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2" name="正方形/長方形 151">
          <a:extLst>
            <a:ext uri="{FF2B5EF4-FFF2-40B4-BE49-F238E27FC236}">
              <a16:creationId xmlns:a16="http://schemas.microsoft.com/office/drawing/2014/main" id="{AD7CE768-D7FD-46B5-BBDC-D6775682F58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3" name="正方形/長方形 152">
          <a:extLst>
            <a:ext uri="{FF2B5EF4-FFF2-40B4-BE49-F238E27FC236}">
              <a16:creationId xmlns:a16="http://schemas.microsoft.com/office/drawing/2014/main" id="{9EE60C9A-C9C6-4BF3-A604-2B5216DDF99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54" name="正方形/長方形 153">
          <a:extLst>
            <a:ext uri="{FF2B5EF4-FFF2-40B4-BE49-F238E27FC236}">
              <a16:creationId xmlns:a16="http://schemas.microsoft.com/office/drawing/2014/main" id="{2ECA6539-A3AA-4D59-A463-675DE0BD7FC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5" name="正方形/長方形 154">
          <a:extLst>
            <a:ext uri="{FF2B5EF4-FFF2-40B4-BE49-F238E27FC236}">
              <a16:creationId xmlns:a16="http://schemas.microsoft.com/office/drawing/2014/main" id="{9709E585-21DD-4689-BD55-5AA629EDD696}"/>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56" name="正方形/長方形 155">
          <a:extLst>
            <a:ext uri="{FF2B5EF4-FFF2-40B4-BE49-F238E27FC236}">
              <a16:creationId xmlns:a16="http://schemas.microsoft.com/office/drawing/2014/main" id="{9E893AF7-A777-49A8-9CAA-9AA08DF3DCB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7" name="正方形/長方形 156">
          <a:extLst>
            <a:ext uri="{FF2B5EF4-FFF2-40B4-BE49-F238E27FC236}">
              <a16:creationId xmlns:a16="http://schemas.microsoft.com/office/drawing/2014/main" id="{59B7D317-5B86-43B1-A80A-F32C875E403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8" name="正方形/長方形 157">
          <a:extLst>
            <a:ext uri="{FF2B5EF4-FFF2-40B4-BE49-F238E27FC236}">
              <a16:creationId xmlns:a16="http://schemas.microsoft.com/office/drawing/2014/main" id="{61FAFA6E-ADA5-4C07-B802-45804354B51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9" name="正方形/長方形 158">
          <a:extLst>
            <a:ext uri="{FF2B5EF4-FFF2-40B4-BE49-F238E27FC236}">
              <a16:creationId xmlns:a16="http://schemas.microsoft.com/office/drawing/2014/main" id="{0513D4DC-CBF7-434D-B8C0-FC98303483C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0" name="正方形/長方形 159">
          <a:extLst>
            <a:ext uri="{FF2B5EF4-FFF2-40B4-BE49-F238E27FC236}">
              <a16:creationId xmlns:a16="http://schemas.microsoft.com/office/drawing/2014/main" id="{2B8222DF-EF9C-4585-8045-B189E917B31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1" name="正方形/長方形 160">
          <a:extLst>
            <a:ext uri="{FF2B5EF4-FFF2-40B4-BE49-F238E27FC236}">
              <a16:creationId xmlns:a16="http://schemas.microsoft.com/office/drawing/2014/main" id="{0060E931-CE6E-4F9B-A47B-3DF48420DC6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2" name="正方形/長方形 161">
          <a:extLst>
            <a:ext uri="{FF2B5EF4-FFF2-40B4-BE49-F238E27FC236}">
              <a16:creationId xmlns:a16="http://schemas.microsoft.com/office/drawing/2014/main" id="{98F93D1A-6D6A-4506-8591-2EC63017A56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3" name="正方形/長方形 162">
          <a:extLst>
            <a:ext uri="{FF2B5EF4-FFF2-40B4-BE49-F238E27FC236}">
              <a16:creationId xmlns:a16="http://schemas.microsoft.com/office/drawing/2014/main" id="{8FF9E780-B510-4BD9-83A8-0F04A7155A4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4" name="テキスト ボックス 163">
          <a:extLst>
            <a:ext uri="{FF2B5EF4-FFF2-40B4-BE49-F238E27FC236}">
              <a16:creationId xmlns:a16="http://schemas.microsoft.com/office/drawing/2014/main" id="{B935C43A-6CBB-4851-ACB1-D96660E848C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5" name="直線コネクタ 164">
          <a:extLst>
            <a:ext uri="{FF2B5EF4-FFF2-40B4-BE49-F238E27FC236}">
              <a16:creationId xmlns:a16="http://schemas.microsoft.com/office/drawing/2014/main" id="{B3223464-AA84-43F6-B3E8-9061AE0D782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6" name="テキスト ボックス 165">
          <a:extLst>
            <a:ext uri="{FF2B5EF4-FFF2-40B4-BE49-F238E27FC236}">
              <a16:creationId xmlns:a16="http://schemas.microsoft.com/office/drawing/2014/main" id="{DDC6F095-167F-44A6-99AC-B99E54160C7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7" name="直線コネクタ 166">
          <a:extLst>
            <a:ext uri="{FF2B5EF4-FFF2-40B4-BE49-F238E27FC236}">
              <a16:creationId xmlns:a16="http://schemas.microsoft.com/office/drawing/2014/main" id="{9E24CA70-CF5C-464C-97C4-603B3B6906D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68" name="テキスト ボックス 167">
          <a:extLst>
            <a:ext uri="{FF2B5EF4-FFF2-40B4-BE49-F238E27FC236}">
              <a16:creationId xmlns:a16="http://schemas.microsoft.com/office/drawing/2014/main" id="{BE470759-C063-489B-9C21-8E3EE6F4EFA5}"/>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9" name="直線コネクタ 168">
          <a:extLst>
            <a:ext uri="{FF2B5EF4-FFF2-40B4-BE49-F238E27FC236}">
              <a16:creationId xmlns:a16="http://schemas.microsoft.com/office/drawing/2014/main" id="{292F7441-6167-4F63-8FB6-B6E06E0B1FB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0" name="テキスト ボックス 169">
          <a:extLst>
            <a:ext uri="{FF2B5EF4-FFF2-40B4-BE49-F238E27FC236}">
              <a16:creationId xmlns:a16="http://schemas.microsoft.com/office/drawing/2014/main" id="{DB9F045B-23B3-4C30-8A29-D06D38DD0DC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1" name="直線コネクタ 170">
          <a:extLst>
            <a:ext uri="{FF2B5EF4-FFF2-40B4-BE49-F238E27FC236}">
              <a16:creationId xmlns:a16="http://schemas.microsoft.com/office/drawing/2014/main" id="{BE802C6C-BFA3-4588-A93B-6E96A26DCC9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2" name="テキスト ボックス 171">
          <a:extLst>
            <a:ext uri="{FF2B5EF4-FFF2-40B4-BE49-F238E27FC236}">
              <a16:creationId xmlns:a16="http://schemas.microsoft.com/office/drawing/2014/main" id="{E8D2AFBE-4FB8-45E9-85B6-499A8157659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3" name="直線コネクタ 172">
          <a:extLst>
            <a:ext uri="{FF2B5EF4-FFF2-40B4-BE49-F238E27FC236}">
              <a16:creationId xmlns:a16="http://schemas.microsoft.com/office/drawing/2014/main" id="{F33CEAFE-E995-4DAE-B2F1-9C106A50DF5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4" name="テキスト ボックス 173">
          <a:extLst>
            <a:ext uri="{FF2B5EF4-FFF2-40B4-BE49-F238E27FC236}">
              <a16:creationId xmlns:a16="http://schemas.microsoft.com/office/drawing/2014/main" id="{83625E3C-2D20-426C-949E-8129AFD8BA9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5" name="直線コネクタ 174">
          <a:extLst>
            <a:ext uri="{FF2B5EF4-FFF2-40B4-BE49-F238E27FC236}">
              <a16:creationId xmlns:a16="http://schemas.microsoft.com/office/drawing/2014/main" id="{C6D9CAD2-58D1-403E-A42C-9EABD80476A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76" name="テキスト ボックス 175">
          <a:extLst>
            <a:ext uri="{FF2B5EF4-FFF2-40B4-BE49-F238E27FC236}">
              <a16:creationId xmlns:a16="http://schemas.microsoft.com/office/drawing/2014/main" id="{8819D052-02C9-4CA8-A43C-3DDECEC009F4}"/>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7" name="直線コネクタ 176">
          <a:extLst>
            <a:ext uri="{FF2B5EF4-FFF2-40B4-BE49-F238E27FC236}">
              <a16:creationId xmlns:a16="http://schemas.microsoft.com/office/drawing/2014/main" id="{02EEA40A-7242-4615-B31B-76F289817E9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78" name="テキスト ボックス 177">
          <a:extLst>
            <a:ext uri="{FF2B5EF4-FFF2-40B4-BE49-F238E27FC236}">
              <a16:creationId xmlns:a16="http://schemas.microsoft.com/office/drawing/2014/main" id="{2D0650FC-1F62-491D-B965-75954FA2FAF2}"/>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9" name="【公営住宅】&#10;有形固定資産減価償却率グラフ枠">
          <a:extLst>
            <a:ext uri="{FF2B5EF4-FFF2-40B4-BE49-F238E27FC236}">
              <a16:creationId xmlns:a16="http://schemas.microsoft.com/office/drawing/2014/main" id="{DF23155E-584B-47E5-9055-F45E21D3751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70486</xdr:rowOff>
    </xdr:to>
    <xdr:cxnSp macro="">
      <xdr:nvCxnSpPr>
        <xdr:cNvPr id="180" name="直線コネクタ 179">
          <a:extLst>
            <a:ext uri="{FF2B5EF4-FFF2-40B4-BE49-F238E27FC236}">
              <a16:creationId xmlns:a16="http://schemas.microsoft.com/office/drawing/2014/main" id="{573883A3-88F5-4AB5-A4F8-EA9A1672BDBD}"/>
            </a:ext>
          </a:extLst>
        </xdr:cNvPr>
        <xdr:cNvCxnSpPr/>
      </xdr:nvCxnSpPr>
      <xdr:spPr>
        <a:xfrm flipV="1">
          <a:off x="4634865" y="13481686"/>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74313</xdr:rowOff>
    </xdr:from>
    <xdr:ext cx="405111" cy="259045"/>
    <xdr:sp macro="" textlink="">
      <xdr:nvSpPr>
        <xdr:cNvPr id="181" name="【公営住宅】&#10;有形固定資産減価償却率最小値テキスト">
          <a:extLst>
            <a:ext uri="{FF2B5EF4-FFF2-40B4-BE49-F238E27FC236}">
              <a16:creationId xmlns:a16="http://schemas.microsoft.com/office/drawing/2014/main" id="{6479E346-D271-4AA8-90D6-6507B6E63DF7}"/>
            </a:ext>
          </a:extLst>
        </xdr:cNvPr>
        <xdr:cNvSpPr txBox="1"/>
      </xdr:nvSpPr>
      <xdr:spPr>
        <a:xfrm>
          <a:off x="4673600" y="1481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70486</xdr:rowOff>
    </xdr:from>
    <xdr:to>
      <xdr:col>24</xdr:col>
      <xdr:colOff>152400</xdr:colOff>
      <xdr:row>86</xdr:row>
      <xdr:rowOff>70486</xdr:rowOff>
    </xdr:to>
    <xdr:cxnSp macro="">
      <xdr:nvCxnSpPr>
        <xdr:cNvPr id="182" name="直線コネクタ 181">
          <a:extLst>
            <a:ext uri="{FF2B5EF4-FFF2-40B4-BE49-F238E27FC236}">
              <a16:creationId xmlns:a16="http://schemas.microsoft.com/office/drawing/2014/main" id="{483342E6-7263-42BE-98A7-F327C2FAF470}"/>
            </a:ext>
          </a:extLst>
        </xdr:cNvPr>
        <xdr:cNvCxnSpPr/>
      </xdr:nvCxnSpPr>
      <xdr:spPr>
        <a:xfrm>
          <a:off x="4546600" y="148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183" name="【公営住宅】&#10;有形固定資産減価償却率最大値テキスト">
          <a:extLst>
            <a:ext uri="{FF2B5EF4-FFF2-40B4-BE49-F238E27FC236}">
              <a16:creationId xmlns:a16="http://schemas.microsoft.com/office/drawing/2014/main" id="{15787308-76E7-4242-A4EA-1CCB2D5E67D9}"/>
            </a:ext>
          </a:extLst>
        </xdr:cNvPr>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84" name="直線コネクタ 183">
          <a:extLst>
            <a:ext uri="{FF2B5EF4-FFF2-40B4-BE49-F238E27FC236}">
              <a16:creationId xmlns:a16="http://schemas.microsoft.com/office/drawing/2014/main" id="{C58E960E-7DB8-4F7B-A535-9AD44A01A190}"/>
            </a:ext>
          </a:extLst>
        </xdr:cNvPr>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185" name="【公営住宅】&#10;有形固定資産減価償却率平均値テキスト">
          <a:extLst>
            <a:ext uri="{FF2B5EF4-FFF2-40B4-BE49-F238E27FC236}">
              <a16:creationId xmlns:a16="http://schemas.microsoft.com/office/drawing/2014/main" id="{B6AAC090-CB21-4D99-9A58-636AAC9BE7FD}"/>
            </a:ext>
          </a:extLst>
        </xdr:cNvPr>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186" name="フローチャート: 判断 185">
          <a:extLst>
            <a:ext uri="{FF2B5EF4-FFF2-40B4-BE49-F238E27FC236}">
              <a16:creationId xmlns:a16="http://schemas.microsoft.com/office/drawing/2014/main" id="{90381DA1-2E15-4E8F-B383-3D8DACDA3134}"/>
            </a:ext>
          </a:extLst>
        </xdr:cNvPr>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135889</xdr:rowOff>
    </xdr:from>
    <xdr:to>
      <xdr:col>20</xdr:col>
      <xdr:colOff>38100</xdr:colOff>
      <xdr:row>83</xdr:row>
      <xdr:rowOff>66039</xdr:rowOff>
    </xdr:to>
    <xdr:sp macro="" textlink="">
      <xdr:nvSpPr>
        <xdr:cNvPr id="187" name="フローチャート: 判断 186">
          <a:extLst>
            <a:ext uri="{FF2B5EF4-FFF2-40B4-BE49-F238E27FC236}">
              <a16:creationId xmlns:a16="http://schemas.microsoft.com/office/drawing/2014/main" id="{B6029C45-6821-4949-9669-585D26CE4881}"/>
            </a:ext>
          </a:extLst>
        </xdr:cNvPr>
        <xdr:cNvSpPr/>
      </xdr:nvSpPr>
      <xdr:spPr>
        <a:xfrm>
          <a:off x="3746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101600</xdr:rowOff>
    </xdr:from>
    <xdr:to>
      <xdr:col>15</xdr:col>
      <xdr:colOff>101600</xdr:colOff>
      <xdr:row>83</xdr:row>
      <xdr:rowOff>31750</xdr:rowOff>
    </xdr:to>
    <xdr:sp macro="" textlink="">
      <xdr:nvSpPr>
        <xdr:cNvPr id="188" name="フローチャート: 判断 187">
          <a:extLst>
            <a:ext uri="{FF2B5EF4-FFF2-40B4-BE49-F238E27FC236}">
              <a16:creationId xmlns:a16="http://schemas.microsoft.com/office/drawing/2014/main" id="{DC919AEB-B674-41EF-BAFE-E54D794AAD7D}"/>
            </a:ext>
          </a:extLst>
        </xdr:cNvPr>
        <xdr:cNvSpPr/>
      </xdr:nvSpPr>
      <xdr:spPr>
        <a:xfrm>
          <a:off x="2857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189" name="フローチャート: 判断 188">
          <a:extLst>
            <a:ext uri="{FF2B5EF4-FFF2-40B4-BE49-F238E27FC236}">
              <a16:creationId xmlns:a16="http://schemas.microsoft.com/office/drawing/2014/main" id="{356FE02B-D2AB-43C9-A009-4E14E1C3A7F3}"/>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25400</xdr:rowOff>
    </xdr:from>
    <xdr:to>
      <xdr:col>6</xdr:col>
      <xdr:colOff>38100</xdr:colOff>
      <xdr:row>82</xdr:row>
      <xdr:rowOff>127000</xdr:rowOff>
    </xdr:to>
    <xdr:sp macro="" textlink="">
      <xdr:nvSpPr>
        <xdr:cNvPr id="190" name="フローチャート: 判断 189">
          <a:extLst>
            <a:ext uri="{FF2B5EF4-FFF2-40B4-BE49-F238E27FC236}">
              <a16:creationId xmlns:a16="http://schemas.microsoft.com/office/drawing/2014/main" id="{B0DBC15C-A7A4-4BE2-B7BC-8BF562545315}"/>
            </a:ext>
          </a:extLst>
        </xdr:cNvPr>
        <xdr:cNvSpPr/>
      </xdr:nvSpPr>
      <xdr:spPr>
        <a:xfrm>
          <a:off x="1079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7C2B4CDB-7384-4ADB-A535-7AF08D666ED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D84BF4B5-70BB-4995-BACF-6C4C65AFB1E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ABCFBE60-2BD6-4856-8FEE-96024BE58DF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BEE769FB-1904-4022-9072-CBA6D216ED2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1D74BF5E-BF7E-4A5E-854D-82F1097C3AF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95886</xdr:rowOff>
    </xdr:from>
    <xdr:to>
      <xdr:col>20</xdr:col>
      <xdr:colOff>38100</xdr:colOff>
      <xdr:row>84</xdr:row>
      <xdr:rowOff>26036</xdr:rowOff>
    </xdr:to>
    <xdr:sp macro="" textlink="">
      <xdr:nvSpPr>
        <xdr:cNvPr id="196" name="楕円 195">
          <a:extLst>
            <a:ext uri="{FF2B5EF4-FFF2-40B4-BE49-F238E27FC236}">
              <a16:creationId xmlns:a16="http://schemas.microsoft.com/office/drawing/2014/main" id="{B749CA15-0B59-4D18-9AA2-2BE86DBF65CB}"/>
            </a:ext>
          </a:extLst>
        </xdr:cNvPr>
        <xdr:cNvSpPr/>
      </xdr:nvSpPr>
      <xdr:spPr>
        <a:xfrm>
          <a:off x="37465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36830</xdr:rowOff>
    </xdr:from>
    <xdr:to>
      <xdr:col>15</xdr:col>
      <xdr:colOff>101600</xdr:colOff>
      <xdr:row>83</xdr:row>
      <xdr:rowOff>138430</xdr:rowOff>
    </xdr:to>
    <xdr:sp macro="" textlink="">
      <xdr:nvSpPr>
        <xdr:cNvPr id="197" name="楕円 196">
          <a:extLst>
            <a:ext uri="{FF2B5EF4-FFF2-40B4-BE49-F238E27FC236}">
              <a16:creationId xmlns:a16="http://schemas.microsoft.com/office/drawing/2014/main" id="{8E944AE8-3D3B-4F48-8DEE-83B51135701E}"/>
            </a:ext>
          </a:extLst>
        </xdr:cNvPr>
        <xdr:cNvSpPr/>
      </xdr:nvSpPr>
      <xdr:spPr>
        <a:xfrm>
          <a:off x="2857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87630</xdr:rowOff>
    </xdr:from>
    <xdr:to>
      <xdr:col>19</xdr:col>
      <xdr:colOff>177800</xdr:colOff>
      <xdr:row>83</xdr:row>
      <xdr:rowOff>146686</xdr:rowOff>
    </xdr:to>
    <xdr:cxnSp macro="">
      <xdr:nvCxnSpPr>
        <xdr:cNvPr id="198" name="直線コネクタ 197">
          <a:extLst>
            <a:ext uri="{FF2B5EF4-FFF2-40B4-BE49-F238E27FC236}">
              <a16:creationId xmlns:a16="http://schemas.microsoft.com/office/drawing/2014/main" id="{7A493398-9DA2-4E75-9163-A2471D20AD97}"/>
            </a:ext>
          </a:extLst>
        </xdr:cNvPr>
        <xdr:cNvCxnSpPr/>
      </xdr:nvCxnSpPr>
      <xdr:spPr>
        <a:xfrm>
          <a:off x="2908300" y="14317980"/>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149225</xdr:rowOff>
    </xdr:from>
    <xdr:to>
      <xdr:col>10</xdr:col>
      <xdr:colOff>165100</xdr:colOff>
      <xdr:row>83</xdr:row>
      <xdr:rowOff>79375</xdr:rowOff>
    </xdr:to>
    <xdr:sp macro="" textlink="">
      <xdr:nvSpPr>
        <xdr:cNvPr id="199" name="楕円 198">
          <a:extLst>
            <a:ext uri="{FF2B5EF4-FFF2-40B4-BE49-F238E27FC236}">
              <a16:creationId xmlns:a16="http://schemas.microsoft.com/office/drawing/2014/main" id="{7B287D46-C4D7-4FFC-81CB-9BE106F72EE5}"/>
            </a:ext>
          </a:extLst>
        </xdr:cNvPr>
        <xdr:cNvSpPr/>
      </xdr:nvSpPr>
      <xdr:spPr>
        <a:xfrm>
          <a:off x="19685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28575</xdr:rowOff>
    </xdr:from>
    <xdr:to>
      <xdr:col>15</xdr:col>
      <xdr:colOff>50800</xdr:colOff>
      <xdr:row>83</xdr:row>
      <xdr:rowOff>87630</xdr:rowOff>
    </xdr:to>
    <xdr:cxnSp macro="">
      <xdr:nvCxnSpPr>
        <xdr:cNvPr id="200" name="直線コネクタ 199">
          <a:extLst>
            <a:ext uri="{FF2B5EF4-FFF2-40B4-BE49-F238E27FC236}">
              <a16:creationId xmlns:a16="http://schemas.microsoft.com/office/drawing/2014/main" id="{83BA40CD-FFD5-4E70-9F24-E06D08B8F83A}"/>
            </a:ext>
          </a:extLst>
        </xdr:cNvPr>
        <xdr:cNvCxnSpPr/>
      </xdr:nvCxnSpPr>
      <xdr:spPr>
        <a:xfrm>
          <a:off x="2019300" y="1425892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90170</xdr:rowOff>
    </xdr:from>
    <xdr:to>
      <xdr:col>6</xdr:col>
      <xdr:colOff>38100</xdr:colOff>
      <xdr:row>83</xdr:row>
      <xdr:rowOff>20320</xdr:rowOff>
    </xdr:to>
    <xdr:sp macro="" textlink="">
      <xdr:nvSpPr>
        <xdr:cNvPr id="201" name="楕円 200">
          <a:extLst>
            <a:ext uri="{FF2B5EF4-FFF2-40B4-BE49-F238E27FC236}">
              <a16:creationId xmlns:a16="http://schemas.microsoft.com/office/drawing/2014/main" id="{E4D65429-1A30-48D6-A2C1-B4DA41B9B115}"/>
            </a:ext>
          </a:extLst>
        </xdr:cNvPr>
        <xdr:cNvSpPr/>
      </xdr:nvSpPr>
      <xdr:spPr>
        <a:xfrm>
          <a:off x="1079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140970</xdr:rowOff>
    </xdr:from>
    <xdr:to>
      <xdr:col>10</xdr:col>
      <xdr:colOff>114300</xdr:colOff>
      <xdr:row>83</xdr:row>
      <xdr:rowOff>28575</xdr:rowOff>
    </xdr:to>
    <xdr:cxnSp macro="">
      <xdr:nvCxnSpPr>
        <xdr:cNvPr id="202" name="直線コネクタ 201">
          <a:extLst>
            <a:ext uri="{FF2B5EF4-FFF2-40B4-BE49-F238E27FC236}">
              <a16:creationId xmlns:a16="http://schemas.microsoft.com/office/drawing/2014/main" id="{953A837B-091C-485A-9418-3E60EE63A792}"/>
            </a:ext>
          </a:extLst>
        </xdr:cNvPr>
        <xdr:cNvCxnSpPr/>
      </xdr:nvCxnSpPr>
      <xdr:spPr>
        <a:xfrm>
          <a:off x="1130300" y="1419987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82566</xdr:rowOff>
    </xdr:from>
    <xdr:ext cx="405111" cy="259045"/>
    <xdr:sp macro="" textlink="">
      <xdr:nvSpPr>
        <xdr:cNvPr id="203" name="n_1aveValue【公営住宅】&#10;有形固定資産減価償却率">
          <a:extLst>
            <a:ext uri="{FF2B5EF4-FFF2-40B4-BE49-F238E27FC236}">
              <a16:creationId xmlns:a16="http://schemas.microsoft.com/office/drawing/2014/main" id="{C3BDA246-D6AF-4C3D-9D70-A957B6A7E3D9}"/>
            </a:ext>
          </a:extLst>
        </xdr:cNvPr>
        <xdr:cNvSpPr txBox="1"/>
      </xdr:nvSpPr>
      <xdr:spPr>
        <a:xfrm>
          <a:off x="35820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48277</xdr:rowOff>
    </xdr:from>
    <xdr:ext cx="405111" cy="259045"/>
    <xdr:sp macro="" textlink="">
      <xdr:nvSpPr>
        <xdr:cNvPr id="204" name="n_2aveValue【公営住宅】&#10;有形固定資産減価償却率">
          <a:extLst>
            <a:ext uri="{FF2B5EF4-FFF2-40B4-BE49-F238E27FC236}">
              <a16:creationId xmlns:a16="http://schemas.microsoft.com/office/drawing/2014/main" id="{04286730-CBE8-4C93-8CAB-E766B3DD72D2}"/>
            </a:ext>
          </a:extLst>
        </xdr:cNvPr>
        <xdr:cNvSpPr txBox="1"/>
      </xdr:nvSpPr>
      <xdr:spPr>
        <a:xfrm>
          <a:off x="2705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205" name="n_3aveValue【公営住宅】&#10;有形固定資産減価償却率">
          <a:extLst>
            <a:ext uri="{FF2B5EF4-FFF2-40B4-BE49-F238E27FC236}">
              <a16:creationId xmlns:a16="http://schemas.microsoft.com/office/drawing/2014/main" id="{D55271C4-2EDA-47FF-B7EF-83B71420BB90}"/>
            </a:ext>
          </a:extLst>
        </xdr:cNvPr>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143527</xdr:rowOff>
    </xdr:from>
    <xdr:ext cx="405111" cy="259045"/>
    <xdr:sp macro="" textlink="">
      <xdr:nvSpPr>
        <xdr:cNvPr id="206" name="n_4aveValue【公営住宅】&#10;有形固定資産減価償却率">
          <a:extLst>
            <a:ext uri="{FF2B5EF4-FFF2-40B4-BE49-F238E27FC236}">
              <a16:creationId xmlns:a16="http://schemas.microsoft.com/office/drawing/2014/main" id="{D5556072-B1EA-48D3-AC0F-7936134B316A}"/>
            </a:ext>
          </a:extLst>
        </xdr:cNvPr>
        <xdr:cNvSpPr txBox="1"/>
      </xdr:nvSpPr>
      <xdr:spPr>
        <a:xfrm>
          <a:off x="927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17163</xdr:rowOff>
    </xdr:from>
    <xdr:ext cx="405111" cy="259045"/>
    <xdr:sp macro="" textlink="">
      <xdr:nvSpPr>
        <xdr:cNvPr id="207" name="n_1mainValue【公営住宅】&#10;有形固定資産減価償却率">
          <a:extLst>
            <a:ext uri="{FF2B5EF4-FFF2-40B4-BE49-F238E27FC236}">
              <a16:creationId xmlns:a16="http://schemas.microsoft.com/office/drawing/2014/main" id="{8CE95E47-1EF1-4368-88C4-B9AF42BDAC97}"/>
            </a:ext>
          </a:extLst>
        </xdr:cNvPr>
        <xdr:cNvSpPr txBox="1"/>
      </xdr:nvSpPr>
      <xdr:spPr>
        <a:xfrm>
          <a:off x="35820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129557</xdr:rowOff>
    </xdr:from>
    <xdr:ext cx="405111" cy="259045"/>
    <xdr:sp macro="" textlink="">
      <xdr:nvSpPr>
        <xdr:cNvPr id="208" name="n_2mainValue【公営住宅】&#10;有形固定資産減価償却率">
          <a:extLst>
            <a:ext uri="{FF2B5EF4-FFF2-40B4-BE49-F238E27FC236}">
              <a16:creationId xmlns:a16="http://schemas.microsoft.com/office/drawing/2014/main" id="{FBB53AE4-28EF-4EB0-BEF4-7DBE561D08B1}"/>
            </a:ext>
          </a:extLst>
        </xdr:cNvPr>
        <xdr:cNvSpPr txBox="1"/>
      </xdr:nvSpPr>
      <xdr:spPr>
        <a:xfrm>
          <a:off x="27057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70502</xdr:rowOff>
    </xdr:from>
    <xdr:ext cx="405111" cy="259045"/>
    <xdr:sp macro="" textlink="">
      <xdr:nvSpPr>
        <xdr:cNvPr id="209" name="n_3mainValue【公営住宅】&#10;有形固定資産減価償却率">
          <a:extLst>
            <a:ext uri="{FF2B5EF4-FFF2-40B4-BE49-F238E27FC236}">
              <a16:creationId xmlns:a16="http://schemas.microsoft.com/office/drawing/2014/main" id="{75CBD0C7-B1F9-4AF1-8FD8-09A7D2694AC8}"/>
            </a:ext>
          </a:extLst>
        </xdr:cNvPr>
        <xdr:cNvSpPr txBox="1"/>
      </xdr:nvSpPr>
      <xdr:spPr>
        <a:xfrm>
          <a:off x="18167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11447</xdr:rowOff>
    </xdr:from>
    <xdr:ext cx="405111" cy="259045"/>
    <xdr:sp macro="" textlink="">
      <xdr:nvSpPr>
        <xdr:cNvPr id="210" name="n_4mainValue【公営住宅】&#10;有形固定資産減価償却率">
          <a:extLst>
            <a:ext uri="{FF2B5EF4-FFF2-40B4-BE49-F238E27FC236}">
              <a16:creationId xmlns:a16="http://schemas.microsoft.com/office/drawing/2014/main" id="{7AA50763-A6AF-47FD-8968-13790939F0D6}"/>
            </a:ext>
          </a:extLst>
        </xdr:cNvPr>
        <xdr:cNvSpPr txBox="1"/>
      </xdr:nvSpPr>
      <xdr:spPr>
        <a:xfrm>
          <a:off x="927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1" name="正方形/長方形 210">
          <a:extLst>
            <a:ext uri="{FF2B5EF4-FFF2-40B4-BE49-F238E27FC236}">
              <a16:creationId xmlns:a16="http://schemas.microsoft.com/office/drawing/2014/main" id="{28CC5B3B-2F27-4826-9E9D-470197FA1D1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2" name="正方形/長方形 211">
          <a:extLst>
            <a:ext uri="{FF2B5EF4-FFF2-40B4-BE49-F238E27FC236}">
              <a16:creationId xmlns:a16="http://schemas.microsoft.com/office/drawing/2014/main" id="{5B1FB078-C1E7-405D-83C3-7F590BED62E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3" name="正方形/長方形 212">
          <a:extLst>
            <a:ext uri="{FF2B5EF4-FFF2-40B4-BE49-F238E27FC236}">
              <a16:creationId xmlns:a16="http://schemas.microsoft.com/office/drawing/2014/main" id="{4A4D6B59-947B-4A45-8FE3-9EFE1D1D56C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4" name="正方形/長方形 213">
          <a:extLst>
            <a:ext uri="{FF2B5EF4-FFF2-40B4-BE49-F238E27FC236}">
              <a16:creationId xmlns:a16="http://schemas.microsoft.com/office/drawing/2014/main" id="{F214C8C4-9915-40BB-A479-FBDAC1040D3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5" name="正方形/長方形 214">
          <a:extLst>
            <a:ext uri="{FF2B5EF4-FFF2-40B4-BE49-F238E27FC236}">
              <a16:creationId xmlns:a16="http://schemas.microsoft.com/office/drawing/2014/main" id="{C88B1FE1-7AD0-4FCB-8443-097794FF59D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6" name="正方形/長方形 215">
          <a:extLst>
            <a:ext uri="{FF2B5EF4-FFF2-40B4-BE49-F238E27FC236}">
              <a16:creationId xmlns:a16="http://schemas.microsoft.com/office/drawing/2014/main" id="{687196F2-2534-40F0-8434-E296CDB24A3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7" name="正方形/長方形 216">
          <a:extLst>
            <a:ext uri="{FF2B5EF4-FFF2-40B4-BE49-F238E27FC236}">
              <a16:creationId xmlns:a16="http://schemas.microsoft.com/office/drawing/2014/main" id="{2DC57EE0-FED3-4974-BCB7-BBA866074EF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8" name="正方形/長方形 217">
          <a:extLst>
            <a:ext uri="{FF2B5EF4-FFF2-40B4-BE49-F238E27FC236}">
              <a16:creationId xmlns:a16="http://schemas.microsoft.com/office/drawing/2014/main" id="{124DF749-075C-482A-A481-7BA40FD2D1F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9" name="テキスト ボックス 218">
          <a:extLst>
            <a:ext uri="{FF2B5EF4-FFF2-40B4-BE49-F238E27FC236}">
              <a16:creationId xmlns:a16="http://schemas.microsoft.com/office/drawing/2014/main" id="{BD4173F3-3B7F-40CB-8F2C-9C4C0FF9356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0" name="直線コネクタ 219">
          <a:extLst>
            <a:ext uri="{FF2B5EF4-FFF2-40B4-BE49-F238E27FC236}">
              <a16:creationId xmlns:a16="http://schemas.microsoft.com/office/drawing/2014/main" id="{018BBF4F-FBEF-4A5A-AD9A-AC38B8924F9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21" name="直線コネクタ 220">
          <a:extLst>
            <a:ext uri="{FF2B5EF4-FFF2-40B4-BE49-F238E27FC236}">
              <a16:creationId xmlns:a16="http://schemas.microsoft.com/office/drawing/2014/main" id="{B6D9B78E-3CBA-4B75-A6E2-EF97B5B2DD83}"/>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22" name="テキスト ボックス 221">
          <a:extLst>
            <a:ext uri="{FF2B5EF4-FFF2-40B4-BE49-F238E27FC236}">
              <a16:creationId xmlns:a16="http://schemas.microsoft.com/office/drawing/2014/main" id="{03883E1C-9960-49E5-AAA0-977C46CF1FD4}"/>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3" name="直線コネクタ 222">
          <a:extLst>
            <a:ext uri="{FF2B5EF4-FFF2-40B4-BE49-F238E27FC236}">
              <a16:creationId xmlns:a16="http://schemas.microsoft.com/office/drawing/2014/main" id="{A3B56093-87B1-4D19-B10B-DDE0641291C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4" name="テキスト ボックス 223">
          <a:extLst>
            <a:ext uri="{FF2B5EF4-FFF2-40B4-BE49-F238E27FC236}">
              <a16:creationId xmlns:a16="http://schemas.microsoft.com/office/drawing/2014/main" id="{DA9E9AFE-7B06-4CE4-AE94-31484A397C1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25" name="直線コネクタ 224">
          <a:extLst>
            <a:ext uri="{FF2B5EF4-FFF2-40B4-BE49-F238E27FC236}">
              <a16:creationId xmlns:a16="http://schemas.microsoft.com/office/drawing/2014/main" id="{B4389720-3BBE-4BB2-9C95-D0F88E3AAAAE}"/>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26" name="テキスト ボックス 225">
          <a:extLst>
            <a:ext uri="{FF2B5EF4-FFF2-40B4-BE49-F238E27FC236}">
              <a16:creationId xmlns:a16="http://schemas.microsoft.com/office/drawing/2014/main" id="{19B7B7FE-980B-447D-B765-0889765047FC}"/>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7" name="直線コネクタ 226">
          <a:extLst>
            <a:ext uri="{FF2B5EF4-FFF2-40B4-BE49-F238E27FC236}">
              <a16:creationId xmlns:a16="http://schemas.microsoft.com/office/drawing/2014/main" id="{21AB6E49-862C-4610-A5FD-54E6B04BF5B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8" name="テキスト ボックス 227">
          <a:extLst>
            <a:ext uri="{FF2B5EF4-FFF2-40B4-BE49-F238E27FC236}">
              <a16:creationId xmlns:a16="http://schemas.microsoft.com/office/drawing/2014/main" id="{159FA5EC-C297-4639-BF55-56DBCAF601C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9" name="【公営住宅】&#10;一人当たり面積グラフ枠">
          <a:extLst>
            <a:ext uri="{FF2B5EF4-FFF2-40B4-BE49-F238E27FC236}">
              <a16:creationId xmlns:a16="http://schemas.microsoft.com/office/drawing/2014/main" id="{768D4B04-2F24-420A-B0E1-75E22B14A27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84962</xdr:rowOff>
    </xdr:to>
    <xdr:cxnSp macro="">
      <xdr:nvCxnSpPr>
        <xdr:cNvPr id="230" name="直線コネクタ 229">
          <a:extLst>
            <a:ext uri="{FF2B5EF4-FFF2-40B4-BE49-F238E27FC236}">
              <a16:creationId xmlns:a16="http://schemas.microsoft.com/office/drawing/2014/main" id="{1ABCDF10-1140-4E4D-8452-9400590BF195}"/>
            </a:ext>
          </a:extLst>
        </xdr:cNvPr>
        <xdr:cNvCxnSpPr/>
      </xdr:nvCxnSpPr>
      <xdr:spPr>
        <a:xfrm flipV="1">
          <a:off x="10476865" y="13384340"/>
          <a:ext cx="0" cy="127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88789</xdr:rowOff>
    </xdr:from>
    <xdr:ext cx="469744" cy="259045"/>
    <xdr:sp macro="" textlink="">
      <xdr:nvSpPr>
        <xdr:cNvPr id="231" name="【公営住宅】&#10;一人当たり面積最小値テキスト">
          <a:extLst>
            <a:ext uri="{FF2B5EF4-FFF2-40B4-BE49-F238E27FC236}">
              <a16:creationId xmlns:a16="http://schemas.microsoft.com/office/drawing/2014/main" id="{A5ADD331-0B2B-407E-905F-ACBD8ABBEC2C}"/>
            </a:ext>
          </a:extLst>
        </xdr:cNvPr>
        <xdr:cNvSpPr txBox="1"/>
      </xdr:nvSpPr>
      <xdr:spPr>
        <a:xfrm>
          <a:off x="10515600" y="1466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84962</xdr:rowOff>
    </xdr:from>
    <xdr:to>
      <xdr:col>55</xdr:col>
      <xdr:colOff>88900</xdr:colOff>
      <xdr:row>85</xdr:row>
      <xdr:rowOff>84962</xdr:rowOff>
    </xdr:to>
    <xdr:cxnSp macro="">
      <xdr:nvCxnSpPr>
        <xdr:cNvPr id="232" name="直線コネクタ 231">
          <a:extLst>
            <a:ext uri="{FF2B5EF4-FFF2-40B4-BE49-F238E27FC236}">
              <a16:creationId xmlns:a16="http://schemas.microsoft.com/office/drawing/2014/main" id="{2D91578A-4648-4232-BAEF-A07B8F8A80DC}"/>
            </a:ext>
          </a:extLst>
        </xdr:cNvPr>
        <xdr:cNvCxnSpPr/>
      </xdr:nvCxnSpPr>
      <xdr:spPr>
        <a:xfrm>
          <a:off x="10388600" y="146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233" name="【公営住宅】&#10;一人当たり面積最大値テキスト">
          <a:extLst>
            <a:ext uri="{FF2B5EF4-FFF2-40B4-BE49-F238E27FC236}">
              <a16:creationId xmlns:a16="http://schemas.microsoft.com/office/drawing/2014/main" id="{B2796F2B-D4DB-40E4-AFD9-156AA68EB53D}"/>
            </a:ext>
          </a:extLst>
        </xdr:cNvPr>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234" name="直線コネクタ 233">
          <a:extLst>
            <a:ext uri="{FF2B5EF4-FFF2-40B4-BE49-F238E27FC236}">
              <a16:creationId xmlns:a16="http://schemas.microsoft.com/office/drawing/2014/main" id="{3398E118-923F-4E6B-8116-3F2E9174DAAF}"/>
            </a:ext>
          </a:extLst>
        </xdr:cNvPr>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134890</xdr:rowOff>
    </xdr:from>
    <xdr:ext cx="469744" cy="259045"/>
    <xdr:sp macro="" textlink="">
      <xdr:nvSpPr>
        <xdr:cNvPr id="235" name="【公営住宅】&#10;一人当たり面積平均値テキスト">
          <a:extLst>
            <a:ext uri="{FF2B5EF4-FFF2-40B4-BE49-F238E27FC236}">
              <a16:creationId xmlns:a16="http://schemas.microsoft.com/office/drawing/2014/main" id="{0D094FD4-4BB7-4118-9A83-F0E2E8BEB976}"/>
            </a:ext>
          </a:extLst>
        </xdr:cNvPr>
        <xdr:cNvSpPr txBox="1"/>
      </xdr:nvSpPr>
      <xdr:spPr>
        <a:xfrm>
          <a:off x="10515600" y="14365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156463</xdr:rowOff>
    </xdr:from>
    <xdr:to>
      <xdr:col>55</xdr:col>
      <xdr:colOff>50800</xdr:colOff>
      <xdr:row>84</xdr:row>
      <xdr:rowOff>86613</xdr:rowOff>
    </xdr:to>
    <xdr:sp macro="" textlink="">
      <xdr:nvSpPr>
        <xdr:cNvPr id="236" name="フローチャート: 判断 235">
          <a:extLst>
            <a:ext uri="{FF2B5EF4-FFF2-40B4-BE49-F238E27FC236}">
              <a16:creationId xmlns:a16="http://schemas.microsoft.com/office/drawing/2014/main" id="{0BB6629E-3AD6-4BCF-9495-51B3C550F286}"/>
            </a:ext>
          </a:extLst>
        </xdr:cNvPr>
        <xdr:cNvSpPr/>
      </xdr:nvSpPr>
      <xdr:spPr>
        <a:xfrm>
          <a:off x="104267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162750</xdr:rowOff>
    </xdr:from>
    <xdr:to>
      <xdr:col>50</xdr:col>
      <xdr:colOff>165100</xdr:colOff>
      <xdr:row>84</xdr:row>
      <xdr:rowOff>92900</xdr:rowOff>
    </xdr:to>
    <xdr:sp macro="" textlink="">
      <xdr:nvSpPr>
        <xdr:cNvPr id="237" name="フローチャート: 判断 236">
          <a:extLst>
            <a:ext uri="{FF2B5EF4-FFF2-40B4-BE49-F238E27FC236}">
              <a16:creationId xmlns:a16="http://schemas.microsoft.com/office/drawing/2014/main" id="{88055BB9-9CDB-4865-B2A8-ACEA6496DBFB}"/>
            </a:ext>
          </a:extLst>
        </xdr:cNvPr>
        <xdr:cNvSpPr/>
      </xdr:nvSpPr>
      <xdr:spPr>
        <a:xfrm>
          <a:off x="9588500" y="1439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153036</xdr:rowOff>
    </xdr:from>
    <xdr:to>
      <xdr:col>46</xdr:col>
      <xdr:colOff>38100</xdr:colOff>
      <xdr:row>84</xdr:row>
      <xdr:rowOff>83186</xdr:rowOff>
    </xdr:to>
    <xdr:sp macro="" textlink="">
      <xdr:nvSpPr>
        <xdr:cNvPr id="238" name="フローチャート: 判断 237">
          <a:extLst>
            <a:ext uri="{FF2B5EF4-FFF2-40B4-BE49-F238E27FC236}">
              <a16:creationId xmlns:a16="http://schemas.microsoft.com/office/drawing/2014/main" id="{8F043699-EDF8-4DF3-B701-832504E0C6B3}"/>
            </a:ext>
          </a:extLst>
        </xdr:cNvPr>
        <xdr:cNvSpPr/>
      </xdr:nvSpPr>
      <xdr:spPr>
        <a:xfrm>
          <a:off x="8699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143890</xdr:rowOff>
    </xdr:from>
    <xdr:to>
      <xdr:col>41</xdr:col>
      <xdr:colOff>101600</xdr:colOff>
      <xdr:row>84</xdr:row>
      <xdr:rowOff>74040</xdr:rowOff>
    </xdr:to>
    <xdr:sp macro="" textlink="">
      <xdr:nvSpPr>
        <xdr:cNvPr id="239" name="フローチャート: 判断 238">
          <a:extLst>
            <a:ext uri="{FF2B5EF4-FFF2-40B4-BE49-F238E27FC236}">
              <a16:creationId xmlns:a16="http://schemas.microsoft.com/office/drawing/2014/main" id="{1E02BDCA-AFBB-4059-951F-B613EA0D5EFD}"/>
            </a:ext>
          </a:extLst>
        </xdr:cNvPr>
        <xdr:cNvSpPr/>
      </xdr:nvSpPr>
      <xdr:spPr>
        <a:xfrm>
          <a:off x="7810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43307</xdr:rowOff>
    </xdr:from>
    <xdr:to>
      <xdr:col>36</xdr:col>
      <xdr:colOff>165100</xdr:colOff>
      <xdr:row>83</xdr:row>
      <xdr:rowOff>144907</xdr:rowOff>
    </xdr:to>
    <xdr:sp macro="" textlink="">
      <xdr:nvSpPr>
        <xdr:cNvPr id="240" name="フローチャート: 判断 239">
          <a:extLst>
            <a:ext uri="{FF2B5EF4-FFF2-40B4-BE49-F238E27FC236}">
              <a16:creationId xmlns:a16="http://schemas.microsoft.com/office/drawing/2014/main" id="{0A4AECE5-1663-4B4E-83E4-5D8FD2D5FF0C}"/>
            </a:ext>
          </a:extLst>
        </xdr:cNvPr>
        <xdr:cNvSpPr/>
      </xdr:nvSpPr>
      <xdr:spPr>
        <a:xfrm>
          <a:off x="6921500" y="1427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E5377DD9-BFB8-4A84-8EAC-E6E774CC964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EB15F954-9DA0-470A-9D3B-85DFE63A747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8BE15B5E-F426-430A-A68D-45876B885D9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89A8BD1A-9903-4AFD-97DC-2E497105E21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74E26212-658C-4845-B1AD-D5726E34E20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38736</xdr:rowOff>
    </xdr:from>
    <xdr:to>
      <xdr:col>50</xdr:col>
      <xdr:colOff>165100</xdr:colOff>
      <xdr:row>85</xdr:row>
      <xdr:rowOff>140336</xdr:rowOff>
    </xdr:to>
    <xdr:sp macro="" textlink="">
      <xdr:nvSpPr>
        <xdr:cNvPr id="246" name="楕円 245">
          <a:extLst>
            <a:ext uri="{FF2B5EF4-FFF2-40B4-BE49-F238E27FC236}">
              <a16:creationId xmlns:a16="http://schemas.microsoft.com/office/drawing/2014/main" id="{A5E3E9E9-DCCE-47FC-903D-F5159441C420}"/>
            </a:ext>
          </a:extLst>
        </xdr:cNvPr>
        <xdr:cNvSpPr/>
      </xdr:nvSpPr>
      <xdr:spPr>
        <a:xfrm>
          <a:off x="9588500" y="146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38164</xdr:rowOff>
    </xdr:from>
    <xdr:to>
      <xdr:col>46</xdr:col>
      <xdr:colOff>38100</xdr:colOff>
      <xdr:row>85</xdr:row>
      <xdr:rowOff>139764</xdr:rowOff>
    </xdr:to>
    <xdr:sp macro="" textlink="">
      <xdr:nvSpPr>
        <xdr:cNvPr id="247" name="楕円 246">
          <a:extLst>
            <a:ext uri="{FF2B5EF4-FFF2-40B4-BE49-F238E27FC236}">
              <a16:creationId xmlns:a16="http://schemas.microsoft.com/office/drawing/2014/main" id="{BC55D511-A23C-4A1A-9FBA-0A2DA0A5D679}"/>
            </a:ext>
          </a:extLst>
        </xdr:cNvPr>
        <xdr:cNvSpPr/>
      </xdr:nvSpPr>
      <xdr:spPr>
        <a:xfrm>
          <a:off x="8699500" y="1461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88964</xdr:rowOff>
    </xdr:from>
    <xdr:to>
      <xdr:col>50</xdr:col>
      <xdr:colOff>114300</xdr:colOff>
      <xdr:row>85</xdr:row>
      <xdr:rowOff>89536</xdr:rowOff>
    </xdr:to>
    <xdr:cxnSp macro="">
      <xdr:nvCxnSpPr>
        <xdr:cNvPr id="248" name="直線コネクタ 247">
          <a:extLst>
            <a:ext uri="{FF2B5EF4-FFF2-40B4-BE49-F238E27FC236}">
              <a16:creationId xmlns:a16="http://schemas.microsoft.com/office/drawing/2014/main" id="{199D950D-C1DE-4595-9DDD-48BB3C6C7ED3}"/>
            </a:ext>
          </a:extLst>
        </xdr:cNvPr>
        <xdr:cNvCxnSpPr/>
      </xdr:nvCxnSpPr>
      <xdr:spPr>
        <a:xfrm>
          <a:off x="8750300" y="14662214"/>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38164</xdr:rowOff>
    </xdr:from>
    <xdr:to>
      <xdr:col>41</xdr:col>
      <xdr:colOff>101600</xdr:colOff>
      <xdr:row>85</xdr:row>
      <xdr:rowOff>139764</xdr:rowOff>
    </xdr:to>
    <xdr:sp macro="" textlink="">
      <xdr:nvSpPr>
        <xdr:cNvPr id="249" name="楕円 248">
          <a:extLst>
            <a:ext uri="{FF2B5EF4-FFF2-40B4-BE49-F238E27FC236}">
              <a16:creationId xmlns:a16="http://schemas.microsoft.com/office/drawing/2014/main" id="{8452A5FB-435E-48A0-BB23-9DA2798FFF32}"/>
            </a:ext>
          </a:extLst>
        </xdr:cNvPr>
        <xdr:cNvSpPr/>
      </xdr:nvSpPr>
      <xdr:spPr>
        <a:xfrm>
          <a:off x="7810500" y="1461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88964</xdr:rowOff>
    </xdr:from>
    <xdr:to>
      <xdr:col>45</xdr:col>
      <xdr:colOff>177800</xdr:colOff>
      <xdr:row>85</xdr:row>
      <xdr:rowOff>88964</xdr:rowOff>
    </xdr:to>
    <xdr:cxnSp macro="">
      <xdr:nvCxnSpPr>
        <xdr:cNvPr id="250" name="直線コネクタ 249">
          <a:extLst>
            <a:ext uri="{FF2B5EF4-FFF2-40B4-BE49-F238E27FC236}">
              <a16:creationId xmlns:a16="http://schemas.microsoft.com/office/drawing/2014/main" id="{B41A692C-2CCB-48A2-A339-9F0D2724F4CC}"/>
            </a:ext>
          </a:extLst>
        </xdr:cNvPr>
        <xdr:cNvCxnSpPr/>
      </xdr:nvCxnSpPr>
      <xdr:spPr>
        <a:xfrm>
          <a:off x="7861300" y="14662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38164</xdr:rowOff>
    </xdr:from>
    <xdr:to>
      <xdr:col>36</xdr:col>
      <xdr:colOff>165100</xdr:colOff>
      <xdr:row>85</xdr:row>
      <xdr:rowOff>139764</xdr:rowOff>
    </xdr:to>
    <xdr:sp macro="" textlink="">
      <xdr:nvSpPr>
        <xdr:cNvPr id="251" name="楕円 250">
          <a:extLst>
            <a:ext uri="{FF2B5EF4-FFF2-40B4-BE49-F238E27FC236}">
              <a16:creationId xmlns:a16="http://schemas.microsoft.com/office/drawing/2014/main" id="{126F0E25-1C21-435C-83F9-EFB633C50D92}"/>
            </a:ext>
          </a:extLst>
        </xdr:cNvPr>
        <xdr:cNvSpPr/>
      </xdr:nvSpPr>
      <xdr:spPr>
        <a:xfrm>
          <a:off x="6921500" y="1461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88964</xdr:rowOff>
    </xdr:from>
    <xdr:to>
      <xdr:col>41</xdr:col>
      <xdr:colOff>50800</xdr:colOff>
      <xdr:row>85</xdr:row>
      <xdr:rowOff>88964</xdr:rowOff>
    </xdr:to>
    <xdr:cxnSp macro="">
      <xdr:nvCxnSpPr>
        <xdr:cNvPr id="252" name="直線コネクタ 251">
          <a:extLst>
            <a:ext uri="{FF2B5EF4-FFF2-40B4-BE49-F238E27FC236}">
              <a16:creationId xmlns:a16="http://schemas.microsoft.com/office/drawing/2014/main" id="{FCE9C964-9539-4B90-A464-86638F07FD25}"/>
            </a:ext>
          </a:extLst>
        </xdr:cNvPr>
        <xdr:cNvCxnSpPr/>
      </xdr:nvCxnSpPr>
      <xdr:spPr>
        <a:xfrm>
          <a:off x="6972300" y="14662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109427</xdr:rowOff>
    </xdr:from>
    <xdr:ext cx="469744" cy="259045"/>
    <xdr:sp macro="" textlink="">
      <xdr:nvSpPr>
        <xdr:cNvPr id="253" name="n_1aveValue【公営住宅】&#10;一人当たり面積">
          <a:extLst>
            <a:ext uri="{FF2B5EF4-FFF2-40B4-BE49-F238E27FC236}">
              <a16:creationId xmlns:a16="http://schemas.microsoft.com/office/drawing/2014/main" id="{58DAD282-43AB-40F8-ADB2-65C8E49C8F9C}"/>
            </a:ext>
          </a:extLst>
        </xdr:cNvPr>
        <xdr:cNvSpPr txBox="1"/>
      </xdr:nvSpPr>
      <xdr:spPr>
        <a:xfrm>
          <a:off x="9391727" y="1416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99713</xdr:rowOff>
    </xdr:from>
    <xdr:ext cx="469744" cy="259045"/>
    <xdr:sp macro="" textlink="">
      <xdr:nvSpPr>
        <xdr:cNvPr id="254" name="n_2aveValue【公営住宅】&#10;一人当たり面積">
          <a:extLst>
            <a:ext uri="{FF2B5EF4-FFF2-40B4-BE49-F238E27FC236}">
              <a16:creationId xmlns:a16="http://schemas.microsoft.com/office/drawing/2014/main" id="{034A10E1-507E-4396-A411-AEC8ED140A23}"/>
            </a:ext>
          </a:extLst>
        </xdr:cNvPr>
        <xdr:cNvSpPr txBox="1"/>
      </xdr:nvSpPr>
      <xdr:spPr>
        <a:xfrm>
          <a:off x="8515427" y="1415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90567</xdr:rowOff>
    </xdr:from>
    <xdr:ext cx="469744" cy="259045"/>
    <xdr:sp macro="" textlink="">
      <xdr:nvSpPr>
        <xdr:cNvPr id="255" name="n_3aveValue【公営住宅】&#10;一人当たり面積">
          <a:extLst>
            <a:ext uri="{FF2B5EF4-FFF2-40B4-BE49-F238E27FC236}">
              <a16:creationId xmlns:a16="http://schemas.microsoft.com/office/drawing/2014/main" id="{C7ACAB8A-2730-48A1-A7EC-8B814B010D0D}"/>
            </a:ext>
          </a:extLst>
        </xdr:cNvPr>
        <xdr:cNvSpPr txBox="1"/>
      </xdr:nvSpPr>
      <xdr:spPr>
        <a:xfrm>
          <a:off x="7626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161434</xdr:rowOff>
    </xdr:from>
    <xdr:ext cx="469744" cy="259045"/>
    <xdr:sp macro="" textlink="">
      <xdr:nvSpPr>
        <xdr:cNvPr id="256" name="n_4aveValue【公営住宅】&#10;一人当たり面積">
          <a:extLst>
            <a:ext uri="{FF2B5EF4-FFF2-40B4-BE49-F238E27FC236}">
              <a16:creationId xmlns:a16="http://schemas.microsoft.com/office/drawing/2014/main" id="{BD9E8D61-B7A4-448C-9483-58FC656ADC3B}"/>
            </a:ext>
          </a:extLst>
        </xdr:cNvPr>
        <xdr:cNvSpPr txBox="1"/>
      </xdr:nvSpPr>
      <xdr:spPr>
        <a:xfrm>
          <a:off x="6737427" y="1404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131463</xdr:rowOff>
    </xdr:from>
    <xdr:ext cx="469744" cy="259045"/>
    <xdr:sp macro="" textlink="">
      <xdr:nvSpPr>
        <xdr:cNvPr id="257" name="n_1mainValue【公営住宅】&#10;一人当たり面積">
          <a:extLst>
            <a:ext uri="{FF2B5EF4-FFF2-40B4-BE49-F238E27FC236}">
              <a16:creationId xmlns:a16="http://schemas.microsoft.com/office/drawing/2014/main" id="{149011E7-C35F-4C09-9B2C-C9CDDC3EC072}"/>
            </a:ext>
          </a:extLst>
        </xdr:cNvPr>
        <xdr:cNvSpPr txBox="1"/>
      </xdr:nvSpPr>
      <xdr:spPr>
        <a:xfrm>
          <a:off x="9391727" y="1470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130891</xdr:rowOff>
    </xdr:from>
    <xdr:ext cx="469744" cy="259045"/>
    <xdr:sp macro="" textlink="">
      <xdr:nvSpPr>
        <xdr:cNvPr id="258" name="n_2mainValue【公営住宅】&#10;一人当たり面積">
          <a:extLst>
            <a:ext uri="{FF2B5EF4-FFF2-40B4-BE49-F238E27FC236}">
              <a16:creationId xmlns:a16="http://schemas.microsoft.com/office/drawing/2014/main" id="{8BD6B1DF-C260-4341-9746-1EE6BC4FADDB}"/>
            </a:ext>
          </a:extLst>
        </xdr:cNvPr>
        <xdr:cNvSpPr txBox="1"/>
      </xdr:nvSpPr>
      <xdr:spPr>
        <a:xfrm>
          <a:off x="8515427" y="1470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130891</xdr:rowOff>
    </xdr:from>
    <xdr:ext cx="469744" cy="259045"/>
    <xdr:sp macro="" textlink="">
      <xdr:nvSpPr>
        <xdr:cNvPr id="259" name="n_3mainValue【公営住宅】&#10;一人当たり面積">
          <a:extLst>
            <a:ext uri="{FF2B5EF4-FFF2-40B4-BE49-F238E27FC236}">
              <a16:creationId xmlns:a16="http://schemas.microsoft.com/office/drawing/2014/main" id="{3BE5D5DC-6518-4F67-BC06-39BA4F1FBB62}"/>
            </a:ext>
          </a:extLst>
        </xdr:cNvPr>
        <xdr:cNvSpPr txBox="1"/>
      </xdr:nvSpPr>
      <xdr:spPr>
        <a:xfrm>
          <a:off x="7626427" y="1470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130891</xdr:rowOff>
    </xdr:from>
    <xdr:ext cx="469744" cy="259045"/>
    <xdr:sp macro="" textlink="">
      <xdr:nvSpPr>
        <xdr:cNvPr id="260" name="n_4mainValue【公営住宅】&#10;一人当たり面積">
          <a:extLst>
            <a:ext uri="{FF2B5EF4-FFF2-40B4-BE49-F238E27FC236}">
              <a16:creationId xmlns:a16="http://schemas.microsoft.com/office/drawing/2014/main" id="{B19BD73F-D14A-4537-9784-86B3DE44D91E}"/>
            </a:ext>
          </a:extLst>
        </xdr:cNvPr>
        <xdr:cNvSpPr txBox="1"/>
      </xdr:nvSpPr>
      <xdr:spPr>
        <a:xfrm>
          <a:off x="6737427" y="1470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1" name="正方形/長方形 260">
          <a:extLst>
            <a:ext uri="{FF2B5EF4-FFF2-40B4-BE49-F238E27FC236}">
              <a16:creationId xmlns:a16="http://schemas.microsoft.com/office/drawing/2014/main" id="{CBA3F198-F18D-48FB-BD4C-764507A3639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2" name="正方形/長方形 261">
          <a:extLst>
            <a:ext uri="{FF2B5EF4-FFF2-40B4-BE49-F238E27FC236}">
              <a16:creationId xmlns:a16="http://schemas.microsoft.com/office/drawing/2014/main" id="{18802D7A-6AFB-4C33-8011-581C9B5213E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3" name="正方形/長方形 262">
          <a:extLst>
            <a:ext uri="{FF2B5EF4-FFF2-40B4-BE49-F238E27FC236}">
              <a16:creationId xmlns:a16="http://schemas.microsoft.com/office/drawing/2014/main" id="{D29B02A4-0D0E-4CD2-95BE-5AFCE75E34A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4" name="正方形/長方形 263">
          <a:extLst>
            <a:ext uri="{FF2B5EF4-FFF2-40B4-BE49-F238E27FC236}">
              <a16:creationId xmlns:a16="http://schemas.microsoft.com/office/drawing/2014/main" id="{F38E0E62-4889-43F0-9FDC-4165B4E5001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5" name="正方形/長方形 264">
          <a:extLst>
            <a:ext uri="{FF2B5EF4-FFF2-40B4-BE49-F238E27FC236}">
              <a16:creationId xmlns:a16="http://schemas.microsoft.com/office/drawing/2014/main" id="{CA0D2C33-D130-4C10-8B7B-662E4726C01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6" name="正方形/長方形 265">
          <a:extLst>
            <a:ext uri="{FF2B5EF4-FFF2-40B4-BE49-F238E27FC236}">
              <a16:creationId xmlns:a16="http://schemas.microsoft.com/office/drawing/2014/main" id="{3BF6F906-2C0A-41B1-BA93-6936C57D9F0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7" name="正方形/長方形 266">
          <a:extLst>
            <a:ext uri="{FF2B5EF4-FFF2-40B4-BE49-F238E27FC236}">
              <a16:creationId xmlns:a16="http://schemas.microsoft.com/office/drawing/2014/main" id="{F368486C-C8C1-465E-9855-8E0B560F7F7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8" name="正方形/長方形 267">
          <a:extLst>
            <a:ext uri="{FF2B5EF4-FFF2-40B4-BE49-F238E27FC236}">
              <a16:creationId xmlns:a16="http://schemas.microsoft.com/office/drawing/2014/main" id="{B3CE630D-9C34-4597-9DCA-9994F285CC5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9" name="正方形/長方形 268">
          <a:extLst>
            <a:ext uri="{FF2B5EF4-FFF2-40B4-BE49-F238E27FC236}">
              <a16:creationId xmlns:a16="http://schemas.microsoft.com/office/drawing/2014/main" id="{E2E9FFA5-3A2D-4705-91D3-231059F4725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0" name="正方形/長方形 269">
          <a:extLst>
            <a:ext uri="{FF2B5EF4-FFF2-40B4-BE49-F238E27FC236}">
              <a16:creationId xmlns:a16="http://schemas.microsoft.com/office/drawing/2014/main" id="{D10D3AB1-3B6C-46A4-A103-80805C1F676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1" name="正方形/長方形 270">
          <a:extLst>
            <a:ext uri="{FF2B5EF4-FFF2-40B4-BE49-F238E27FC236}">
              <a16:creationId xmlns:a16="http://schemas.microsoft.com/office/drawing/2014/main" id="{579E10EA-CB9F-48C8-B9E1-9B9F146E8C9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2" name="正方形/長方形 271">
          <a:extLst>
            <a:ext uri="{FF2B5EF4-FFF2-40B4-BE49-F238E27FC236}">
              <a16:creationId xmlns:a16="http://schemas.microsoft.com/office/drawing/2014/main" id="{CF1924F4-0C6C-4849-96B4-AB1C2196163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3" name="正方形/長方形 272">
          <a:extLst>
            <a:ext uri="{FF2B5EF4-FFF2-40B4-BE49-F238E27FC236}">
              <a16:creationId xmlns:a16="http://schemas.microsoft.com/office/drawing/2014/main" id="{B2350C12-35F0-47EB-BEE5-CA563026811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4" name="正方形/長方形 273">
          <a:extLst>
            <a:ext uri="{FF2B5EF4-FFF2-40B4-BE49-F238E27FC236}">
              <a16:creationId xmlns:a16="http://schemas.microsoft.com/office/drawing/2014/main" id="{A599C56D-0FE8-4E01-8DFC-D5D50895CF8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5" name="正方形/長方形 274">
          <a:extLst>
            <a:ext uri="{FF2B5EF4-FFF2-40B4-BE49-F238E27FC236}">
              <a16:creationId xmlns:a16="http://schemas.microsoft.com/office/drawing/2014/main" id="{E376B98F-F0D6-4B4E-B8C4-A3D1F65FFF0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6" name="正方形/長方形 275">
          <a:extLst>
            <a:ext uri="{FF2B5EF4-FFF2-40B4-BE49-F238E27FC236}">
              <a16:creationId xmlns:a16="http://schemas.microsoft.com/office/drawing/2014/main" id="{852CF6C2-6DF1-48EE-8631-A45B21BE396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7" name="正方形/長方形 276">
          <a:extLst>
            <a:ext uri="{FF2B5EF4-FFF2-40B4-BE49-F238E27FC236}">
              <a16:creationId xmlns:a16="http://schemas.microsoft.com/office/drawing/2014/main" id="{26D90120-AE28-42AB-90E5-161EA5913B0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8" name="正方形/長方形 277">
          <a:extLst>
            <a:ext uri="{FF2B5EF4-FFF2-40B4-BE49-F238E27FC236}">
              <a16:creationId xmlns:a16="http://schemas.microsoft.com/office/drawing/2014/main" id="{574F8542-9D4C-4356-806C-A954465CA4A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9" name="正方形/長方形 278">
          <a:extLst>
            <a:ext uri="{FF2B5EF4-FFF2-40B4-BE49-F238E27FC236}">
              <a16:creationId xmlns:a16="http://schemas.microsoft.com/office/drawing/2014/main" id="{8A635D9F-265B-4B0C-95D6-BB6D10686FC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0" name="正方形/長方形 279">
          <a:extLst>
            <a:ext uri="{FF2B5EF4-FFF2-40B4-BE49-F238E27FC236}">
              <a16:creationId xmlns:a16="http://schemas.microsoft.com/office/drawing/2014/main" id="{F3F27BBB-28FA-44CE-9B43-D7640388D4F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1" name="正方形/長方形 280">
          <a:extLst>
            <a:ext uri="{FF2B5EF4-FFF2-40B4-BE49-F238E27FC236}">
              <a16:creationId xmlns:a16="http://schemas.microsoft.com/office/drawing/2014/main" id="{64CB639F-2DD4-445F-B632-9AC7694A16F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2" name="正方形/長方形 281">
          <a:extLst>
            <a:ext uri="{FF2B5EF4-FFF2-40B4-BE49-F238E27FC236}">
              <a16:creationId xmlns:a16="http://schemas.microsoft.com/office/drawing/2014/main" id="{1F461E94-6C39-412F-9595-B6AE56C95B2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3" name="正方形/長方形 282">
          <a:extLst>
            <a:ext uri="{FF2B5EF4-FFF2-40B4-BE49-F238E27FC236}">
              <a16:creationId xmlns:a16="http://schemas.microsoft.com/office/drawing/2014/main" id="{645F41D4-CA35-49B0-A183-83387EC1971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4" name="正方形/長方形 283">
          <a:extLst>
            <a:ext uri="{FF2B5EF4-FFF2-40B4-BE49-F238E27FC236}">
              <a16:creationId xmlns:a16="http://schemas.microsoft.com/office/drawing/2014/main" id="{1341ACFC-96E8-4F19-B829-E0C319B5931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5" name="テキスト ボックス 284">
          <a:extLst>
            <a:ext uri="{FF2B5EF4-FFF2-40B4-BE49-F238E27FC236}">
              <a16:creationId xmlns:a16="http://schemas.microsoft.com/office/drawing/2014/main" id="{26B501E5-1A8A-4BDA-8462-A25D171C3AD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6" name="直線コネクタ 285">
          <a:extLst>
            <a:ext uri="{FF2B5EF4-FFF2-40B4-BE49-F238E27FC236}">
              <a16:creationId xmlns:a16="http://schemas.microsoft.com/office/drawing/2014/main" id="{B45B3C94-DE7E-47ED-932D-7449455C8B2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87" name="テキスト ボックス 286">
          <a:extLst>
            <a:ext uri="{FF2B5EF4-FFF2-40B4-BE49-F238E27FC236}">
              <a16:creationId xmlns:a16="http://schemas.microsoft.com/office/drawing/2014/main" id="{CCEA1526-3887-4D44-98B6-247E7F58812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88" name="直線コネクタ 287">
          <a:extLst>
            <a:ext uri="{FF2B5EF4-FFF2-40B4-BE49-F238E27FC236}">
              <a16:creationId xmlns:a16="http://schemas.microsoft.com/office/drawing/2014/main" id="{B5139DC7-D61B-4CDB-9E90-2C2A9048DBBB}"/>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89" name="テキスト ボックス 288">
          <a:extLst>
            <a:ext uri="{FF2B5EF4-FFF2-40B4-BE49-F238E27FC236}">
              <a16:creationId xmlns:a16="http://schemas.microsoft.com/office/drawing/2014/main" id="{1089EFB4-1102-49EC-8264-80E963592AF1}"/>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90" name="直線コネクタ 289">
          <a:extLst>
            <a:ext uri="{FF2B5EF4-FFF2-40B4-BE49-F238E27FC236}">
              <a16:creationId xmlns:a16="http://schemas.microsoft.com/office/drawing/2014/main" id="{50DB5799-3100-432F-A0BE-BA7CD082DA07}"/>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91" name="テキスト ボックス 290">
          <a:extLst>
            <a:ext uri="{FF2B5EF4-FFF2-40B4-BE49-F238E27FC236}">
              <a16:creationId xmlns:a16="http://schemas.microsoft.com/office/drawing/2014/main" id="{64D60F0F-6D04-405F-A19C-68F4E987968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92" name="直線コネクタ 291">
          <a:extLst>
            <a:ext uri="{FF2B5EF4-FFF2-40B4-BE49-F238E27FC236}">
              <a16:creationId xmlns:a16="http://schemas.microsoft.com/office/drawing/2014/main" id="{78C1EB13-890B-4BA7-9CBA-796D992186A4}"/>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93" name="テキスト ボックス 292">
          <a:extLst>
            <a:ext uri="{FF2B5EF4-FFF2-40B4-BE49-F238E27FC236}">
              <a16:creationId xmlns:a16="http://schemas.microsoft.com/office/drawing/2014/main" id="{625C69A7-C3AA-4F51-AB53-88A8E1361DB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4" name="直線コネクタ 293">
          <a:extLst>
            <a:ext uri="{FF2B5EF4-FFF2-40B4-BE49-F238E27FC236}">
              <a16:creationId xmlns:a16="http://schemas.microsoft.com/office/drawing/2014/main" id="{896C5688-8EEC-4920-9AD2-882EAFF0E4B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5" name="テキスト ボックス 294">
          <a:extLst>
            <a:ext uri="{FF2B5EF4-FFF2-40B4-BE49-F238E27FC236}">
              <a16:creationId xmlns:a16="http://schemas.microsoft.com/office/drawing/2014/main" id="{5F4E6EAE-981C-4B5D-A2EF-C29084415E9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6" name="直線コネクタ 295">
          <a:extLst>
            <a:ext uri="{FF2B5EF4-FFF2-40B4-BE49-F238E27FC236}">
              <a16:creationId xmlns:a16="http://schemas.microsoft.com/office/drawing/2014/main" id="{BA8B2DFB-2680-4D06-BA79-C2CF921892A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97" name="テキスト ボックス 296">
          <a:extLst>
            <a:ext uri="{FF2B5EF4-FFF2-40B4-BE49-F238E27FC236}">
              <a16:creationId xmlns:a16="http://schemas.microsoft.com/office/drawing/2014/main" id="{9CBB01EA-1182-45BA-B878-B1A57B2FF5DD}"/>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8" name="直線コネクタ 297">
          <a:extLst>
            <a:ext uri="{FF2B5EF4-FFF2-40B4-BE49-F238E27FC236}">
              <a16:creationId xmlns:a16="http://schemas.microsoft.com/office/drawing/2014/main" id="{02BF60DB-7E79-492F-88BF-34BB7DDB231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299" name="テキスト ボックス 298">
          <a:extLst>
            <a:ext uri="{FF2B5EF4-FFF2-40B4-BE49-F238E27FC236}">
              <a16:creationId xmlns:a16="http://schemas.microsoft.com/office/drawing/2014/main" id="{4A06B3FD-FE28-46DB-BB62-948232BCCAE5}"/>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0" name="【認定こども園・幼稚園・保育所】&#10;有形固定資産減価償却率グラフ枠">
          <a:extLst>
            <a:ext uri="{FF2B5EF4-FFF2-40B4-BE49-F238E27FC236}">
              <a16:creationId xmlns:a16="http://schemas.microsoft.com/office/drawing/2014/main" id="{2DC0A34B-9306-4A7A-AB1E-C785C882002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20955</xdr:rowOff>
    </xdr:to>
    <xdr:cxnSp macro="">
      <xdr:nvCxnSpPr>
        <xdr:cNvPr id="301" name="直線コネクタ 300">
          <a:extLst>
            <a:ext uri="{FF2B5EF4-FFF2-40B4-BE49-F238E27FC236}">
              <a16:creationId xmlns:a16="http://schemas.microsoft.com/office/drawing/2014/main" id="{73DF3AA0-3B52-4E7E-B3CF-C4641F875AD2}"/>
            </a:ext>
          </a:extLst>
        </xdr:cNvPr>
        <xdr:cNvCxnSpPr/>
      </xdr:nvCxnSpPr>
      <xdr:spPr>
        <a:xfrm flipV="1">
          <a:off x="16318864" y="572262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302" name="【認定こども園・幼稚園・保育所】&#10;有形固定資産減価償却率最小値テキスト">
          <a:extLst>
            <a:ext uri="{FF2B5EF4-FFF2-40B4-BE49-F238E27FC236}">
              <a16:creationId xmlns:a16="http://schemas.microsoft.com/office/drawing/2014/main" id="{8D3C44E3-0E6A-4756-9416-8104374765AC}"/>
            </a:ext>
          </a:extLst>
        </xdr:cNvPr>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303" name="直線コネクタ 302">
          <a:extLst>
            <a:ext uri="{FF2B5EF4-FFF2-40B4-BE49-F238E27FC236}">
              <a16:creationId xmlns:a16="http://schemas.microsoft.com/office/drawing/2014/main" id="{89F697A5-2F06-447A-A1D6-FEA5EFD38CD3}"/>
            </a:ext>
          </a:extLst>
        </xdr:cNvPr>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304" name="【認定こども園・幼稚園・保育所】&#10;有形固定資産減価償却率最大値テキスト">
          <a:extLst>
            <a:ext uri="{FF2B5EF4-FFF2-40B4-BE49-F238E27FC236}">
              <a16:creationId xmlns:a16="http://schemas.microsoft.com/office/drawing/2014/main" id="{5A4C31A3-32B1-41D5-8BB0-3B2DF1BBBDA7}"/>
            </a:ext>
          </a:extLst>
        </xdr:cNvPr>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305" name="直線コネクタ 304">
          <a:extLst>
            <a:ext uri="{FF2B5EF4-FFF2-40B4-BE49-F238E27FC236}">
              <a16:creationId xmlns:a16="http://schemas.microsoft.com/office/drawing/2014/main" id="{22539172-A6F3-4C3B-B76B-84B402D75B5F}"/>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156227</xdr:rowOff>
    </xdr:from>
    <xdr:ext cx="405111" cy="259045"/>
    <xdr:sp macro="" textlink="">
      <xdr:nvSpPr>
        <xdr:cNvPr id="306" name="【認定こども園・幼稚園・保育所】&#10;有形固定資産減価償却率平均値テキスト">
          <a:extLst>
            <a:ext uri="{FF2B5EF4-FFF2-40B4-BE49-F238E27FC236}">
              <a16:creationId xmlns:a16="http://schemas.microsoft.com/office/drawing/2014/main" id="{6E78EC84-9DA3-49BB-AECD-AE047786C8BD}"/>
            </a:ext>
          </a:extLst>
        </xdr:cNvPr>
        <xdr:cNvSpPr txBox="1"/>
      </xdr:nvSpPr>
      <xdr:spPr>
        <a:xfrm>
          <a:off x="16357600" y="632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307" name="フローチャート: 判断 306">
          <a:extLst>
            <a:ext uri="{FF2B5EF4-FFF2-40B4-BE49-F238E27FC236}">
              <a16:creationId xmlns:a16="http://schemas.microsoft.com/office/drawing/2014/main" id="{89363B0C-605B-4521-B6B0-1A6B645779FF}"/>
            </a:ext>
          </a:extLst>
        </xdr:cNvPr>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xdr:rowOff>
    </xdr:from>
    <xdr:to>
      <xdr:col>81</xdr:col>
      <xdr:colOff>101600</xdr:colOff>
      <xdr:row>37</xdr:row>
      <xdr:rowOff>106045</xdr:rowOff>
    </xdr:to>
    <xdr:sp macro="" textlink="">
      <xdr:nvSpPr>
        <xdr:cNvPr id="308" name="フローチャート: 判断 307">
          <a:extLst>
            <a:ext uri="{FF2B5EF4-FFF2-40B4-BE49-F238E27FC236}">
              <a16:creationId xmlns:a16="http://schemas.microsoft.com/office/drawing/2014/main" id="{C5FD0FA4-E594-45F9-82C6-65AE1124DD7E}"/>
            </a:ext>
          </a:extLst>
        </xdr:cNvPr>
        <xdr:cNvSpPr/>
      </xdr:nvSpPr>
      <xdr:spPr>
        <a:xfrm>
          <a:off x="15430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160655</xdr:rowOff>
    </xdr:from>
    <xdr:to>
      <xdr:col>76</xdr:col>
      <xdr:colOff>165100</xdr:colOff>
      <xdr:row>37</xdr:row>
      <xdr:rowOff>90805</xdr:rowOff>
    </xdr:to>
    <xdr:sp macro="" textlink="">
      <xdr:nvSpPr>
        <xdr:cNvPr id="309" name="フローチャート: 判断 308">
          <a:extLst>
            <a:ext uri="{FF2B5EF4-FFF2-40B4-BE49-F238E27FC236}">
              <a16:creationId xmlns:a16="http://schemas.microsoft.com/office/drawing/2014/main" id="{F857CD96-0F68-438F-870C-1762337E6905}"/>
            </a:ext>
          </a:extLst>
        </xdr:cNvPr>
        <xdr:cNvSpPr/>
      </xdr:nvSpPr>
      <xdr:spPr>
        <a:xfrm>
          <a:off x="14541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xdr:rowOff>
    </xdr:from>
    <xdr:to>
      <xdr:col>72</xdr:col>
      <xdr:colOff>38100</xdr:colOff>
      <xdr:row>37</xdr:row>
      <xdr:rowOff>107950</xdr:rowOff>
    </xdr:to>
    <xdr:sp macro="" textlink="">
      <xdr:nvSpPr>
        <xdr:cNvPr id="310" name="フローチャート: 判断 309">
          <a:extLst>
            <a:ext uri="{FF2B5EF4-FFF2-40B4-BE49-F238E27FC236}">
              <a16:creationId xmlns:a16="http://schemas.microsoft.com/office/drawing/2014/main" id="{7BD5CE2C-98C9-4B4B-BA76-F337650788BC}"/>
            </a:ext>
          </a:extLst>
        </xdr:cNvPr>
        <xdr:cNvSpPr/>
      </xdr:nvSpPr>
      <xdr:spPr>
        <a:xfrm>
          <a:off x="13652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12065</xdr:rowOff>
    </xdr:from>
    <xdr:to>
      <xdr:col>67</xdr:col>
      <xdr:colOff>101600</xdr:colOff>
      <xdr:row>37</xdr:row>
      <xdr:rowOff>113665</xdr:rowOff>
    </xdr:to>
    <xdr:sp macro="" textlink="">
      <xdr:nvSpPr>
        <xdr:cNvPr id="311" name="フローチャート: 判断 310">
          <a:extLst>
            <a:ext uri="{FF2B5EF4-FFF2-40B4-BE49-F238E27FC236}">
              <a16:creationId xmlns:a16="http://schemas.microsoft.com/office/drawing/2014/main" id="{A939C717-D336-4880-B0F7-3C9BC73CF502}"/>
            </a:ext>
          </a:extLst>
        </xdr:cNvPr>
        <xdr:cNvSpPr/>
      </xdr:nvSpPr>
      <xdr:spPr>
        <a:xfrm>
          <a:off x="127635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2" name="テキスト ボックス 311">
          <a:extLst>
            <a:ext uri="{FF2B5EF4-FFF2-40B4-BE49-F238E27FC236}">
              <a16:creationId xmlns:a16="http://schemas.microsoft.com/office/drawing/2014/main" id="{5A5830E9-8907-4631-A6B5-8FCB02CA56F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3" name="テキスト ボックス 312">
          <a:extLst>
            <a:ext uri="{FF2B5EF4-FFF2-40B4-BE49-F238E27FC236}">
              <a16:creationId xmlns:a16="http://schemas.microsoft.com/office/drawing/2014/main" id="{178AD269-1322-496B-9836-75A9105EAA2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4" name="テキスト ボックス 313">
          <a:extLst>
            <a:ext uri="{FF2B5EF4-FFF2-40B4-BE49-F238E27FC236}">
              <a16:creationId xmlns:a16="http://schemas.microsoft.com/office/drawing/2014/main" id="{D6BD564F-8981-4154-A1B8-553441924AD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5" name="テキスト ボックス 314">
          <a:extLst>
            <a:ext uri="{FF2B5EF4-FFF2-40B4-BE49-F238E27FC236}">
              <a16:creationId xmlns:a16="http://schemas.microsoft.com/office/drawing/2014/main" id="{587F4DE9-905B-4305-81C2-80C319B19FC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6" name="テキスト ボックス 315">
          <a:extLst>
            <a:ext uri="{FF2B5EF4-FFF2-40B4-BE49-F238E27FC236}">
              <a16:creationId xmlns:a16="http://schemas.microsoft.com/office/drawing/2014/main" id="{A1504AD1-9ED6-4A32-81A6-2039D10FCF0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42545</xdr:rowOff>
    </xdr:from>
    <xdr:to>
      <xdr:col>81</xdr:col>
      <xdr:colOff>101600</xdr:colOff>
      <xdr:row>34</xdr:row>
      <xdr:rowOff>144145</xdr:rowOff>
    </xdr:to>
    <xdr:sp macro="" textlink="">
      <xdr:nvSpPr>
        <xdr:cNvPr id="317" name="楕円 316">
          <a:extLst>
            <a:ext uri="{FF2B5EF4-FFF2-40B4-BE49-F238E27FC236}">
              <a16:creationId xmlns:a16="http://schemas.microsoft.com/office/drawing/2014/main" id="{A4635E7F-CAE2-483C-B86D-D766723B477C}"/>
            </a:ext>
          </a:extLst>
        </xdr:cNvPr>
        <xdr:cNvSpPr/>
      </xdr:nvSpPr>
      <xdr:spPr>
        <a:xfrm>
          <a:off x="15430500" y="587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635</xdr:rowOff>
    </xdr:from>
    <xdr:to>
      <xdr:col>76</xdr:col>
      <xdr:colOff>165100</xdr:colOff>
      <xdr:row>34</xdr:row>
      <xdr:rowOff>102235</xdr:rowOff>
    </xdr:to>
    <xdr:sp macro="" textlink="">
      <xdr:nvSpPr>
        <xdr:cNvPr id="318" name="楕円 317">
          <a:extLst>
            <a:ext uri="{FF2B5EF4-FFF2-40B4-BE49-F238E27FC236}">
              <a16:creationId xmlns:a16="http://schemas.microsoft.com/office/drawing/2014/main" id="{5C6BACF4-E4A0-486C-8D9A-8C76C1460175}"/>
            </a:ext>
          </a:extLst>
        </xdr:cNvPr>
        <xdr:cNvSpPr/>
      </xdr:nvSpPr>
      <xdr:spPr>
        <a:xfrm>
          <a:off x="14541500" y="582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51435</xdr:rowOff>
    </xdr:from>
    <xdr:to>
      <xdr:col>81</xdr:col>
      <xdr:colOff>50800</xdr:colOff>
      <xdr:row>34</xdr:row>
      <xdr:rowOff>93345</xdr:rowOff>
    </xdr:to>
    <xdr:cxnSp macro="">
      <xdr:nvCxnSpPr>
        <xdr:cNvPr id="319" name="直線コネクタ 318">
          <a:extLst>
            <a:ext uri="{FF2B5EF4-FFF2-40B4-BE49-F238E27FC236}">
              <a16:creationId xmlns:a16="http://schemas.microsoft.com/office/drawing/2014/main" id="{7FEF509E-8FB8-47F5-8E97-E91DC6F203CC}"/>
            </a:ext>
          </a:extLst>
        </xdr:cNvPr>
        <xdr:cNvCxnSpPr/>
      </xdr:nvCxnSpPr>
      <xdr:spPr>
        <a:xfrm>
          <a:off x="14592300" y="58807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145415</xdr:rowOff>
    </xdr:from>
    <xdr:to>
      <xdr:col>72</xdr:col>
      <xdr:colOff>38100</xdr:colOff>
      <xdr:row>35</xdr:row>
      <xdr:rowOff>75565</xdr:rowOff>
    </xdr:to>
    <xdr:sp macro="" textlink="">
      <xdr:nvSpPr>
        <xdr:cNvPr id="320" name="楕円 319">
          <a:extLst>
            <a:ext uri="{FF2B5EF4-FFF2-40B4-BE49-F238E27FC236}">
              <a16:creationId xmlns:a16="http://schemas.microsoft.com/office/drawing/2014/main" id="{579D9AD0-5BDA-4DD8-9DCB-A748466F4389}"/>
            </a:ext>
          </a:extLst>
        </xdr:cNvPr>
        <xdr:cNvSpPr/>
      </xdr:nvSpPr>
      <xdr:spPr>
        <a:xfrm>
          <a:off x="13652500" y="597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51435</xdr:rowOff>
    </xdr:from>
    <xdr:to>
      <xdr:col>76</xdr:col>
      <xdr:colOff>114300</xdr:colOff>
      <xdr:row>35</xdr:row>
      <xdr:rowOff>24765</xdr:rowOff>
    </xdr:to>
    <xdr:cxnSp macro="">
      <xdr:nvCxnSpPr>
        <xdr:cNvPr id="321" name="直線コネクタ 320">
          <a:extLst>
            <a:ext uri="{FF2B5EF4-FFF2-40B4-BE49-F238E27FC236}">
              <a16:creationId xmlns:a16="http://schemas.microsoft.com/office/drawing/2014/main" id="{E5B5FAA2-34BF-4CC0-B96D-8FB24DD668AE}"/>
            </a:ext>
          </a:extLst>
        </xdr:cNvPr>
        <xdr:cNvCxnSpPr/>
      </xdr:nvCxnSpPr>
      <xdr:spPr>
        <a:xfrm flipV="1">
          <a:off x="13703300" y="588073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141605</xdr:rowOff>
    </xdr:from>
    <xdr:to>
      <xdr:col>67</xdr:col>
      <xdr:colOff>101600</xdr:colOff>
      <xdr:row>35</xdr:row>
      <xdr:rowOff>71755</xdr:rowOff>
    </xdr:to>
    <xdr:sp macro="" textlink="">
      <xdr:nvSpPr>
        <xdr:cNvPr id="322" name="楕円 321">
          <a:extLst>
            <a:ext uri="{FF2B5EF4-FFF2-40B4-BE49-F238E27FC236}">
              <a16:creationId xmlns:a16="http://schemas.microsoft.com/office/drawing/2014/main" id="{C9050872-0FEE-4909-97CB-3EBE89BD877B}"/>
            </a:ext>
          </a:extLst>
        </xdr:cNvPr>
        <xdr:cNvSpPr/>
      </xdr:nvSpPr>
      <xdr:spPr>
        <a:xfrm>
          <a:off x="12763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20955</xdr:rowOff>
    </xdr:from>
    <xdr:to>
      <xdr:col>71</xdr:col>
      <xdr:colOff>177800</xdr:colOff>
      <xdr:row>35</xdr:row>
      <xdr:rowOff>24765</xdr:rowOff>
    </xdr:to>
    <xdr:cxnSp macro="">
      <xdr:nvCxnSpPr>
        <xdr:cNvPr id="323" name="直線コネクタ 322">
          <a:extLst>
            <a:ext uri="{FF2B5EF4-FFF2-40B4-BE49-F238E27FC236}">
              <a16:creationId xmlns:a16="http://schemas.microsoft.com/office/drawing/2014/main" id="{D2FFDE3C-D71F-419D-ABF9-0B10A7D23186}"/>
            </a:ext>
          </a:extLst>
        </xdr:cNvPr>
        <xdr:cNvCxnSpPr/>
      </xdr:nvCxnSpPr>
      <xdr:spPr>
        <a:xfrm>
          <a:off x="12814300" y="602170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97172</xdr:rowOff>
    </xdr:from>
    <xdr:ext cx="405111" cy="259045"/>
    <xdr:sp macro="" textlink="">
      <xdr:nvSpPr>
        <xdr:cNvPr id="324" name="n_1aveValue【認定こども園・幼稚園・保育所】&#10;有形固定資産減価償却率">
          <a:extLst>
            <a:ext uri="{FF2B5EF4-FFF2-40B4-BE49-F238E27FC236}">
              <a16:creationId xmlns:a16="http://schemas.microsoft.com/office/drawing/2014/main" id="{7FBE0DB5-40CC-4F08-BCF5-FCE0DC3A1657}"/>
            </a:ext>
          </a:extLst>
        </xdr:cNvPr>
        <xdr:cNvSpPr txBox="1"/>
      </xdr:nvSpPr>
      <xdr:spPr>
        <a:xfrm>
          <a:off x="152660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81932</xdr:rowOff>
    </xdr:from>
    <xdr:ext cx="405111" cy="259045"/>
    <xdr:sp macro="" textlink="">
      <xdr:nvSpPr>
        <xdr:cNvPr id="325" name="n_2aveValue【認定こども園・幼稚園・保育所】&#10;有形固定資産減価償却率">
          <a:extLst>
            <a:ext uri="{FF2B5EF4-FFF2-40B4-BE49-F238E27FC236}">
              <a16:creationId xmlns:a16="http://schemas.microsoft.com/office/drawing/2014/main" id="{926DEF88-F545-4014-B694-C0D38F296B3E}"/>
            </a:ext>
          </a:extLst>
        </xdr:cNvPr>
        <xdr:cNvSpPr txBox="1"/>
      </xdr:nvSpPr>
      <xdr:spPr>
        <a:xfrm>
          <a:off x="143897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99077</xdr:rowOff>
    </xdr:from>
    <xdr:ext cx="405111" cy="259045"/>
    <xdr:sp macro="" textlink="">
      <xdr:nvSpPr>
        <xdr:cNvPr id="326" name="n_3aveValue【認定こども園・幼稚園・保育所】&#10;有形固定資産減価償却率">
          <a:extLst>
            <a:ext uri="{FF2B5EF4-FFF2-40B4-BE49-F238E27FC236}">
              <a16:creationId xmlns:a16="http://schemas.microsoft.com/office/drawing/2014/main" id="{A7B68E2C-E620-4710-804C-087A6AB6EBB7}"/>
            </a:ext>
          </a:extLst>
        </xdr:cNvPr>
        <xdr:cNvSpPr txBox="1"/>
      </xdr:nvSpPr>
      <xdr:spPr>
        <a:xfrm>
          <a:off x="135007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104792</xdr:rowOff>
    </xdr:from>
    <xdr:ext cx="405111" cy="259045"/>
    <xdr:sp macro="" textlink="">
      <xdr:nvSpPr>
        <xdr:cNvPr id="327" name="n_4aveValue【認定こども園・幼稚園・保育所】&#10;有形固定資産減価償却率">
          <a:extLst>
            <a:ext uri="{FF2B5EF4-FFF2-40B4-BE49-F238E27FC236}">
              <a16:creationId xmlns:a16="http://schemas.microsoft.com/office/drawing/2014/main" id="{2D504CF5-3F87-43D8-82B2-D0DD0E64A872}"/>
            </a:ext>
          </a:extLst>
        </xdr:cNvPr>
        <xdr:cNvSpPr txBox="1"/>
      </xdr:nvSpPr>
      <xdr:spPr>
        <a:xfrm>
          <a:off x="12611744" y="644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160672</xdr:rowOff>
    </xdr:from>
    <xdr:ext cx="405111" cy="259045"/>
    <xdr:sp macro="" textlink="">
      <xdr:nvSpPr>
        <xdr:cNvPr id="328" name="n_1mainValue【認定こども園・幼稚園・保育所】&#10;有形固定資産減価償却率">
          <a:extLst>
            <a:ext uri="{FF2B5EF4-FFF2-40B4-BE49-F238E27FC236}">
              <a16:creationId xmlns:a16="http://schemas.microsoft.com/office/drawing/2014/main" id="{2E248F28-57C8-4CC6-B7A4-CB74654241B0}"/>
            </a:ext>
          </a:extLst>
        </xdr:cNvPr>
        <xdr:cNvSpPr txBox="1"/>
      </xdr:nvSpPr>
      <xdr:spPr>
        <a:xfrm>
          <a:off x="15266044" y="564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118762</xdr:rowOff>
    </xdr:from>
    <xdr:ext cx="405111" cy="259045"/>
    <xdr:sp macro="" textlink="">
      <xdr:nvSpPr>
        <xdr:cNvPr id="329" name="n_2mainValue【認定こども園・幼稚園・保育所】&#10;有形固定資産減価償却率">
          <a:extLst>
            <a:ext uri="{FF2B5EF4-FFF2-40B4-BE49-F238E27FC236}">
              <a16:creationId xmlns:a16="http://schemas.microsoft.com/office/drawing/2014/main" id="{A8743A62-DC48-4FBD-85AC-2BCF07C0894F}"/>
            </a:ext>
          </a:extLst>
        </xdr:cNvPr>
        <xdr:cNvSpPr txBox="1"/>
      </xdr:nvSpPr>
      <xdr:spPr>
        <a:xfrm>
          <a:off x="14389744" y="560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92092</xdr:rowOff>
    </xdr:from>
    <xdr:ext cx="405111" cy="259045"/>
    <xdr:sp macro="" textlink="">
      <xdr:nvSpPr>
        <xdr:cNvPr id="330" name="n_3mainValue【認定こども園・幼稚園・保育所】&#10;有形固定資産減価償却率">
          <a:extLst>
            <a:ext uri="{FF2B5EF4-FFF2-40B4-BE49-F238E27FC236}">
              <a16:creationId xmlns:a16="http://schemas.microsoft.com/office/drawing/2014/main" id="{99C12CB7-531F-4B05-90FA-FAA15784F8DA}"/>
            </a:ext>
          </a:extLst>
        </xdr:cNvPr>
        <xdr:cNvSpPr txBox="1"/>
      </xdr:nvSpPr>
      <xdr:spPr>
        <a:xfrm>
          <a:off x="13500744" y="574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88282</xdr:rowOff>
    </xdr:from>
    <xdr:ext cx="405111" cy="259045"/>
    <xdr:sp macro="" textlink="">
      <xdr:nvSpPr>
        <xdr:cNvPr id="331" name="n_4mainValue【認定こども園・幼稚園・保育所】&#10;有形固定資産減価償却率">
          <a:extLst>
            <a:ext uri="{FF2B5EF4-FFF2-40B4-BE49-F238E27FC236}">
              <a16:creationId xmlns:a16="http://schemas.microsoft.com/office/drawing/2014/main" id="{5E99741C-EA5E-4556-BEBD-0A1C57403C57}"/>
            </a:ext>
          </a:extLst>
        </xdr:cNvPr>
        <xdr:cNvSpPr txBox="1"/>
      </xdr:nvSpPr>
      <xdr:spPr>
        <a:xfrm>
          <a:off x="12611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2" name="正方形/長方形 331">
          <a:extLst>
            <a:ext uri="{FF2B5EF4-FFF2-40B4-BE49-F238E27FC236}">
              <a16:creationId xmlns:a16="http://schemas.microsoft.com/office/drawing/2014/main" id="{D4642587-71D7-4F8C-B03C-07A49BB5D42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3" name="正方形/長方形 332">
          <a:extLst>
            <a:ext uri="{FF2B5EF4-FFF2-40B4-BE49-F238E27FC236}">
              <a16:creationId xmlns:a16="http://schemas.microsoft.com/office/drawing/2014/main" id="{9D8A44D6-9A2F-4719-A46B-B8B09A11966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4" name="正方形/長方形 333">
          <a:extLst>
            <a:ext uri="{FF2B5EF4-FFF2-40B4-BE49-F238E27FC236}">
              <a16:creationId xmlns:a16="http://schemas.microsoft.com/office/drawing/2014/main" id="{0C3D2BE1-8273-41F5-BEC3-8D3F03EBF88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5" name="正方形/長方形 334">
          <a:extLst>
            <a:ext uri="{FF2B5EF4-FFF2-40B4-BE49-F238E27FC236}">
              <a16:creationId xmlns:a16="http://schemas.microsoft.com/office/drawing/2014/main" id="{F075009C-CDB6-405F-9D9B-069812CA956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6" name="正方形/長方形 335">
          <a:extLst>
            <a:ext uri="{FF2B5EF4-FFF2-40B4-BE49-F238E27FC236}">
              <a16:creationId xmlns:a16="http://schemas.microsoft.com/office/drawing/2014/main" id="{B6E7A51E-EBFB-4D00-A57E-965B08F3DBB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7" name="正方形/長方形 336">
          <a:extLst>
            <a:ext uri="{FF2B5EF4-FFF2-40B4-BE49-F238E27FC236}">
              <a16:creationId xmlns:a16="http://schemas.microsoft.com/office/drawing/2014/main" id="{6E953462-4388-430F-A132-2B457620CBF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8" name="正方形/長方形 337">
          <a:extLst>
            <a:ext uri="{FF2B5EF4-FFF2-40B4-BE49-F238E27FC236}">
              <a16:creationId xmlns:a16="http://schemas.microsoft.com/office/drawing/2014/main" id="{30874A9F-956B-46AE-96F1-D7A750946FF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9" name="正方形/長方形 338">
          <a:extLst>
            <a:ext uri="{FF2B5EF4-FFF2-40B4-BE49-F238E27FC236}">
              <a16:creationId xmlns:a16="http://schemas.microsoft.com/office/drawing/2014/main" id="{F4CE9239-596F-4580-A6BF-5616AA2CE31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0" name="テキスト ボックス 339">
          <a:extLst>
            <a:ext uri="{FF2B5EF4-FFF2-40B4-BE49-F238E27FC236}">
              <a16:creationId xmlns:a16="http://schemas.microsoft.com/office/drawing/2014/main" id="{69D3E628-90FE-4BB9-9931-33A038DB2E3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1" name="直線コネクタ 340">
          <a:extLst>
            <a:ext uri="{FF2B5EF4-FFF2-40B4-BE49-F238E27FC236}">
              <a16:creationId xmlns:a16="http://schemas.microsoft.com/office/drawing/2014/main" id="{37C17377-9DEE-4B7A-AA88-7B1FCF1F09F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42" name="直線コネクタ 341">
          <a:extLst>
            <a:ext uri="{FF2B5EF4-FFF2-40B4-BE49-F238E27FC236}">
              <a16:creationId xmlns:a16="http://schemas.microsoft.com/office/drawing/2014/main" id="{21D55E5C-F23F-4C48-820E-02EBBAF2AB02}"/>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43" name="テキスト ボックス 342">
          <a:extLst>
            <a:ext uri="{FF2B5EF4-FFF2-40B4-BE49-F238E27FC236}">
              <a16:creationId xmlns:a16="http://schemas.microsoft.com/office/drawing/2014/main" id="{FFF539AB-C042-486C-9E19-8ED7F4A57542}"/>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44" name="直線コネクタ 343">
          <a:extLst>
            <a:ext uri="{FF2B5EF4-FFF2-40B4-BE49-F238E27FC236}">
              <a16:creationId xmlns:a16="http://schemas.microsoft.com/office/drawing/2014/main" id="{D57F5210-6A33-4037-A431-CDFC4762110F}"/>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45" name="テキスト ボックス 344">
          <a:extLst>
            <a:ext uri="{FF2B5EF4-FFF2-40B4-BE49-F238E27FC236}">
              <a16:creationId xmlns:a16="http://schemas.microsoft.com/office/drawing/2014/main" id="{F92D841C-970D-42B1-9575-F046607F7583}"/>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46" name="直線コネクタ 345">
          <a:extLst>
            <a:ext uri="{FF2B5EF4-FFF2-40B4-BE49-F238E27FC236}">
              <a16:creationId xmlns:a16="http://schemas.microsoft.com/office/drawing/2014/main" id="{1D8BE9F0-D48D-4E15-B62E-86C624BB46F4}"/>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47" name="テキスト ボックス 346">
          <a:extLst>
            <a:ext uri="{FF2B5EF4-FFF2-40B4-BE49-F238E27FC236}">
              <a16:creationId xmlns:a16="http://schemas.microsoft.com/office/drawing/2014/main" id="{C882EF24-8A06-4881-9D95-8A7F59188CD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48" name="直線コネクタ 347">
          <a:extLst>
            <a:ext uri="{FF2B5EF4-FFF2-40B4-BE49-F238E27FC236}">
              <a16:creationId xmlns:a16="http://schemas.microsoft.com/office/drawing/2014/main" id="{F3823297-8048-4F29-A8EC-9E3AE71D04D6}"/>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49" name="テキスト ボックス 348">
          <a:extLst>
            <a:ext uri="{FF2B5EF4-FFF2-40B4-BE49-F238E27FC236}">
              <a16:creationId xmlns:a16="http://schemas.microsoft.com/office/drawing/2014/main" id="{736B9C41-364B-41B5-BA4C-FD217E87B5D1}"/>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0" name="直線コネクタ 349">
          <a:extLst>
            <a:ext uri="{FF2B5EF4-FFF2-40B4-BE49-F238E27FC236}">
              <a16:creationId xmlns:a16="http://schemas.microsoft.com/office/drawing/2014/main" id="{7E74F787-769E-41C8-A54B-7123B82390F3}"/>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51" name="テキスト ボックス 350">
          <a:extLst>
            <a:ext uri="{FF2B5EF4-FFF2-40B4-BE49-F238E27FC236}">
              <a16:creationId xmlns:a16="http://schemas.microsoft.com/office/drawing/2014/main" id="{12FF4A77-AB9E-46C1-BB4C-D15BF8E65831}"/>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2" name="直線コネクタ 351">
          <a:extLst>
            <a:ext uri="{FF2B5EF4-FFF2-40B4-BE49-F238E27FC236}">
              <a16:creationId xmlns:a16="http://schemas.microsoft.com/office/drawing/2014/main" id="{8725C954-B1EC-406C-8891-5DA6F11AFDE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3" name="テキスト ボックス 352">
          <a:extLst>
            <a:ext uri="{FF2B5EF4-FFF2-40B4-BE49-F238E27FC236}">
              <a16:creationId xmlns:a16="http://schemas.microsoft.com/office/drawing/2014/main" id="{824BE9CC-AC35-4CEB-8EED-DA8A34BC5DE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4" name="【認定こども園・幼稚園・保育所】&#10;一人当たり面積グラフ枠">
          <a:extLst>
            <a:ext uri="{FF2B5EF4-FFF2-40B4-BE49-F238E27FC236}">
              <a16:creationId xmlns:a16="http://schemas.microsoft.com/office/drawing/2014/main" id="{3F6CD4E0-3E4D-4231-9092-B5A7E79E358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7620</xdr:rowOff>
    </xdr:to>
    <xdr:cxnSp macro="">
      <xdr:nvCxnSpPr>
        <xdr:cNvPr id="355" name="直線コネクタ 354">
          <a:extLst>
            <a:ext uri="{FF2B5EF4-FFF2-40B4-BE49-F238E27FC236}">
              <a16:creationId xmlns:a16="http://schemas.microsoft.com/office/drawing/2014/main" id="{CC0439E0-CA7E-4ADF-90BC-810AE006B062}"/>
            </a:ext>
          </a:extLst>
        </xdr:cNvPr>
        <xdr:cNvCxnSpPr/>
      </xdr:nvCxnSpPr>
      <xdr:spPr>
        <a:xfrm flipV="1">
          <a:off x="22160864" y="58826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356" name="【認定こども園・幼稚園・保育所】&#10;一人当たり面積最小値テキスト">
          <a:extLst>
            <a:ext uri="{FF2B5EF4-FFF2-40B4-BE49-F238E27FC236}">
              <a16:creationId xmlns:a16="http://schemas.microsoft.com/office/drawing/2014/main" id="{BCBB2142-1FFB-45ED-B522-D6E32D1343ED}"/>
            </a:ext>
          </a:extLst>
        </xdr:cNvPr>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357" name="直線コネクタ 356">
          <a:extLst>
            <a:ext uri="{FF2B5EF4-FFF2-40B4-BE49-F238E27FC236}">
              <a16:creationId xmlns:a16="http://schemas.microsoft.com/office/drawing/2014/main" id="{45D03F3F-CF2B-45F8-A05F-1E4D6B190FC1}"/>
            </a:ext>
          </a:extLst>
        </xdr:cNvPr>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358" name="【認定こども園・幼稚園・保育所】&#10;一人当たり面積最大値テキスト">
          <a:extLst>
            <a:ext uri="{FF2B5EF4-FFF2-40B4-BE49-F238E27FC236}">
              <a16:creationId xmlns:a16="http://schemas.microsoft.com/office/drawing/2014/main" id="{5DC060B4-C60C-44ED-8E54-485BF1317168}"/>
            </a:ext>
          </a:extLst>
        </xdr:cNvPr>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359" name="直線コネクタ 358">
          <a:extLst>
            <a:ext uri="{FF2B5EF4-FFF2-40B4-BE49-F238E27FC236}">
              <a16:creationId xmlns:a16="http://schemas.microsoft.com/office/drawing/2014/main" id="{AA3A1771-0F08-49E5-B727-3D5BD5F081CE}"/>
            </a:ext>
          </a:extLst>
        </xdr:cNvPr>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15257</xdr:rowOff>
    </xdr:from>
    <xdr:ext cx="469744" cy="259045"/>
    <xdr:sp macro="" textlink="">
      <xdr:nvSpPr>
        <xdr:cNvPr id="360" name="【認定こども園・幼稚園・保育所】&#10;一人当たり面積平均値テキスト">
          <a:extLst>
            <a:ext uri="{FF2B5EF4-FFF2-40B4-BE49-F238E27FC236}">
              <a16:creationId xmlns:a16="http://schemas.microsoft.com/office/drawing/2014/main" id="{A65F9432-E598-40EE-BE77-68E37CAAC553}"/>
            </a:ext>
          </a:extLst>
        </xdr:cNvPr>
        <xdr:cNvSpPr txBox="1"/>
      </xdr:nvSpPr>
      <xdr:spPr>
        <a:xfrm>
          <a:off x="22199600" y="6701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361" name="フローチャート: 判断 360">
          <a:extLst>
            <a:ext uri="{FF2B5EF4-FFF2-40B4-BE49-F238E27FC236}">
              <a16:creationId xmlns:a16="http://schemas.microsoft.com/office/drawing/2014/main" id="{9D966F3D-7A51-494F-8003-6D42F4B6E3B5}"/>
            </a:ext>
          </a:extLst>
        </xdr:cNvPr>
        <xdr:cNvSpPr/>
      </xdr:nvSpPr>
      <xdr:spPr>
        <a:xfrm>
          <a:off x="221107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362" name="フローチャート: 判断 361">
          <a:extLst>
            <a:ext uri="{FF2B5EF4-FFF2-40B4-BE49-F238E27FC236}">
              <a16:creationId xmlns:a16="http://schemas.microsoft.com/office/drawing/2014/main" id="{1BBA7098-63DF-40E8-B0E3-D2A00014DDDD}"/>
            </a:ext>
          </a:extLst>
        </xdr:cNvPr>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21590</xdr:rowOff>
    </xdr:from>
    <xdr:to>
      <xdr:col>107</xdr:col>
      <xdr:colOff>101600</xdr:colOff>
      <xdr:row>39</xdr:row>
      <xdr:rowOff>123190</xdr:rowOff>
    </xdr:to>
    <xdr:sp macro="" textlink="">
      <xdr:nvSpPr>
        <xdr:cNvPr id="363" name="フローチャート: 判断 362">
          <a:extLst>
            <a:ext uri="{FF2B5EF4-FFF2-40B4-BE49-F238E27FC236}">
              <a16:creationId xmlns:a16="http://schemas.microsoft.com/office/drawing/2014/main" id="{D7AA6DF2-2C7F-4D19-A31D-03ED832C6CFA}"/>
            </a:ext>
          </a:extLst>
        </xdr:cNvPr>
        <xdr:cNvSpPr/>
      </xdr:nvSpPr>
      <xdr:spPr>
        <a:xfrm>
          <a:off x="20383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364" name="フローチャート: 判断 363">
          <a:extLst>
            <a:ext uri="{FF2B5EF4-FFF2-40B4-BE49-F238E27FC236}">
              <a16:creationId xmlns:a16="http://schemas.microsoft.com/office/drawing/2014/main" id="{400DE534-C592-49D0-8F9A-E232AA6B3D49}"/>
            </a:ext>
          </a:extLst>
        </xdr:cNvPr>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139700</xdr:rowOff>
    </xdr:from>
    <xdr:to>
      <xdr:col>98</xdr:col>
      <xdr:colOff>38100</xdr:colOff>
      <xdr:row>39</xdr:row>
      <xdr:rowOff>69850</xdr:rowOff>
    </xdr:to>
    <xdr:sp macro="" textlink="">
      <xdr:nvSpPr>
        <xdr:cNvPr id="365" name="フローチャート: 判断 364">
          <a:extLst>
            <a:ext uri="{FF2B5EF4-FFF2-40B4-BE49-F238E27FC236}">
              <a16:creationId xmlns:a16="http://schemas.microsoft.com/office/drawing/2014/main" id="{28237626-EE68-44A0-88C3-AC528896E25D}"/>
            </a:ext>
          </a:extLst>
        </xdr:cNvPr>
        <xdr:cNvSpPr/>
      </xdr:nvSpPr>
      <xdr:spPr>
        <a:xfrm>
          <a:off x="18605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E26B1372-77E3-4251-9E16-9F54704E67C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85EC0DED-8E17-43A4-AE3D-EF0469BD33A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FB9BCFDA-C503-4F43-B7A8-4784607DD95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8AEE686D-28C7-4833-A8B0-41A1D5226B1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38BAEBBF-C520-4215-B735-CB61EEB7217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93980</xdr:rowOff>
    </xdr:from>
    <xdr:to>
      <xdr:col>112</xdr:col>
      <xdr:colOff>38100</xdr:colOff>
      <xdr:row>41</xdr:row>
      <xdr:rowOff>24130</xdr:rowOff>
    </xdr:to>
    <xdr:sp macro="" textlink="">
      <xdr:nvSpPr>
        <xdr:cNvPr id="371" name="楕円 370">
          <a:extLst>
            <a:ext uri="{FF2B5EF4-FFF2-40B4-BE49-F238E27FC236}">
              <a16:creationId xmlns:a16="http://schemas.microsoft.com/office/drawing/2014/main" id="{DA212075-102E-4247-971A-5FF62DD6CC8B}"/>
            </a:ext>
          </a:extLst>
        </xdr:cNvPr>
        <xdr:cNvSpPr/>
      </xdr:nvSpPr>
      <xdr:spPr>
        <a:xfrm>
          <a:off x="21272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93980</xdr:rowOff>
    </xdr:from>
    <xdr:to>
      <xdr:col>107</xdr:col>
      <xdr:colOff>101600</xdr:colOff>
      <xdr:row>41</xdr:row>
      <xdr:rowOff>24130</xdr:rowOff>
    </xdr:to>
    <xdr:sp macro="" textlink="">
      <xdr:nvSpPr>
        <xdr:cNvPr id="372" name="楕円 371">
          <a:extLst>
            <a:ext uri="{FF2B5EF4-FFF2-40B4-BE49-F238E27FC236}">
              <a16:creationId xmlns:a16="http://schemas.microsoft.com/office/drawing/2014/main" id="{869600AF-A1C6-41F7-A0BB-18CEEA634AC5}"/>
            </a:ext>
          </a:extLst>
        </xdr:cNvPr>
        <xdr:cNvSpPr/>
      </xdr:nvSpPr>
      <xdr:spPr>
        <a:xfrm>
          <a:off x="20383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144780</xdr:rowOff>
    </xdr:from>
    <xdr:to>
      <xdr:col>111</xdr:col>
      <xdr:colOff>177800</xdr:colOff>
      <xdr:row>40</xdr:row>
      <xdr:rowOff>144780</xdr:rowOff>
    </xdr:to>
    <xdr:cxnSp macro="">
      <xdr:nvCxnSpPr>
        <xdr:cNvPr id="373" name="直線コネクタ 372">
          <a:extLst>
            <a:ext uri="{FF2B5EF4-FFF2-40B4-BE49-F238E27FC236}">
              <a16:creationId xmlns:a16="http://schemas.microsoft.com/office/drawing/2014/main" id="{53914013-1162-4CA1-9160-A1F9928D721B}"/>
            </a:ext>
          </a:extLst>
        </xdr:cNvPr>
        <xdr:cNvCxnSpPr/>
      </xdr:nvCxnSpPr>
      <xdr:spPr>
        <a:xfrm>
          <a:off x="20434300" y="700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374" name="楕円 373">
          <a:extLst>
            <a:ext uri="{FF2B5EF4-FFF2-40B4-BE49-F238E27FC236}">
              <a16:creationId xmlns:a16="http://schemas.microsoft.com/office/drawing/2014/main" id="{87A5686C-80DF-418F-99E6-A7C114ACC69A}"/>
            </a:ext>
          </a:extLst>
        </xdr:cNvPr>
        <xdr:cNvSpPr/>
      </xdr:nvSpPr>
      <xdr:spPr>
        <a:xfrm>
          <a:off x="19494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99060</xdr:rowOff>
    </xdr:from>
    <xdr:to>
      <xdr:col>107</xdr:col>
      <xdr:colOff>50800</xdr:colOff>
      <xdr:row>40</xdr:row>
      <xdr:rowOff>144780</xdr:rowOff>
    </xdr:to>
    <xdr:cxnSp macro="">
      <xdr:nvCxnSpPr>
        <xdr:cNvPr id="375" name="直線コネクタ 374">
          <a:extLst>
            <a:ext uri="{FF2B5EF4-FFF2-40B4-BE49-F238E27FC236}">
              <a16:creationId xmlns:a16="http://schemas.microsoft.com/office/drawing/2014/main" id="{8FF20540-E010-4010-BA74-701CD5DFD86B}"/>
            </a:ext>
          </a:extLst>
        </xdr:cNvPr>
        <xdr:cNvCxnSpPr/>
      </xdr:nvCxnSpPr>
      <xdr:spPr>
        <a:xfrm>
          <a:off x="19545300" y="6957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2540</xdr:rowOff>
    </xdr:from>
    <xdr:to>
      <xdr:col>98</xdr:col>
      <xdr:colOff>38100</xdr:colOff>
      <xdr:row>40</xdr:row>
      <xdr:rowOff>104140</xdr:rowOff>
    </xdr:to>
    <xdr:sp macro="" textlink="">
      <xdr:nvSpPr>
        <xdr:cNvPr id="376" name="楕円 375">
          <a:extLst>
            <a:ext uri="{FF2B5EF4-FFF2-40B4-BE49-F238E27FC236}">
              <a16:creationId xmlns:a16="http://schemas.microsoft.com/office/drawing/2014/main" id="{1F3BD75A-257D-4004-8668-FABF52E7C178}"/>
            </a:ext>
          </a:extLst>
        </xdr:cNvPr>
        <xdr:cNvSpPr/>
      </xdr:nvSpPr>
      <xdr:spPr>
        <a:xfrm>
          <a:off x="18605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53340</xdr:rowOff>
    </xdr:from>
    <xdr:to>
      <xdr:col>102</xdr:col>
      <xdr:colOff>114300</xdr:colOff>
      <xdr:row>40</xdr:row>
      <xdr:rowOff>99060</xdr:rowOff>
    </xdr:to>
    <xdr:cxnSp macro="">
      <xdr:nvCxnSpPr>
        <xdr:cNvPr id="377" name="直線コネクタ 376">
          <a:extLst>
            <a:ext uri="{FF2B5EF4-FFF2-40B4-BE49-F238E27FC236}">
              <a16:creationId xmlns:a16="http://schemas.microsoft.com/office/drawing/2014/main" id="{38AE02CF-86C3-438B-BC94-BB9DE6EC8E53}"/>
            </a:ext>
          </a:extLst>
        </xdr:cNvPr>
        <xdr:cNvCxnSpPr/>
      </xdr:nvCxnSpPr>
      <xdr:spPr>
        <a:xfrm>
          <a:off x="18656300" y="6911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154957</xdr:rowOff>
    </xdr:from>
    <xdr:ext cx="469744" cy="259045"/>
    <xdr:sp macro="" textlink="">
      <xdr:nvSpPr>
        <xdr:cNvPr id="378" name="n_1aveValue【認定こども園・幼稚園・保育所】&#10;一人当たり面積">
          <a:extLst>
            <a:ext uri="{FF2B5EF4-FFF2-40B4-BE49-F238E27FC236}">
              <a16:creationId xmlns:a16="http://schemas.microsoft.com/office/drawing/2014/main" id="{A544E406-EB1B-4947-B6A6-CBAE05C8F747}"/>
            </a:ext>
          </a:extLst>
        </xdr:cNvPr>
        <xdr:cNvSpPr txBox="1"/>
      </xdr:nvSpPr>
      <xdr:spPr>
        <a:xfrm>
          <a:off x="21075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139717</xdr:rowOff>
    </xdr:from>
    <xdr:ext cx="469744" cy="259045"/>
    <xdr:sp macro="" textlink="">
      <xdr:nvSpPr>
        <xdr:cNvPr id="379" name="n_2aveValue【認定こども園・幼稚園・保育所】&#10;一人当たり面積">
          <a:extLst>
            <a:ext uri="{FF2B5EF4-FFF2-40B4-BE49-F238E27FC236}">
              <a16:creationId xmlns:a16="http://schemas.microsoft.com/office/drawing/2014/main" id="{90B424D5-1CFB-4FCF-9626-7EA681AD901E}"/>
            </a:ext>
          </a:extLst>
        </xdr:cNvPr>
        <xdr:cNvSpPr txBox="1"/>
      </xdr:nvSpPr>
      <xdr:spPr>
        <a:xfrm>
          <a:off x="20199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380" name="n_3aveValue【認定こども園・幼稚園・保育所】&#10;一人当たり面積">
          <a:extLst>
            <a:ext uri="{FF2B5EF4-FFF2-40B4-BE49-F238E27FC236}">
              <a16:creationId xmlns:a16="http://schemas.microsoft.com/office/drawing/2014/main" id="{A60C7311-C9BD-4160-A68C-ADCF299D2377}"/>
            </a:ext>
          </a:extLst>
        </xdr:cNvPr>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86377</xdr:rowOff>
    </xdr:from>
    <xdr:ext cx="469744" cy="259045"/>
    <xdr:sp macro="" textlink="">
      <xdr:nvSpPr>
        <xdr:cNvPr id="381" name="n_4aveValue【認定こども園・幼稚園・保育所】&#10;一人当たり面積">
          <a:extLst>
            <a:ext uri="{FF2B5EF4-FFF2-40B4-BE49-F238E27FC236}">
              <a16:creationId xmlns:a16="http://schemas.microsoft.com/office/drawing/2014/main" id="{B0665B35-2033-4B37-A800-9DFE3E0C7FE6}"/>
            </a:ext>
          </a:extLst>
        </xdr:cNvPr>
        <xdr:cNvSpPr txBox="1"/>
      </xdr:nvSpPr>
      <xdr:spPr>
        <a:xfrm>
          <a:off x="18421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15257</xdr:rowOff>
    </xdr:from>
    <xdr:ext cx="469744" cy="259045"/>
    <xdr:sp macro="" textlink="">
      <xdr:nvSpPr>
        <xdr:cNvPr id="382" name="n_1mainValue【認定こども園・幼稚園・保育所】&#10;一人当たり面積">
          <a:extLst>
            <a:ext uri="{FF2B5EF4-FFF2-40B4-BE49-F238E27FC236}">
              <a16:creationId xmlns:a16="http://schemas.microsoft.com/office/drawing/2014/main" id="{211217C3-1AB6-46E2-841C-228BD32D48D2}"/>
            </a:ext>
          </a:extLst>
        </xdr:cNvPr>
        <xdr:cNvSpPr txBox="1"/>
      </xdr:nvSpPr>
      <xdr:spPr>
        <a:xfrm>
          <a:off x="210757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15257</xdr:rowOff>
    </xdr:from>
    <xdr:ext cx="469744" cy="259045"/>
    <xdr:sp macro="" textlink="">
      <xdr:nvSpPr>
        <xdr:cNvPr id="383" name="n_2mainValue【認定こども園・幼稚園・保育所】&#10;一人当たり面積">
          <a:extLst>
            <a:ext uri="{FF2B5EF4-FFF2-40B4-BE49-F238E27FC236}">
              <a16:creationId xmlns:a16="http://schemas.microsoft.com/office/drawing/2014/main" id="{6D007816-F7E0-410A-A6B7-9082B4BC193B}"/>
            </a:ext>
          </a:extLst>
        </xdr:cNvPr>
        <xdr:cNvSpPr txBox="1"/>
      </xdr:nvSpPr>
      <xdr:spPr>
        <a:xfrm>
          <a:off x="20199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140987</xdr:rowOff>
    </xdr:from>
    <xdr:ext cx="469744" cy="259045"/>
    <xdr:sp macro="" textlink="">
      <xdr:nvSpPr>
        <xdr:cNvPr id="384" name="n_3mainValue【認定こども園・幼稚園・保育所】&#10;一人当たり面積">
          <a:extLst>
            <a:ext uri="{FF2B5EF4-FFF2-40B4-BE49-F238E27FC236}">
              <a16:creationId xmlns:a16="http://schemas.microsoft.com/office/drawing/2014/main" id="{57FA1CF1-ACAF-4847-968E-25B3670BE3F6}"/>
            </a:ext>
          </a:extLst>
        </xdr:cNvPr>
        <xdr:cNvSpPr txBox="1"/>
      </xdr:nvSpPr>
      <xdr:spPr>
        <a:xfrm>
          <a:off x="19310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95267</xdr:rowOff>
    </xdr:from>
    <xdr:ext cx="469744" cy="259045"/>
    <xdr:sp macro="" textlink="">
      <xdr:nvSpPr>
        <xdr:cNvPr id="385" name="n_4mainValue【認定こども園・幼稚園・保育所】&#10;一人当たり面積">
          <a:extLst>
            <a:ext uri="{FF2B5EF4-FFF2-40B4-BE49-F238E27FC236}">
              <a16:creationId xmlns:a16="http://schemas.microsoft.com/office/drawing/2014/main" id="{6563454D-8296-43A6-9132-400C02BEAAB0}"/>
            </a:ext>
          </a:extLst>
        </xdr:cNvPr>
        <xdr:cNvSpPr txBox="1"/>
      </xdr:nvSpPr>
      <xdr:spPr>
        <a:xfrm>
          <a:off x="18421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6" name="正方形/長方形 385">
          <a:extLst>
            <a:ext uri="{FF2B5EF4-FFF2-40B4-BE49-F238E27FC236}">
              <a16:creationId xmlns:a16="http://schemas.microsoft.com/office/drawing/2014/main" id="{44C12EFF-2A49-49C1-BA9C-0EA59DCD751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7" name="正方形/長方形 386">
          <a:extLst>
            <a:ext uri="{FF2B5EF4-FFF2-40B4-BE49-F238E27FC236}">
              <a16:creationId xmlns:a16="http://schemas.microsoft.com/office/drawing/2014/main" id="{C82AF134-786B-49F4-AB25-405DDCE0F15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8" name="正方形/長方形 387">
          <a:extLst>
            <a:ext uri="{FF2B5EF4-FFF2-40B4-BE49-F238E27FC236}">
              <a16:creationId xmlns:a16="http://schemas.microsoft.com/office/drawing/2014/main" id="{71960763-FFCE-4FFC-AEFE-5BFEB66B647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9" name="正方形/長方形 388">
          <a:extLst>
            <a:ext uri="{FF2B5EF4-FFF2-40B4-BE49-F238E27FC236}">
              <a16:creationId xmlns:a16="http://schemas.microsoft.com/office/drawing/2014/main" id="{22156965-B85E-4DA5-B977-CB35EE513E3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0" name="正方形/長方形 389">
          <a:extLst>
            <a:ext uri="{FF2B5EF4-FFF2-40B4-BE49-F238E27FC236}">
              <a16:creationId xmlns:a16="http://schemas.microsoft.com/office/drawing/2014/main" id="{570EF3BE-DEE2-4A39-BCF4-E1DD20433A8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1" name="正方形/長方形 390">
          <a:extLst>
            <a:ext uri="{FF2B5EF4-FFF2-40B4-BE49-F238E27FC236}">
              <a16:creationId xmlns:a16="http://schemas.microsoft.com/office/drawing/2014/main" id="{D3C892A9-0EA3-4F2E-A346-EA59A09D9A8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2" name="正方形/長方形 391">
          <a:extLst>
            <a:ext uri="{FF2B5EF4-FFF2-40B4-BE49-F238E27FC236}">
              <a16:creationId xmlns:a16="http://schemas.microsoft.com/office/drawing/2014/main" id="{DC1F7205-4DF8-4D8F-B781-811EFB0A4F6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3" name="正方形/長方形 392">
          <a:extLst>
            <a:ext uri="{FF2B5EF4-FFF2-40B4-BE49-F238E27FC236}">
              <a16:creationId xmlns:a16="http://schemas.microsoft.com/office/drawing/2014/main" id="{02EA754D-3C1F-4D36-A5A0-B46506D6F1E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4" name="テキスト ボックス 393">
          <a:extLst>
            <a:ext uri="{FF2B5EF4-FFF2-40B4-BE49-F238E27FC236}">
              <a16:creationId xmlns:a16="http://schemas.microsoft.com/office/drawing/2014/main" id="{95D9C6BF-7167-46AF-834A-E7344E68B02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5" name="直線コネクタ 394">
          <a:extLst>
            <a:ext uri="{FF2B5EF4-FFF2-40B4-BE49-F238E27FC236}">
              <a16:creationId xmlns:a16="http://schemas.microsoft.com/office/drawing/2014/main" id="{9E8B9459-3AC8-4C9D-9184-1FA757A172B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6" name="テキスト ボックス 395">
          <a:extLst>
            <a:ext uri="{FF2B5EF4-FFF2-40B4-BE49-F238E27FC236}">
              <a16:creationId xmlns:a16="http://schemas.microsoft.com/office/drawing/2014/main" id="{F4FAABCF-87A6-476F-A580-FEF1E70DB2B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7" name="直線コネクタ 396">
          <a:extLst>
            <a:ext uri="{FF2B5EF4-FFF2-40B4-BE49-F238E27FC236}">
              <a16:creationId xmlns:a16="http://schemas.microsoft.com/office/drawing/2014/main" id="{F44EB58F-3B18-4265-A15B-2B33AF7B9E8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8" name="テキスト ボックス 397">
          <a:extLst>
            <a:ext uri="{FF2B5EF4-FFF2-40B4-BE49-F238E27FC236}">
              <a16:creationId xmlns:a16="http://schemas.microsoft.com/office/drawing/2014/main" id="{0B6AC93D-C792-4F1D-BD75-0DF6993906F9}"/>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9" name="直線コネクタ 398">
          <a:extLst>
            <a:ext uri="{FF2B5EF4-FFF2-40B4-BE49-F238E27FC236}">
              <a16:creationId xmlns:a16="http://schemas.microsoft.com/office/drawing/2014/main" id="{5CBC1361-2D2D-43FA-94AB-81C79891316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0" name="テキスト ボックス 399">
          <a:extLst>
            <a:ext uri="{FF2B5EF4-FFF2-40B4-BE49-F238E27FC236}">
              <a16:creationId xmlns:a16="http://schemas.microsoft.com/office/drawing/2014/main" id="{F34A9681-4D28-46F6-A747-B557ADCCCEB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1" name="直線コネクタ 400">
          <a:extLst>
            <a:ext uri="{FF2B5EF4-FFF2-40B4-BE49-F238E27FC236}">
              <a16:creationId xmlns:a16="http://schemas.microsoft.com/office/drawing/2014/main" id="{750F7872-E90D-4ECD-97C9-C108847BCDC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2" name="テキスト ボックス 401">
          <a:extLst>
            <a:ext uri="{FF2B5EF4-FFF2-40B4-BE49-F238E27FC236}">
              <a16:creationId xmlns:a16="http://schemas.microsoft.com/office/drawing/2014/main" id="{C985C7D3-3887-4241-A182-B463D8A33E8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3" name="直線コネクタ 402">
          <a:extLst>
            <a:ext uri="{FF2B5EF4-FFF2-40B4-BE49-F238E27FC236}">
              <a16:creationId xmlns:a16="http://schemas.microsoft.com/office/drawing/2014/main" id="{14B645BF-7646-4E0E-BC11-A46BC3B407D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4" name="テキスト ボックス 403">
          <a:extLst>
            <a:ext uri="{FF2B5EF4-FFF2-40B4-BE49-F238E27FC236}">
              <a16:creationId xmlns:a16="http://schemas.microsoft.com/office/drawing/2014/main" id="{55A242D0-3191-4705-934F-3F64975BAAA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5" name="直線コネクタ 404">
          <a:extLst>
            <a:ext uri="{FF2B5EF4-FFF2-40B4-BE49-F238E27FC236}">
              <a16:creationId xmlns:a16="http://schemas.microsoft.com/office/drawing/2014/main" id="{26309C76-915F-4DB4-9933-D6C49A348E8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06" name="テキスト ボックス 405">
          <a:extLst>
            <a:ext uri="{FF2B5EF4-FFF2-40B4-BE49-F238E27FC236}">
              <a16:creationId xmlns:a16="http://schemas.microsoft.com/office/drawing/2014/main" id="{8F67B64A-2FC2-4C40-BC2D-FF6046EE088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7" name="直線コネクタ 406">
          <a:extLst>
            <a:ext uri="{FF2B5EF4-FFF2-40B4-BE49-F238E27FC236}">
              <a16:creationId xmlns:a16="http://schemas.microsoft.com/office/drawing/2014/main" id="{0A215344-1A9A-4F52-9444-8B08B287B9D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08" name="テキスト ボックス 407">
          <a:extLst>
            <a:ext uri="{FF2B5EF4-FFF2-40B4-BE49-F238E27FC236}">
              <a16:creationId xmlns:a16="http://schemas.microsoft.com/office/drawing/2014/main" id="{081CD79A-B97C-472B-B56D-FCD8A53DAA5E}"/>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9" name="【学校施設】&#10;有形固定資産減価償却率グラフ枠">
          <a:extLst>
            <a:ext uri="{FF2B5EF4-FFF2-40B4-BE49-F238E27FC236}">
              <a16:creationId xmlns:a16="http://schemas.microsoft.com/office/drawing/2014/main" id="{D46F3D58-6A2B-4825-9ADF-12D681AB323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91440</xdr:rowOff>
    </xdr:from>
    <xdr:to>
      <xdr:col>85</xdr:col>
      <xdr:colOff>126364</xdr:colOff>
      <xdr:row>63</xdr:row>
      <xdr:rowOff>118110</xdr:rowOff>
    </xdr:to>
    <xdr:cxnSp macro="">
      <xdr:nvCxnSpPr>
        <xdr:cNvPr id="410" name="直線コネクタ 409">
          <a:extLst>
            <a:ext uri="{FF2B5EF4-FFF2-40B4-BE49-F238E27FC236}">
              <a16:creationId xmlns:a16="http://schemas.microsoft.com/office/drawing/2014/main" id="{A5A7B5FD-AB43-4A28-AFB1-B01658B859E3}"/>
            </a:ext>
          </a:extLst>
        </xdr:cNvPr>
        <xdr:cNvCxnSpPr/>
      </xdr:nvCxnSpPr>
      <xdr:spPr>
        <a:xfrm flipV="1">
          <a:off x="16318864" y="952119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121937</xdr:rowOff>
    </xdr:from>
    <xdr:ext cx="405111" cy="259045"/>
    <xdr:sp macro="" textlink="">
      <xdr:nvSpPr>
        <xdr:cNvPr id="411" name="【学校施設】&#10;有形固定資産減価償却率最小値テキスト">
          <a:extLst>
            <a:ext uri="{FF2B5EF4-FFF2-40B4-BE49-F238E27FC236}">
              <a16:creationId xmlns:a16="http://schemas.microsoft.com/office/drawing/2014/main" id="{F71CFDF5-CE25-43CB-B71B-89EE33DFCB9F}"/>
            </a:ext>
          </a:extLst>
        </xdr:cNvPr>
        <xdr:cNvSpPr txBox="1"/>
      </xdr:nvSpPr>
      <xdr:spPr>
        <a:xfrm>
          <a:off x="16357600"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118110</xdr:rowOff>
    </xdr:from>
    <xdr:to>
      <xdr:col>86</xdr:col>
      <xdr:colOff>25400</xdr:colOff>
      <xdr:row>63</xdr:row>
      <xdr:rowOff>118110</xdr:rowOff>
    </xdr:to>
    <xdr:cxnSp macro="">
      <xdr:nvCxnSpPr>
        <xdr:cNvPr id="412" name="直線コネクタ 411">
          <a:extLst>
            <a:ext uri="{FF2B5EF4-FFF2-40B4-BE49-F238E27FC236}">
              <a16:creationId xmlns:a16="http://schemas.microsoft.com/office/drawing/2014/main" id="{982E364D-FD21-4013-A219-2414F37E04D7}"/>
            </a:ext>
          </a:extLst>
        </xdr:cNvPr>
        <xdr:cNvCxnSpPr/>
      </xdr:nvCxnSpPr>
      <xdr:spPr>
        <a:xfrm>
          <a:off x="16230600" y="1091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38117</xdr:rowOff>
    </xdr:from>
    <xdr:ext cx="405111" cy="259045"/>
    <xdr:sp macro="" textlink="">
      <xdr:nvSpPr>
        <xdr:cNvPr id="413" name="【学校施設】&#10;有形固定資産減価償却率最大値テキスト">
          <a:extLst>
            <a:ext uri="{FF2B5EF4-FFF2-40B4-BE49-F238E27FC236}">
              <a16:creationId xmlns:a16="http://schemas.microsoft.com/office/drawing/2014/main" id="{1CE68D87-C90F-49A8-9A99-9A05B6CC1E92}"/>
            </a:ext>
          </a:extLst>
        </xdr:cNvPr>
        <xdr:cNvSpPr txBox="1"/>
      </xdr:nvSpPr>
      <xdr:spPr>
        <a:xfrm>
          <a:off x="16357600" y="929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91440</xdr:rowOff>
    </xdr:from>
    <xdr:to>
      <xdr:col>86</xdr:col>
      <xdr:colOff>25400</xdr:colOff>
      <xdr:row>55</xdr:row>
      <xdr:rowOff>91440</xdr:rowOff>
    </xdr:to>
    <xdr:cxnSp macro="">
      <xdr:nvCxnSpPr>
        <xdr:cNvPr id="414" name="直線コネクタ 413">
          <a:extLst>
            <a:ext uri="{FF2B5EF4-FFF2-40B4-BE49-F238E27FC236}">
              <a16:creationId xmlns:a16="http://schemas.microsoft.com/office/drawing/2014/main" id="{21E9404D-EBA6-4D94-833F-252783AF85DC}"/>
            </a:ext>
          </a:extLst>
        </xdr:cNvPr>
        <xdr:cNvCxnSpPr/>
      </xdr:nvCxnSpPr>
      <xdr:spPr>
        <a:xfrm>
          <a:off x="16230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34307</xdr:rowOff>
    </xdr:from>
    <xdr:ext cx="405111" cy="259045"/>
    <xdr:sp macro="" textlink="">
      <xdr:nvSpPr>
        <xdr:cNvPr id="415" name="【学校施設】&#10;有形固定資産減価償却率平均値テキスト">
          <a:extLst>
            <a:ext uri="{FF2B5EF4-FFF2-40B4-BE49-F238E27FC236}">
              <a16:creationId xmlns:a16="http://schemas.microsoft.com/office/drawing/2014/main" id="{B89620A8-230A-4250-A2DA-E4780A4BFE05}"/>
            </a:ext>
          </a:extLst>
        </xdr:cNvPr>
        <xdr:cNvSpPr txBox="1"/>
      </xdr:nvSpPr>
      <xdr:spPr>
        <a:xfrm>
          <a:off x="16357600" y="10149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55880</xdr:rowOff>
    </xdr:from>
    <xdr:to>
      <xdr:col>85</xdr:col>
      <xdr:colOff>177800</xdr:colOff>
      <xdr:row>59</xdr:row>
      <xdr:rowOff>157480</xdr:rowOff>
    </xdr:to>
    <xdr:sp macro="" textlink="">
      <xdr:nvSpPr>
        <xdr:cNvPr id="416" name="フローチャート: 判断 415">
          <a:extLst>
            <a:ext uri="{FF2B5EF4-FFF2-40B4-BE49-F238E27FC236}">
              <a16:creationId xmlns:a16="http://schemas.microsoft.com/office/drawing/2014/main" id="{62692C6D-9DF0-4C2B-9AD2-E11FA1FE3502}"/>
            </a:ext>
          </a:extLst>
        </xdr:cNvPr>
        <xdr:cNvSpPr/>
      </xdr:nvSpPr>
      <xdr:spPr>
        <a:xfrm>
          <a:off x="162687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17" name="フローチャート: 判断 416">
          <a:extLst>
            <a:ext uri="{FF2B5EF4-FFF2-40B4-BE49-F238E27FC236}">
              <a16:creationId xmlns:a16="http://schemas.microsoft.com/office/drawing/2014/main" id="{3C4E94B2-244F-490C-A07B-9B212783FA47}"/>
            </a:ext>
          </a:extLst>
        </xdr:cNvPr>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xdr:rowOff>
    </xdr:from>
    <xdr:to>
      <xdr:col>76</xdr:col>
      <xdr:colOff>165100</xdr:colOff>
      <xdr:row>59</xdr:row>
      <xdr:rowOff>115570</xdr:rowOff>
    </xdr:to>
    <xdr:sp macro="" textlink="">
      <xdr:nvSpPr>
        <xdr:cNvPr id="418" name="フローチャート: 判断 417">
          <a:extLst>
            <a:ext uri="{FF2B5EF4-FFF2-40B4-BE49-F238E27FC236}">
              <a16:creationId xmlns:a16="http://schemas.microsoft.com/office/drawing/2014/main" id="{3C5F6D8B-7B11-4FCA-9967-291FCFFBA734}"/>
            </a:ext>
          </a:extLst>
        </xdr:cNvPr>
        <xdr:cNvSpPr/>
      </xdr:nvSpPr>
      <xdr:spPr>
        <a:xfrm>
          <a:off x="14541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158750</xdr:rowOff>
    </xdr:from>
    <xdr:to>
      <xdr:col>72</xdr:col>
      <xdr:colOff>38100</xdr:colOff>
      <xdr:row>59</xdr:row>
      <xdr:rowOff>88900</xdr:rowOff>
    </xdr:to>
    <xdr:sp macro="" textlink="">
      <xdr:nvSpPr>
        <xdr:cNvPr id="419" name="フローチャート: 判断 418">
          <a:extLst>
            <a:ext uri="{FF2B5EF4-FFF2-40B4-BE49-F238E27FC236}">
              <a16:creationId xmlns:a16="http://schemas.microsoft.com/office/drawing/2014/main" id="{7D108AA0-1872-4EF7-8BB3-FBD4901B152F}"/>
            </a:ext>
          </a:extLst>
        </xdr:cNvPr>
        <xdr:cNvSpPr/>
      </xdr:nvSpPr>
      <xdr:spPr>
        <a:xfrm>
          <a:off x="13652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74930</xdr:rowOff>
    </xdr:from>
    <xdr:to>
      <xdr:col>67</xdr:col>
      <xdr:colOff>101600</xdr:colOff>
      <xdr:row>58</xdr:row>
      <xdr:rowOff>5080</xdr:rowOff>
    </xdr:to>
    <xdr:sp macro="" textlink="">
      <xdr:nvSpPr>
        <xdr:cNvPr id="420" name="フローチャート: 判断 419">
          <a:extLst>
            <a:ext uri="{FF2B5EF4-FFF2-40B4-BE49-F238E27FC236}">
              <a16:creationId xmlns:a16="http://schemas.microsoft.com/office/drawing/2014/main" id="{A7ABE435-1F04-4E87-B45D-14DB150D41E9}"/>
            </a:ext>
          </a:extLst>
        </xdr:cNvPr>
        <xdr:cNvSpPr/>
      </xdr:nvSpPr>
      <xdr:spPr>
        <a:xfrm>
          <a:off x="1276350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1" name="テキスト ボックス 420">
          <a:extLst>
            <a:ext uri="{FF2B5EF4-FFF2-40B4-BE49-F238E27FC236}">
              <a16:creationId xmlns:a16="http://schemas.microsoft.com/office/drawing/2014/main" id="{5E8F90E9-4B0F-472D-8321-0570E9007BD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2" name="テキスト ボックス 421">
          <a:extLst>
            <a:ext uri="{FF2B5EF4-FFF2-40B4-BE49-F238E27FC236}">
              <a16:creationId xmlns:a16="http://schemas.microsoft.com/office/drawing/2014/main" id="{760AABBB-3476-4470-BC4D-6966C664CE0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3" name="テキスト ボックス 422">
          <a:extLst>
            <a:ext uri="{FF2B5EF4-FFF2-40B4-BE49-F238E27FC236}">
              <a16:creationId xmlns:a16="http://schemas.microsoft.com/office/drawing/2014/main" id="{0CDA822F-392E-4946-9CFD-FC119FDEB75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4" name="テキスト ボックス 423">
          <a:extLst>
            <a:ext uri="{FF2B5EF4-FFF2-40B4-BE49-F238E27FC236}">
              <a16:creationId xmlns:a16="http://schemas.microsoft.com/office/drawing/2014/main" id="{1524FF8B-9A91-4BCF-9100-6E710086DB5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5" name="テキスト ボックス 424">
          <a:extLst>
            <a:ext uri="{FF2B5EF4-FFF2-40B4-BE49-F238E27FC236}">
              <a16:creationId xmlns:a16="http://schemas.microsoft.com/office/drawing/2014/main" id="{66336B70-9312-4796-8858-208D4BDEB9F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71120</xdr:rowOff>
    </xdr:from>
    <xdr:to>
      <xdr:col>81</xdr:col>
      <xdr:colOff>101600</xdr:colOff>
      <xdr:row>58</xdr:row>
      <xdr:rowOff>1270</xdr:rowOff>
    </xdr:to>
    <xdr:sp macro="" textlink="">
      <xdr:nvSpPr>
        <xdr:cNvPr id="426" name="楕円 425">
          <a:extLst>
            <a:ext uri="{FF2B5EF4-FFF2-40B4-BE49-F238E27FC236}">
              <a16:creationId xmlns:a16="http://schemas.microsoft.com/office/drawing/2014/main" id="{97CEF0A3-5AA3-42CD-9666-19C161BB8597}"/>
            </a:ext>
          </a:extLst>
        </xdr:cNvPr>
        <xdr:cNvSpPr/>
      </xdr:nvSpPr>
      <xdr:spPr>
        <a:xfrm>
          <a:off x="154305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158750</xdr:rowOff>
    </xdr:from>
    <xdr:to>
      <xdr:col>76</xdr:col>
      <xdr:colOff>165100</xdr:colOff>
      <xdr:row>58</xdr:row>
      <xdr:rowOff>88900</xdr:rowOff>
    </xdr:to>
    <xdr:sp macro="" textlink="">
      <xdr:nvSpPr>
        <xdr:cNvPr id="427" name="楕円 426">
          <a:extLst>
            <a:ext uri="{FF2B5EF4-FFF2-40B4-BE49-F238E27FC236}">
              <a16:creationId xmlns:a16="http://schemas.microsoft.com/office/drawing/2014/main" id="{A5C130EA-0FDB-4426-B910-C08ABAA554E8}"/>
            </a:ext>
          </a:extLst>
        </xdr:cNvPr>
        <xdr:cNvSpPr/>
      </xdr:nvSpPr>
      <xdr:spPr>
        <a:xfrm>
          <a:off x="14541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121920</xdr:rowOff>
    </xdr:from>
    <xdr:to>
      <xdr:col>81</xdr:col>
      <xdr:colOff>50800</xdr:colOff>
      <xdr:row>58</xdr:row>
      <xdr:rowOff>38100</xdr:rowOff>
    </xdr:to>
    <xdr:cxnSp macro="">
      <xdr:nvCxnSpPr>
        <xdr:cNvPr id="428" name="直線コネクタ 427">
          <a:extLst>
            <a:ext uri="{FF2B5EF4-FFF2-40B4-BE49-F238E27FC236}">
              <a16:creationId xmlns:a16="http://schemas.microsoft.com/office/drawing/2014/main" id="{0E242B12-65DA-4A8F-8F62-BE102B00E28F}"/>
            </a:ext>
          </a:extLst>
        </xdr:cNvPr>
        <xdr:cNvCxnSpPr/>
      </xdr:nvCxnSpPr>
      <xdr:spPr>
        <a:xfrm flipV="1">
          <a:off x="14592300" y="989457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63500</xdr:rowOff>
    </xdr:from>
    <xdr:to>
      <xdr:col>72</xdr:col>
      <xdr:colOff>38100</xdr:colOff>
      <xdr:row>58</xdr:row>
      <xdr:rowOff>165100</xdr:rowOff>
    </xdr:to>
    <xdr:sp macro="" textlink="">
      <xdr:nvSpPr>
        <xdr:cNvPr id="429" name="楕円 428">
          <a:extLst>
            <a:ext uri="{FF2B5EF4-FFF2-40B4-BE49-F238E27FC236}">
              <a16:creationId xmlns:a16="http://schemas.microsoft.com/office/drawing/2014/main" id="{FD51C84A-FEBC-4EA1-9A2F-1E4975210AE8}"/>
            </a:ext>
          </a:extLst>
        </xdr:cNvPr>
        <xdr:cNvSpPr/>
      </xdr:nvSpPr>
      <xdr:spPr>
        <a:xfrm>
          <a:off x="13652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38100</xdr:rowOff>
    </xdr:from>
    <xdr:to>
      <xdr:col>76</xdr:col>
      <xdr:colOff>114300</xdr:colOff>
      <xdr:row>58</xdr:row>
      <xdr:rowOff>114300</xdr:rowOff>
    </xdr:to>
    <xdr:cxnSp macro="">
      <xdr:nvCxnSpPr>
        <xdr:cNvPr id="430" name="直線コネクタ 429">
          <a:extLst>
            <a:ext uri="{FF2B5EF4-FFF2-40B4-BE49-F238E27FC236}">
              <a16:creationId xmlns:a16="http://schemas.microsoft.com/office/drawing/2014/main" id="{3B790E45-8D0A-444F-9A5A-9924C172B3B9}"/>
            </a:ext>
          </a:extLst>
        </xdr:cNvPr>
        <xdr:cNvCxnSpPr/>
      </xdr:nvCxnSpPr>
      <xdr:spPr>
        <a:xfrm flipV="1">
          <a:off x="13703300" y="9982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124460</xdr:rowOff>
    </xdr:from>
    <xdr:to>
      <xdr:col>67</xdr:col>
      <xdr:colOff>101600</xdr:colOff>
      <xdr:row>59</xdr:row>
      <xdr:rowOff>54610</xdr:rowOff>
    </xdr:to>
    <xdr:sp macro="" textlink="">
      <xdr:nvSpPr>
        <xdr:cNvPr id="431" name="楕円 430">
          <a:extLst>
            <a:ext uri="{FF2B5EF4-FFF2-40B4-BE49-F238E27FC236}">
              <a16:creationId xmlns:a16="http://schemas.microsoft.com/office/drawing/2014/main" id="{8ACA1E05-03A6-4A73-AEE4-CC6839DBB91B}"/>
            </a:ext>
          </a:extLst>
        </xdr:cNvPr>
        <xdr:cNvSpPr/>
      </xdr:nvSpPr>
      <xdr:spPr>
        <a:xfrm>
          <a:off x="127635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114300</xdr:rowOff>
    </xdr:from>
    <xdr:to>
      <xdr:col>71</xdr:col>
      <xdr:colOff>177800</xdr:colOff>
      <xdr:row>59</xdr:row>
      <xdr:rowOff>3810</xdr:rowOff>
    </xdr:to>
    <xdr:cxnSp macro="">
      <xdr:nvCxnSpPr>
        <xdr:cNvPr id="432" name="直線コネクタ 431">
          <a:extLst>
            <a:ext uri="{FF2B5EF4-FFF2-40B4-BE49-F238E27FC236}">
              <a16:creationId xmlns:a16="http://schemas.microsoft.com/office/drawing/2014/main" id="{5C8F0D2B-86D5-49DA-8CB7-3A104DCBD2DF}"/>
            </a:ext>
          </a:extLst>
        </xdr:cNvPr>
        <xdr:cNvCxnSpPr/>
      </xdr:nvCxnSpPr>
      <xdr:spPr>
        <a:xfrm flipV="1">
          <a:off x="12814300" y="10058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433" name="n_1aveValue【学校施設】&#10;有形固定資産減価償却率">
          <a:extLst>
            <a:ext uri="{FF2B5EF4-FFF2-40B4-BE49-F238E27FC236}">
              <a16:creationId xmlns:a16="http://schemas.microsoft.com/office/drawing/2014/main" id="{0C4B88A7-9B35-403C-98C2-5C2D659B19F7}"/>
            </a:ext>
          </a:extLst>
        </xdr:cNvPr>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106697</xdr:rowOff>
    </xdr:from>
    <xdr:ext cx="405111" cy="259045"/>
    <xdr:sp macro="" textlink="">
      <xdr:nvSpPr>
        <xdr:cNvPr id="434" name="n_2aveValue【学校施設】&#10;有形固定資産減価償却率">
          <a:extLst>
            <a:ext uri="{FF2B5EF4-FFF2-40B4-BE49-F238E27FC236}">
              <a16:creationId xmlns:a16="http://schemas.microsoft.com/office/drawing/2014/main" id="{AE0C0E90-4E7C-4E06-969C-4E60ECA719C3}"/>
            </a:ext>
          </a:extLst>
        </xdr:cNvPr>
        <xdr:cNvSpPr txBox="1"/>
      </xdr:nvSpPr>
      <xdr:spPr>
        <a:xfrm>
          <a:off x="143897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80027</xdr:rowOff>
    </xdr:from>
    <xdr:ext cx="405111" cy="259045"/>
    <xdr:sp macro="" textlink="">
      <xdr:nvSpPr>
        <xdr:cNvPr id="435" name="n_3aveValue【学校施設】&#10;有形固定資産減価償却率">
          <a:extLst>
            <a:ext uri="{FF2B5EF4-FFF2-40B4-BE49-F238E27FC236}">
              <a16:creationId xmlns:a16="http://schemas.microsoft.com/office/drawing/2014/main" id="{AC16DF61-1A83-46CC-8F04-F4EB008082B6}"/>
            </a:ext>
          </a:extLst>
        </xdr:cNvPr>
        <xdr:cNvSpPr txBox="1"/>
      </xdr:nvSpPr>
      <xdr:spPr>
        <a:xfrm>
          <a:off x="1350074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21607</xdr:rowOff>
    </xdr:from>
    <xdr:ext cx="405111" cy="259045"/>
    <xdr:sp macro="" textlink="">
      <xdr:nvSpPr>
        <xdr:cNvPr id="436" name="n_4aveValue【学校施設】&#10;有形固定資産減価償却率">
          <a:extLst>
            <a:ext uri="{FF2B5EF4-FFF2-40B4-BE49-F238E27FC236}">
              <a16:creationId xmlns:a16="http://schemas.microsoft.com/office/drawing/2014/main" id="{2CBE21BA-C459-4153-A2A4-9A3D5892845B}"/>
            </a:ext>
          </a:extLst>
        </xdr:cNvPr>
        <xdr:cNvSpPr txBox="1"/>
      </xdr:nvSpPr>
      <xdr:spPr>
        <a:xfrm>
          <a:off x="12611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17797</xdr:rowOff>
    </xdr:from>
    <xdr:ext cx="405111" cy="259045"/>
    <xdr:sp macro="" textlink="">
      <xdr:nvSpPr>
        <xdr:cNvPr id="437" name="n_1mainValue【学校施設】&#10;有形固定資産減価償却率">
          <a:extLst>
            <a:ext uri="{FF2B5EF4-FFF2-40B4-BE49-F238E27FC236}">
              <a16:creationId xmlns:a16="http://schemas.microsoft.com/office/drawing/2014/main" id="{3C25D8FD-1DDD-4C90-9353-CC01929B9F1F}"/>
            </a:ext>
          </a:extLst>
        </xdr:cNvPr>
        <xdr:cNvSpPr txBox="1"/>
      </xdr:nvSpPr>
      <xdr:spPr>
        <a:xfrm>
          <a:off x="15266044" y="961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105427</xdr:rowOff>
    </xdr:from>
    <xdr:ext cx="405111" cy="259045"/>
    <xdr:sp macro="" textlink="">
      <xdr:nvSpPr>
        <xdr:cNvPr id="438" name="n_2mainValue【学校施設】&#10;有形固定資産減価償却率">
          <a:extLst>
            <a:ext uri="{FF2B5EF4-FFF2-40B4-BE49-F238E27FC236}">
              <a16:creationId xmlns:a16="http://schemas.microsoft.com/office/drawing/2014/main" id="{428D13C3-6148-4A39-9263-97B9261D541D}"/>
            </a:ext>
          </a:extLst>
        </xdr:cNvPr>
        <xdr:cNvSpPr txBox="1"/>
      </xdr:nvSpPr>
      <xdr:spPr>
        <a:xfrm>
          <a:off x="14389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10177</xdr:rowOff>
    </xdr:from>
    <xdr:ext cx="405111" cy="259045"/>
    <xdr:sp macro="" textlink="">
      <xdr:nvSpPr>
        <xdr:cNvPr id="439" name="n_3mainValue【学校施設】&#10;有形固定資産減価償却率">
          <a:extLst>
            <a:ext uri="{FF2B5EF4-FFF2-40B4-BE49-F238E27FC236}">
              <a16:creationId xmlns:a16="http://schemas.microsoft.com/office/drawing/2014/main" id="{41D1AF94-29A6-432A-864C-5D14A6F54F98}"/>
            </a:ext>
          </a:extLst>
        </xdr:cNvPr>
        <xdr:cNvSpPr txBox="1"/>
      </xdr:nvSpPr>
      <xdr:spPr>
        <a:xfrm>
          <a:off x="13500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45737</xdr:rowOff>
    </xdr:from>
    <xdr:ext cx="405111" cy="259045"/>
    <xdr:sp macro="" textlink="">
      <xdr:nvSpPr>
        <xdr:cNvPr id="440" name="n_4mainValue【学校施設】&#10;有形固定資産減価償却率">
          <a:extLst>
            <a:ext uri="{FF2B5EF4-FFF2-40B4-BE49-F238E27FC236}">
              <a16:creationId xmlns:a16="http://schemas.microsoft.com/office/drawing/2014/main" id="{6EC42B0B-C6D5-4D2F-AD5A-F4BC46948BC1}"/>
            </a:ext>
          </a:extLst>
        </xdr:cNvPr>
        <xdr:cNvSpPr txBox="1"/>
      </xdr:nvSpPr>
      <xdr:spPr>
        <a:xfrm>
          <a:off x="12611744" y="1016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1" name="正方形/長方形 440">
          <a:extLst>
            <a:ext uri="{FF2B5EF4-FFF2-40B4-BE49-F238E27FC236}">
              <a16:creationId xmlns:a16="http://schemas.microsoft.com/office/drawing/2014/main" id="{2953CE67-4127-4F55-8007-B96BB2BB94B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2" name="正方形/長方形 441">
          <a:extLst>
            <a:ext uri="{FF2B5EF4-FFF2-40B4-BE49-F238E27FC236}">
              <a16:creationId xmlns:a16="http://schemas.microsoft.com/office/drawing/2014/main" id="{E92D86E3-6D80-472E-8ECA-748ADB854C7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3" name="正方形/長方形 442">
          <a:extLst>
            <a:ext uri="{FF2B5EF4-FFF2-40B4-BE49-F238E27FC236}">
              <a16:creationId xmlns:a16="http://schemas.microsoft.com/office/drawing/2014/main" id="{B29CBD49-F356-4D07-BF72-0F3B1429031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4" name="正方形/長方形 443">
          <a:extLst>
            <a:ext uri="{FF2B5EF4-FFF2-40B4-BE49-F238E27FC236}">
              <a16:creationId xmlns:a16="http://schemas.microsoft.com/office/drawing/2014/main" id="{0ADE10A6-01AD-4978-AA43-BB26D73C71D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5" name="正方形/長方形 444">
          <a:extLst>
            <a:ext uri="{FF2B5EF4-FFF2-40B4-BE49-F238E27FC236}">
              <a16:creationId xmlns:a16="http://schemas.microsoft.com/office/drawing/2014/main" id="{D78B2E72-7BCB-4E38-AC73-AB09E537116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6" name="正方形/長方形 445">
          <a:extLst>
            <a:ext uri="{FF2B5EF4-FFF2-40B4-BE49-F238E27FC236}">
              <a16:creationId xmlns:a16="http://schemas.microsoft.com/office/drawing/2014/main" id="{906DB3E0-BA68-47B6-97C0-5DA6C57387A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7" name="正方形/長方形 446">
          <a:extLst>
            <a:ext uri="{FF2B5EF4-FFF2-40B4-BE49-F238E27FC236}">
              <a16:creationId xmlns:a16="http://schemas.microsoft.com/office/drawing/2014/main" id="{F4BA2333-F63C-4282-9FD1-53A33F1A83A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8" name="正方形/長方形 447">
          <a:extLst>
            <a:ext uri="{FF2B5EF4-FFF2-40B4-BE49-F238E27FC236}">
              <a16:creationId xmlns:a16="http://schemas.microsoft.com/office/drawing/2014/main" id="{59EC41C5-FBF9-44B4-8DC8-D0A195467AE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9" name="テキスト ボックス 448">
          <a:extLst>
            <a:ext uri="{FF2B5EF4-FFF2-40B4-BE49-F238E27FC236}">
              <a16:creationId xmlns:a16="http://schemas.microsoft.com/office/drawing/2014/main" id="{268B09E8-EE64-4009-9660-793FA2F59EC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0" name="直線コネクタ 449">
          <a:extLst>
            <a:ext uri="{FF2B5EF4-FFF2-40B4-BE49-F238E27FC236}">
              <a16:creationId xmlns:a16="http://schemas.microsoft.com/office/drawing/2014/main" id="{765D6AF0-91CA-4C77-ABBC-0E79E177134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1" name="テキスト ボックス 450">
          <a:extLst>
            <a:ext uri="{FF2B5EF4-FFF2-40B4-BE49-F238E27FC236}">
              <a16:creationId xmlns:a16="http://schemas.microsoft.com/office/drawing/2014/main" id="{52FEE581-0C44-45DC-A0B1-20C6C04AA321}"/>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52" name="直線コネクタ 451">
          <a:extLst>
            <a:ext uri="{FF2B5EF4-FFF2-40B4-BE49-F238E27FC236}">
              <a16:creationId xmlns:a16="http://schemas.microsoft.com/office/drawing/2014/main" id="{1615B081-204A-4C39-92AE-260C098A4493}"/>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3" name="テキスト ボックス 452">
          <a:extLst>
            <a:ext uri="{FF2B5EF4-FFF2-40B4-BE49-F238E27FC236}">
              <a16:creationId xmlns:a16="http://schemas.microsoft.com/office/drawing/2014/main" id="{74EB7642-B00A-4508-A163-18CBE484D463}"/>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4" name="直線コネクタ 453">
          <a:extLst>
            <a:ext uri="{FF2B5EF4-FFF2-40B4-BE49-F238E27FC236}">
              <a16:creationId xmlns:a16="http://schemas.microsoft.com/office/drawing/2014/main" id="{854F8704-57BB-4582-B815-882E19CF9FD4}"/>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5" name="テキスト ボックス 454">
          <a:extLst>
            <a:ext uri="{FF2B5EF4-FFF2-40B4-BE49-F238E27FC236}">
              <a16:creationId xmlns:a16="http://schemas.microsoft.com/office/drawing/2014/main" id="{8F22A01E-F6ED-4914-80D3-0E09EDF2447C}"/>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6" name="直線コネクタ 455">
          <a:extLst>
            <a:ext uri="{FF2B5EF4-FFF2-40B4-BE49-F238E27FC236}">
              <a16:creationId xmlns:a16="http://schemas.microsoft.com/office/drawing/2014/main" id="{7E00602D-407D-4A2F-8354-96DFD5AC4F03}"/>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7" name="テキスト ボックス 456">
          <a:extLst>
            <a:ext uri="{FF2B5EF4-FFF2-40B4-BE49-F238E27FC236}">
              <a16:creationId xmlns:a16="http://schemas.microsoft.com/office/drawing/2014/main" id="{9E5E7214-38F8-4DF8-915F-5D3215AD8766}"/>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58" name="直線コネクタ 457">
          <a:extLst>
            <a:ext uri="{FF2B5EF4-FFF2-40B4-BE49-F238E27FC236}">
              <a16:creationId xmlns:a16="http://schemas.microsoft.com/office/drawing/2014/main" id="{397233C8-772D-447F-879C-037C48049CAE}"/>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59" name="テキスト ボックス 458">
          <a:extLst>
            <a:ext uri="{FF2B5EF4-FFF2-40B4-BE49-F238E27FC236}">
              <a16:creationId xmlns:a16="http://schemas.microsoft.com/office/drawing/2014/main" id="{1BAAB73E-640F-4FC5-90EA-CA8CFCAB0612}"/>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0" name="直線コネクタ 459">
          <a:extLst>
            <a:ext uri="{FF2B5EF4-FFF2-40B4-BE49-F238E27FC236}">
              <a16:creationId xmlns:a16="http://schemas.microsoft.com/office/drawing/2014/main" id="{EBAE0441-EA80-4939-8772-568120534D6B}"/>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1" name="テキスト ボックス 460">
          <a:extLst>
            <a:ext uri="{FF2B5EF4-FFF2-40B4-BE49-F238E27FC236}">
              <a16:creationId xmlns:a16="http://schemas.microsoft.com/office/drawing/2014/main" id="{D7C2D44E-7C02-4706-A8DD-4B8577B8415A}"/>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2" name="直線コネクタ 461">
          <a:extLst>
            <a:ext uri="{FF2B5EF4-FFF2-40B4-BE49-F238E27FC236}">
              <a16:creationId xmlns:a16="http://schemas.microsoft.com/office/drawing/2014/main" id="{3F9A0CA4-4005-492D-9192-1EF36F42CB99}"/>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3" name="テキスト ボックス 462">
          <a:extLst>
            <a:ext uri="{FF2B5EF4-FFF2-40B4-BE49-F238E27FC236}">
              <a16:creationId xmlns:a16="http://schemas.microsoft.com/office/drawing/2014/main" id="{1A621EAA-1037-430F-82F2-16E260D00B72}"/>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4" name="直線コネクタ 463">
          <a:extLst>
            <a:ext uri="{FF2B5EF4-FFF2-40B4-BE49-F238E27FC236}">
              <a16:creationId xmlns:a16="http://schemas.microsoft.com/office/drawing/2014/main" id="{2197CAC9-4BD8-41DF-BCEF-E964A841509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5" name="テキスト ボックス 464">
          <a:extLst>
            <a:ext uri="{FF2B5EF4-FFF2-40B4-BE49-F238E27FC236}">
              <a16:creationId xmlns:a16="http://schemas.microsoft.com/office/drawing/2014/main" id="{48FB3C19-591A-4039-99E0-2F4477050F1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6" name="【学校施設】&#10;一人当たり面積グラフ枠">
          <a:extLst>
            <a:ext uri="{FF2B5EF4-FFF2-40B4-BE49-F238E27FC236}">
              <a16:creationId xmlns:a16="http://schemas.microsoft.com/office/drawing/2014/main" id="{850DC713-C687-4F35-8113-FFDC724F3D2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56606</xdr:rowOff>
    </xdr:from>
    <xdr:to>
      <xdr:col>116</xdr:col>
      <xdr:colOff>62864</xdr:colOff>
      <xdr:row>62</xdr:row>
      <xdr:rowOff>146957</xdr:rowOff>
    </xdr:to>
    <xdr:cxnSp macro="">
      <xdr:nvCxnSpPr>
        <xdr:cNvPr id="467" name="直線コネクタ 466">
          <a:extLst>
            <a:ext uri="{FF2B5EF4-FFF2-40B4-BE49-F238E27FC236}">
              <a16:creationId xmlns:a16="http://schemas.microsoft.com/office/drawing/2014/main" id="{CD263057-342E-4492-BD30-D4C610E5B1CD}"/>
            </a:ext>
          </a:extLst>
        </xdr:cNvPr>
        <xdr:cNvCxnSpPr/>
      </xdr:nvCxnSpPr>
      <xdr:spPr>
        <a:xfrm flipV="1">
          <a:off x="22160864" y="9657806"/>
          <a:ext cx="0" cy="1119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150784</xdr:rowOff>
    </xdr:from>
    <xdr:ext cx="469744" cy="259045"/>
    <xdr:sp macro="" textlink="">
      <xdr:nvSpPr>
        <xdr:cNvPr id="468" name="【学校施設】&#10;一人当たり面積最小値テキスト">
          <a:extLst>
            <a:ext uri="{FF2B5EF4-FFF2-40B4-BE49-F238E27FC236}">
              <a16:creationId xmlns:a16="http://schemas.microsoft.com/office/drawing/2014/main" id="{44FB0AFC-AFDC-4FE2-9CCF-19A29FB3C5E4}"/>
            </a:ext>
          </a:extLst>
        </xdr:cNvPr>
        <xdr:cNvSpPr txBox="1"/>
      </xdr:nvSpPr>
      <xdr:spPr>
        <a:xfrm>
          <a:off x="22199600" y="1078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146957</xdr:rowOff>
    </xdr:from>
    <xdr:to>
      <xdr:col>116</xdr:col>
      <xdr:colOff>152400</xdr:colOff>
      <xdr:row>62</xdr:row>
      <xdr:rowOff>146957</xdr:rowOff>
    </xdr:to>
    <xdr:cxnSp macro="">
      <xdr:nvCxnSpPr>
        <xdr:cNvPr id="469" name="直線コネクタ 468">
          <a:extLst>
            <a:ext uri="{FF2B5EF4-FFF2-40B4-BE49-F238E27FC236}">
              <a16:creationId xmlns:a16="http://schemas.microsoft.com/office/drawing/2014/main" id="{8A6C178F-9C90-4523-98F6-E7CE069682B8}"/>
            </a:ext>
          </a:extLst>
        </xdr:cNvPr>
        <xdr:cNvCxnSpPr/>
      </xdr:nvCxnSpPr>
      <xdr:spPr>
        <a:xfrm>
          <a:off x="22072600" y="1077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3283</xdr:rowOff>
    </xdr:from>
    <xdr:ext cx="469744" cy="259045"/>
    <xdr:sp macro="" textlink="">
      <xdr:nvSpPr>
        <xdr:cNvPr id="470" name="【学校施設】&#10;一人当たり面積最大値テキスト">
          <a:extLst>
            <a:ext uri="{FF2B5EF4-FFF2-40B4-BE49-F238E27FC236}">
              <a16:creationId xmlns:a16="http://schemas.microsoft.com/office/drawing/2014/main" id="{EE649A2A-0822-4D21-970B-F2809E376D3D}"/>
            </a:ext>
          </a:extLst>
        </xdr:cNvPr>
        <xdr:cNvSpPr txBox="1"/>
      </xdr:nvSpPr>
      <xdr:spPr>
        <a:xfrm>
          <a:off x="22199600" y="943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56606</xdr:rowOff>
    </xdr:from>
    <xdr:to>
      <xdr:col>116</xdr:col>
      <xdr:colOff>152400</xdr:colOff>
      <xdr:row>56</xdr:row>
      <xdr:rowOff>56606</xdr:rowOff>
    </xdr:to>
    <xdr:cxnSp macro="">
      <xdr:nvCxnSpPr>
        <xdr:cNvPr id="471" name="直線コネクタ 470">
          <a:extLst>
            <a:ext uri="{FF2B5EF4-FFF2-40B4-BE49-F238E27FC236}">
              <a16:creationId xmlns:a16="http://schemas.microsoft.com/office/drawing/2014/main" id="{96BC2FDB-B4C9-49A6-BF1D-CE5992A7ABF5}"/>
            </a:ext>
          </a:extLst>
        </xdr:cNvPr>
        <xdr:cNvCxnSpPr/>
      </xdr:nvCxnSpPr>
      <xdr:spPr>
        <a:xfrm>
          <a:off x="22072600" y="9657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12536</xdr:rowOff>
    </xdr:from>
    <xdr:ext cx="469744" cy="259045"/>
    <xdr:sp macro="" textlink="">
      <xdr:nvSpPr>
        <xdr:cNvPr id="472" name="【学校施設】&#10;一人当たり面積平均値テキスト">
          <a:extLst>
            <a:ext uri="{FF2B5EF4-FFF2-40B4-BE49-F238E27FC236}">
              <a16:creationId xmlns:a16="http://schemas.microsoft.com/office/drawing/2014/main" id="{53B46223-57FD-42E2-A314-C5BD9335A862}"/>
            </a:ext>
          </a:extLst>
        </xdr:cNvPr>
        <xdr:cNvSpPr txBox="1"/>
      </xdr:nvSpPr>
      <xdr:spPr>
        <a:xfrm>
          <a:off x="22199600" y="10299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34109</xdr:rowOff>
    </xdr:from>
    <xdr:to>
      <xdr:col>116</xdr:col>
      <xdr:colOff>114300</xdr:colOff>
      <xdr:row>60</xdr:row>
      <xdr:rowOff>135709</xdr:rowOff>
    </xdr:to>
    <xdr:sp macro="" textlink="">
      <xdr:nvSpPr>
        <xdr:cNvPr id="473" name="フローチャート: 判断 472">
          <a:extLst>
            <a:ext uri="{FF2B5EF4-FFF2-40B4-BE49-F238E27FC236}">
              <a16:creationId xmlns:a16="http://schemas.microsoft.com/office/drawing/2014/main" id="{E6527FF6-8943-4DEB-8A03-7206C5FE7F50}"/>
            </a:ext>
          </a:extLst>
        </xdr:cNvPr>
        <xdr:cNvSpPr/>
      </xdr:nvSpPr>
      <xdr:spPr>
        <a:xfrm>
          <a:off x="221107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50437</xdr:rowOff>
    </xdr:from>
    <xdr:to>
      <xdr:col>112</xdr:col>
      <xdr:colOff>38100</xdr:colOff>
      <xdr:row>60</xdr:row>
      <xdr:rowOff>152037</xdr:rowOff>
    </xdr:to>
    <xdr:sp macro="" textlink="">
      <xdr:nvSpPr>
        <xdr:cNvPr id="474" name="フローチャート: 判断 473">
          <a:extLst>
            <a:ext uri="{FF2B5EF4-FFF2-40B4-BE49-F238E27FC236}">
              <a16:creationId xmlns:a16="http://schemas.microsoft.com/office/drawing/2014/main" id="{9356A902-C8DB-4DDE-827E-D8DF65CB2535}"/>
            </a:ext>
          </a:extLst>
        </xdr:cNvPr>
        <xdr:cNvSpPr/>
      </xdr:nvSpPr>
      <xdr:spPr>
        <a:xfrm>
          <a:off x="21272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22134</xdr:rowOff>
    </xdr:from>
    <xdr:to>
      <xdr:col>107</xdr:col>
      <xdr:colOff>101600</xdr:colOff>
      <xdr:row>60</xdr:row>
      <xdr:rowOff>123734</xdr:rowOff>
    </xdr:to>
    <xdr:sp macro="" textlink="">
      <xdr:nvSpPr>
        <xdr:cNvPr id="475" name="フローチャート: 判断 474">
          <a:extLst>
            <a:ext uri="{FF2B5EF4-FFF2-40B4-BE49-F238E27FC236}">
              <a16:creationId xmlns:a16="http://schemas.microsoft.com/office/drawing/2014/main" id="{C3D80585-9A5C-434A-B384-1E52EB33F30E}"/>
            </a:ext>
          </a:extLst>
        </xdr:cNvPr>
        <xdr:cNvSpPr/>
      </xdr:nvSpPr>
      <xdr:spPr>
        <a:xfrm>
          <a:off x="20383500" y="103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17780</xdr:rowOff>
    </xdr:from>
    <xdr:to>
      <xdr:col>102</xdr:col>
      <xdr:colOff>165100</xdr:colOff>
      <xdr:row>60</xdr:row>
      <xdr:rowOff>119380</xdr:rowOff>
    </xdr:to>
    <xdr:sp macro="" textlink="">
      <xdr:nvSpPr>
        <xdr:cNvPr id="476" name="フローチャート: 判断 475">
          <a:extLst>
            <a:ext uri="{FF2B5EF4-FFF2-40B4-BE49-F238E27FC236}">
              <a16:creationId xmlns:a16="http://schemas.microsoft.com/office/drawing/2014/main" id="{ED235391-E8D3-4149-A07C-B023AC05F75B}"/>
            </a:ext>
          </a:extLst>
        </xdr:cNvPr>
        <xdr:cNvSpPr/>
      </xdr:nvSpPr>
      <xdr:spPr>
        <a:xfrm>
          <a:off x="19494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107587</xdr:rowOff>
    </xdr:from>
    <xdr:to>
      <xdr:col>98</xdr:col>
      <xdr:colOff>38100</xdr:colOff>
      <xdr:row>60</xdr:row>
      <xdr:rowOff>37737</xdr:rowOff>
    </xdr:to>
    <xdr:sp macro="" textlink="">
      <xdr:nvSpPr>
        <xdr:cNvPr id="477" name="フローチャート: 判断 476">
          <a:extLst>
            <a:ext uri="{FF2B5EF4-FFF2-40B4-BE49-F238E27FC236}">
              <a16:creationId xmlns:a16="http://schemas.microsoft.com/office/drawing/2014/main" id="{1C245EE3-23F1-4EBD-AE00-7A9AB7E52B53}"/>
            </a:ext>
          </a:extLst>
        </xdr:cNvPr>
        <xdr:cNvSpPr/>
      </xdr:nvSpPr>
      <xdr:spPr>
        <a:xfrm>
          <a:off x="18605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6C12716B-90ED-4BF0-A504-4063537C567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593011F1-4748-4201-9002-A5837FE307A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593645C3-0C36-47DE-AF29-BB4B04E83CF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D4461E83-7A68-4842-BB48-43B8B874F86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733220B8-74D5-4FFA-BBA0-DD81FB6A7FD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144599</xdr:rowOff>
    </xdr:from>
    <xdr:to>
      <xdr:col>112</xdr:col>
      <xdr:colOff>38100</xdr:colOff>
      <xdr:row>64</xdr:row>
      <xdr:rowOff>74749</xdr:rowOff>
    </xdr:to>
    <xdr:sp macro="" textlink="">
      <xdr:nvSpPr>
        <xdr:cNvPr id="483" name="楕円 482">
          <a:extLst>
            <a:ext uri="{FF2B5EF4-FFF2-40B4-BE49-F238E27FC236}">
              <a16:creationId xmlns:a16="http://schemas.microsoft.com/office/drawing/2014/main" id="{FCE957D7-5FCC-4F54-ABB4-84AF55B01C64}"/>
            </a:ext>
          </a:extLst>
        </xdr:cNvPr>
        <xdr:cNvSpPr/>
      </xdr:nvSpPr>
      <xdr:spPr>
        <a:xfrm>
          <a:off x="21272500" y="1094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135890</xdr:rowOff>
    </xdr:from>
    <xdr:to>
      <xdr:col>107</xdr:col>
      <xdr:colOff>101600</xdr:colOff>
      <xdr:row>64</xdr:row>
      <xdr:rowOff>66040</xdr:rowOff>
    </xdr:to>
    <xdr:sp macro="" textlink="">
      <xdr:nvSpPr>
        <xdr:cNvPr id="484" name="楕円 483">
          <a:extLst>
            <a:ext uri="{FF2B5EF4-FFF2-40B4-BE49-F238E27FC236}">
              <a16:creationId xmlns:a16="http://schemas.microsoft.com/office/drawing/2014/main" id="{0CCC5DE4-277F-4F8E-A574-231F29F29EAE}"/>
            </a:ext>
          </a:extLst>
        </xdr:cNvPr>
        <xdr:cNvSpPr/>
      </xdr:nvSpPr>
      <xdr:spPr>
        <a:xfrm>
          <a:off x="20383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15240</xdr:rowOff>
    </xdr:from>
    <xdr:to>
      <xdr:col>111</xdr:col>
      <xdr:colOff>177800</xdr:colOff>
      <xdr:row>64</xdr:row>
      <xdr:rowOff>23949</xdr:rowOff>
    </xdr:to>
    <xdr:cxnSp macro="">
      <xdr:nvCxnSpPr>
        <xdr:cNvPr id="485" name="直線コネクタ 484">
          <a:extLst>
            <a:ext uri="{FF2B5EF4-FFF2-40B4-BE49-F238E27FC236}">
              <a16:creationId xmlns:a16="http://schemas.microsoft.com/office/drawing/2014/main" id="{3DFF014B-F93E-43D7-B26F-7544069CD23F}"/>
            </a:ext>
          </a:extLst>
        </xdr:cNvPr>
        <xdr:cNvCxnSpPr/>
      </xdr:nvCxnSpPr>
      <xdr:spPr>
        <a:xfrm>
          <a:off x="20434300" y="10988040"/>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129359</xdr:rowOff>
    </xdr:from>
    <xdr:to>
      <xdr:col>102</xdr:col>
      <xdr:colOff>165100</xdr:colOff>
      <xdr:row>64</xdr:row>
      <xdr:rowOff>59509</xdr:rowOff>
    </xdr:to>
    <xdr:sp macro="" textlink="">
      <xdr:nvSpPr>
        <xdr:cNvPr id="486" name="楕円 485">
          <a:extLst>
            <a:ext uri="{FF2B5EF4-FFF2-40B4-BE49-F238E27FC236}">
              <a16:creationId xmlns:a16="http://schemas.microsoft.com/office/drawing/2014/main" id="{64DD2A51-2655-4BF6-8329-C6A5BE38A3CD}"/>
            </a:ext>
          </a:extLst>
        </xdr:cNvPr>
        <xdr:cNvSpPr/>
      </xdr:nvSpPr>
      <xdr:spPr>
        <a:xfrm>
          <a:off x="19494500" y="1093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8709</xdr:rowOff>
    </xdr:from>
    <xdr:to>
      <xdr:col>107</xdr:col>
      <xdr:colOff>50800</xdr:colOff>
      <xdr:row>64</xdr:row>
      <xdr:rowOff>15240</xdr:rowOff>
    </xdr:to>
    <xdr:cxnSp macro="">
      <xdr:nvCxnSpPr>
        <xdr:cNvPr id="487" name="直線コネクタ 486">
          <a:extLst>
            <a:ext uri="{FF2B5EF4-FFF2-40B4-BE49-F238E27FC236}">
              <a16:creationId xmlns:a16="http://schemas.microsoft.com/office/drawing/2014/main" id="{9DE6B527-6FE3-4232-9A37-F997398B45A9}"/>
            </a:ext>
          </a:extLst>
        </xdr:cNvPr>
        <xdr:cNvCxnSpPr/>
      </xdr:nvCxnSpPr>
      <xdr:spPr>
        <a:xfrm>
          <a:off x="19545300" y="1098150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123916</xdr:rowOff>
    </xdr:from>
    <xdr:to>
      <xdr:col>98</xdr:col>
      <xdr:colOff>38100</xdr:colOff>
      <xdr:row>64</xdr:row>
      <xdr:rowOff>54066</xdr:rowOff>
    </xdr:to>
    <xdr:sp macro="" textlink="">
      <xdr:nvSpPr>
        <xdr:cNvPr id="488" name="楕円 487">
          <a:extLst>
            <a:ext uri="{FF2B5EF4-FFF2-40B4-BE49-F238E27FC236}">
              <a16:creationId xmlns:a16="http://schemas.microsoft.com/office/drawing/2014/main" id="{9C31F468-FAEB-4DC1-B6F7-E817385F2FE0}"/>
            </a:ext>
          </a:extLst>
        </xdr:cNvPr>
        <xdr:cNvSpPr/>
      </xdr:nvSpPr>
      <xdr:spPr>
        <a:xfrm>
          <a:off x="186055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3266</xdr:rowOff>
    </xdr:from>
    <xdr:to>
      <xdr:col>102</xdr:col>
      <xdr:colOff>114300</xdr:colOff>
      <xdr:row>64</xdr:row>
      <xdr:rowOff>8709</xdr:rowOff>
    </xdr:to>
    <xdr:cxnSp macro="">
      <xdr:nvCxnSpPr>
        <xdr:cNvPr id="489" name="直線コネクタ 488">
          <a:extLst>
            <a:ext uri="{FF2B5EF4-FFF2-40B4-BE49-F238E27FC236}">
              <a16:creationId xmlns:a16="http://schemas.microsoft.com/office/drawing/2014/main" id="{0A53F999-17E2-4BB4-BA62-49864F4BCA50}"/>
            </a:ext>
          </a:extLst>
        </xdr:cNvPr>
        <xdr:cNvCxnSpPr/>
      </xdr:nvCxnSpPr>
      <xdr:spPr>
        <a:xfrm>
          <a:off x="18656300" y="10976066"/>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168564</xdr:rowOff>
    </xdr:from>
    <xdr:ext cx="469744" cy="259045"/>
    <xdr:sp macro="" textlink="">
      <xdr:nvSpPr>
        <xdr:cNvPr id="490" name="n_1aveValue【学校施設】&#10;一人当たり面積">
          <a:extLst>
            <a:ext uri="{FF2B5EF4-FFF2-40B4-BE49-F238E27FC236}">
              <a16:creationId xmlns:a16="http://schemas.microsoft.com/office/drawing/2014/main" id="{51245C4F-3664-4670-9D06-F42563EF7FCA}"/>
            </a:ext>
          </a:extLst>
        </xdr:cNvPr>
        <xdr:cNvSpPr txBox="1"/>
      </xdr:nvSpPr>
      <xdr:spPr>
        <a:xfrm>
          <a:off x="21075727" y="1011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140261</xdr:rowOff>
    </xdr:from>
    <xdr:ext cx="469744" cy="259045"/>
    <xdr:sp macro="" textlink="">
      <xdr:nvSpPr>
        <xdr:cNvPr id="491" name="n_2aveValue【学校施設】&#10;一人当たり面積">
          <a:extLst>
            <a:ext uri="{FF2B5EF4-FFF2-40B4-BE49-F238E27FC236}">
              <a16:creationId xmlns:a16="http://schemas.microsoft.com/office/drawing/2014/main" id="{BF1A7F3A-EA8F-4BD4-B749-4C89223695A2}"/>
            </a:ext>
          </a:extLst>
        </xdr:cNvPr>
        <xdr:cNvSpPr txBox="1"/>
      </xdr:nvSpPr>
      <xdr:spPr>
        <a:xfrm>
          <a:off x="20199427" y="1008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135907</xdr:rowOff>
    </xdr:from>
    <xdr:ext cx="469744" cy="259045"/>
    <xdr:sp macro="" textlink="">
      <xdr:nvSpPr>
        <xdr:cNvPr id="492" name="n_3aveValue【学校施設】&#10;一人当たり面積">
          <a:extLst>
            <a:ext uri="{FF2B5EF4-FFF2-40B4-BE49-F238E27FC236}">
              <a16:creationId xmlns:a16="http://schemas.microsoft.com/office/drawing/2014/main" id="{478041B4-F2A1-4807-A4AE-87D8C50D5FC6}"/>
            </a:ext>
          </a:extLst>
        </xdr:cNvPr>
        <xdr:cNvSpPr txBox="1"/>
      </xdr:nvSpPr>
      <xdr:spPr>
        <a:xfrm>
          <a:off x="19310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54264</xdr:rowOff>
    </xdr:from>
    <xdr:ext cx="469744" cy="259045"/>
    <xdr:sp macro="" textlink="">
      <xdr:nvSpPr>
        <xdr:cNvPr id="493" name="n_4aveValue【学校施設】&#10;一人当たり面積">
          <a:extLst>
            <a:ext uri="{FF2B5EF4-FFF2-40B4-BE49-F238E27FC236}">
              <a16:creationId xmlns:a16="http://schemas.microsoft.com/office/drawing/2014/main" id="{1620B0C9-C8C1-435D-88FF-18F923A662CC}"/>
            </a:ext>
          </a:extLst>
        </xdr:cNvPr>
        <xdr:cNvSpPr txBox="1"/>
      </xdr:nvSpPr>
      <xdr:spPr>
        <a:xfrm>
          <a:off x="18421427" y="999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65876</xdr:rowOff>
    </xdr:from>
    <xdr:ext cx="469744" cy="259045"/>
    <xdr:sp macro="" textlink="">
      <xdr:nvSpPr>
        <xdr:cNvPr id="494" name="n_1mainValue【学校施設】&#10;一人当たり面積">
          <a:extLst>
            <a:ext uri="{FF2B5EF4-FFF2-40B4-BE49-F238E27FC236}">
              <a16:creationId xmlns:a16="http://schemas.microsoft.com/office/drawing/2014/main" id="{3E29F28A-C76A-4E6D-8026-10CF9F8CE5B4}"/>
            </a:ext>
          </a:extLst>
        </xdr:cNvPr>
        <xdr:cNvSpPr txBox="1"/>
      </xdr:nvSpPr>
      <xdr:spPr>
        <a:xfrm>
          <a:off x="21075727" y="1103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57167</xdr:rowOff>
    </xdr:from>
    <xdr:ext cx="469744" cy="259045"/>
    <xdr:sp macro="" textlink="">
      <xdr:nvSpPr>
        <xdr:cNvPr id="495" name="n_2mainValue【学校施設】&#10;一人当たり面積">
          <a:extLst>
            <a:ext uri="{FF2B5EF4-FFF2-40B4-BE49-F238E27FC236}">
              <a16:creationId xmlns:a16="http://schemas.microsoft.com/office/drawing/2014/main" id="{D02CE7B1-7DD7-44EB-9571-E90E517F38F4}"/>
            </a:ext>
          </a:extLst>
        </xdr:cNvPr>
        <xdr:cNvSpPr txBox="1"/>
      </xdr:nvSpPr>
      <xdr:spPr>
        <a:xfrm>
          <a:off x="201994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50636</xdr:rowOff>
    </xdr:from>
    <xdr:ext cx="469744" cy="259045"/>
    <xdr:sp macro="" textlink="">
      <xdr:nvSpPr>
        <xdr:cNvPr id="496" name="n_3mainValue【学校施設】&#10;一人当たり面積">
          <a:extLst>
            <a:ext uri="{FF2B5EF4-FFF2-40B4-BE49-F238E27FC236}">
              <a16:creationId xmlns:a16="http://schemas.microsoft.com/office/drawing/2014/main" id="{6DB04C78-88D9-47F6-8227-B26E5AAF5ACE}"/>
            </a:ext>
          </a:extLst>
        </xdr:cNvPr>
        <xdr:cNvSpPr txBox="1"/>
      </xdr:nvSpPr>
      <xdr:spPr>
        <a:xfrm>
          <a:off x="19310427" y="110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45193</xdr:rowOff>
    </xdr:from>
    <xdr:ext cx="469744" cy="259045"/>
    <xdr:sp macro="" textlink="">
      <xdr:nvSpPr>
        <xdr:cNvPr id="497" name="n_4mainValue【学校施設】&#10;一人当たり面積">
          <a:extLst>
            <a:ext uri="{FF2B5EF4-FFF2-40B4-BE49-F238E27FC236}">
              <a16:creationId xmlns:a16="http://schemas.microsoft.com/office/drawing/2014/main" id="{36895945-E3EC-46B1-898F-C7D037281E23}"/>
            </a:ext>
          </a:extLst>
        </xdr:cNvPr>
        <xdr:cNvSpPr txBox="1"/>
      </xdr:nvSpPr>
      <xdr:spPr>
        <a:xfrm>
          <a:off x="18421427" y="1101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8" name="正方形/長方形 497">
          <a:extLst>
            <a:ext uri="{FF2B5EF4-FFF2-40B4-BE49-F238E27FC236}">
              <a16:creationId xmlns:a16="http://schemas.microsoft.com/office/drawing/2014/main" id="{5C97140C-4BEE-42B6-BD07-140406929F6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9" name="正方形/長方形 498">
          <a:extLst>
            <a:ext uri="{FF2B5EF4-FFF2-40B4-BE49-F238E27FC236}">
              <a16:creationId xmlns:a16="http://schemas.microsoft.com/office/drawing/2014/main" id="{0451FE5B-036C-4A34-BC43-B746483FAE2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0" name="正方形/長方形 499">
          <a:extLst>
            <a:ext uri="{FF2B5EF4-FFF2-40B4-BE49-F238E27FC236}">
              <a16:creationId xmlns:a16="http://schemas.microsoft.com/office/drawing/2014/main" id="{FB256018-5C94-49BB-9558-0464F15B5C7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1" name="正方形/長方形 500">
          <a:extLst>
            <a:ext uri="{FF2B5EF4-FFF2-40B4-BE49-F238E27FC236}">
              <a16:creationId xmlns:a16="http://schemas.microsoft.com/office/drawing/2014/main" id="{7B3AEAF1-DDBD-4D39-B16D-6ED499D87F7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2" name="正方形/長方形 501">
          <a:extLst>
            <a:ext uri="{FF2B5EF4-FFF2-40B4-BE49-F238E27FC236}">
              <a16:creationId xmlns:a16="http://schemas.microsoft.com/office/drawing/2014/main" id="{3E63DD03-3398-4150-B96E-86B00A999FC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3" name="正方形/長方形 502">
          <a:extLst>
            <a:ext uri="{FF2B5EF4-FFF2-40B4-BE49-F238E27FC236}">
              <a16:creationId xmlns:a16="http://schemas.microsoft.com/office/drawing/2014/main" id="{F2D5EAE7-BE98-4BE0-9432-DCAFF047926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4" name="正方形/長方形 503">
          <a:extLst>
            <a:ext uri="{FF2B5EF4-FFF2-40B4-BE49-F238E27FC236}">
              <a16:creationId xmlns:a16="http://schemas.microsoft.com/office/drawing/2014/main" id="{5BBBB02D-58FE-4836-A6A4-A06EDCD1DBF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5" name="正方形/長方形 504">
          <a:extLst>
            <a:ext uri="{FF2B5EF4-FFF2-40B4-BE49-F238E27FC236}">
              <a16:creationId xmlns:a16="http://schemas.microsoft.com/office/drawing/2014/main" id="{4D19117F-5D3B-4DB4-B0E9-F90624BD213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6" name="テキスト ボックス 505">
          <a:extLst>
            <a:ext uri="{FF2B5EF4-FFF2-40B4-BE49-F238E27FC236}">
              <a16:creationId xmlns:a16="http://schemas.microsoft.com/office/drawing/2014/main" id="{D992A70B-D19E-496C-8BBF-525961F73AF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7" name="直線コネクタ 506">
          <a:extLst>
            <a:ext uri="{FF2B5EF4-FFF2-40B4-BE49-F238E27FC236}">
              <a16:creationId xmlns:a16="http://schemas.microsoft.com/office/drawing/2014/main" id="{955378A1-7E3A-4A50-B2FE-7EC7ECAA840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8" name="テキスト ボックス 507">
          <a:extLst>
            <a:ext uri="{FF2B5EF4-FFF2-40B4-BE49-F238E27FC236}">
              <a16:creationId xmlns:a16="http://schemas.microsoft.com/office/drawing/2014/main" id="{0367AF8E-5BDA-457A-B7D0-E5735F30803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9" name="直線コネクタ 508">
          <a:extLst>
            <a:ext uri="{FF2B5EF4-FFF2-40B4-BE49-F238E27FC236}">
              <a16:creationId xmlns:a16="http://schemas.microsoft.com/office/drawing/2014/main" id="{0D715A38-94EE-47FA-BCC4-78F9930CE632}"/>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10" name="テキスト ボックス 509">
          <a:extLst>
            <a:ext uri="{FF2B5EF4-FFF2-40B4-BE49-F238E27FC236}">
              <a16:creationId xmlns:a16="http://schemas.microsoft.com/office/drawing/2014/main" id="{B04C4531-1880-4579-A390-EF22D20BB545}"/>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1" name="直線コネクタ 510">
          <a:extLst>
            <a:ext uri="{FF2B5EF4-FFF2-40B4-BE49-F238E27FC236}">
              <a16:creationId xmlns:a16="http://schemas.microsoft.com/office/drawing/2014/main" id="{364D9982-F537-43E2-A302-01C366057122}"/>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2" name="テキスト ボックス 511">
          <a:extLst>
            <a:ext uri="{FF2B5EF4-FFF2-40B4-BE49-F238E27FC236}">
              <a16:creationId xmlns:a16="http://schemas.microsoft.com/office/drawing/2014/main" id="{3A051120-3E34-4DCE-AFE8-0C7A22C2E3E3}"/>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3" name="直線コネクタ 512">
          <a:extLst>
            <a:ext uri="{FF2B5EF4-FFF2-40B4-BE49-F238E27FC236}">
              <a16:creationId xmlns:a16="http://schemas.microsoft.com/office/drawing/2014/main" id="{172CB461-F998-46F0-A2E5-278BC4D9A9C5}"/>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4" name="テキスト ボックス 513">
          <a:extLst>
            <a:ext uri="{FF2B5EF4-FFF2-40B4-BE49-F238E27FC236}">
              <a16:creationId xmlns:a16="http://schemas.microsoft.com/office/drawing/2014/main" id="{BD33AD96-C335-4F85-BBA3-646DC7BFA2AE}"/>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5" name="直線コネクタ 514">
          <a:extLst>
            <a:ext uri="{FF2B5EF4-FFF2-40B4-BE49-F238E27FC236}">
              <a16:creationId xmlns:a16="http://schemas.microsoft.com/office/drawing/2014/main" id="{428D5B96-6C1E-46AD-AA4B-014F05B538D5}"/>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6" name="テキスト ボックス 515">
          <a:extLst>
            <a:ext uri="{FF2B5EF4-FFF2-40B4-BE49-F238E27FC236}">
              <a16:creationId xmlns:a16="http://schemas.microsoft.com/office/drawing/2014/main" id="{1FD40442-4B87-4044-9587-635ABD69D41F}"/>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7" name="直線コネクタ 516">
          <a:extLst>
            <a:ext uri="{FF2B5EF4-FFF2-40B4-BE49-F238E27FC236}">
              <a16:creationId xmlns:a16="http://schemas.microsoft.com/office/drawing/2014/main" id="{FE2A10EC-6E35-4DE6-91F7-DE21F80F0FAB}"/>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18" name="テキスト ボックス 517">
          <a:extLst>
            <a:ext uri="{FF2B5EF4-FFF2-40B4-BE49-F238E27FC236}">
              <a16:creationId xmlns:a16="http://schemas.microsoft.com/office/drawing/2014/main" id="{E16E2FE4-D0DB-4887-A304-7B6D73DE66C1}"/>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9" name="直線コネクタ 518">
          <a:extLst>
            <a:ext uri="{FF2B5EF4-FFF2-40B4-BE49-F238E27FC236}">
              <a16:creationId xmlns:a16="http://schemas.microsoft.com/office/drawing/2014/main" id="{2FECD840-3F19-4DA2-A1BC-41FB243A7EB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20" name="テキスト ボックス 519">
          <a:extLst>
            <a:ext uri="{FF2B5EF4-FFF2-40B4-BE49-F238E27FC236}">
              <a16:creationId xmlns:a16="http://schemas.microsoft.com/office/drawing/2014/main" id="{B12B3328-0672-4A74-914E-ADA98C007CD4}"/>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1" name="【児童館】&#10;有形固定資産減価償却率グラフ枠">
          <a:extLst>
            <a:ext uri="{FF2B5EF4-FFF2-40B4-BE49-F238E27FC236}">
              <a16:creationId xmlns:a16="http://schemas.microsoft.com/office/drawing/2014/main" id="{375E0A2D-3FA0-4FDE-9F1F-29B175EA18C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64770</xdr:rowOff>
    </xdr:from>
    <xdr:to>
      <xdr:col>85</xdr:col>
      <xdr:colOff>126364</xdr:colOff>
      <xdr:row>86</xdr:row>
      <xdr:rowOff>114300</xdr:rowOff>
    </xdr:to>
    <xdr:cxnSp macro="">
      <xdr:nvCxnSpPr>
        <xdr:cNvPr id="522" name="直線コネクタ 521">
          <a:extLst>
            <a:ext uri="{FF2B5EF4-FFF2-40B4-BE49-F238E27FC236}">
              <a16:creationId xmlns:a16="http://schemas.microsoft.com/office/drawing/2014/main" id="{C3AADA2E-D0B8-4116-8629-55AC9D50A3D4}"/>
            </a:ext>
          </a:extLst>
        </xdr:cNvPr>
        <xdr:cNvCxnSpPr/>
      </xdr:nvCxnSpPr>
      <xdr:spPr>
        <a:xfrm flipV="1">
          <a:off x="16318864"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23" name="【児童館】&#10;有形固定資産減価償却率最小値テキスト">
          <a:extLst>
            <a:ext uri="{FF2B5EF4-FFF2-40B4-BE49-F238E27FC236}">
              <a16:creationId xmlns:a16="http://schemas.microsoft.com/office/drawing/2014/main" id="{FE9DB0E5-39CA-4738-8B11-81FB604C26E4}"/>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24" name="直線コネクタ 523">
          <a:extLst>
            <a:ext uri="{FF2B5EF4-FFF2-40B4-BE49-F238E27FC236}">
              <a16:creationId xmlns:a16="http://schemas.microsoft.com/office/drawing/2014/main" id="{FA25A9D6-ECF3-41A6-9DF0-7A33B3B836BF}"/>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11447</xdr:rowOff>
    </xdr:from>
    <xdr:ext cx="405111" cy="259045"/>
    <xdr:sp macro="" textlink="">
      <xdr:nvSpPr>
        <xdr:cNvPr id="525" name="【児童館】&#10;有形固定資産減価償却率最大値テキスト">
          <a:extLst>
            <a:ext uri="{FF2B5EF4-FFF2-40B4-BE49-F238E27FC236}">
              <a16:creationId xmlns:a16="http://schemas.microsoft.com/office/drawing/2014/main" id="{308A600F-853C-46FE-90FF-9F474D750894}"/>
            </a:ext>
          </a:extLst>
        </xdr:cNvPr>
        <xdr:cNvSpPr txBox="1"/>
      </xdr:nvSpPr>
      <xdr:spPr>
        <a:xfrm>
          <a:off x="16357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64770</xdr:rowOff>
    </xdr:from>
    <xdr:to>
      <xdr:col>86</xdr:col>
      <xdr:colOff>25400</xdr:colOff>
      <xdr:row>77</xdr:row>
      <xdr:rowOff>64770</xdr:rowOff>
    </xdr:to>
    <xdr:cxnSp macro="">
      <xdr:nvCxnSpPr>
        <xdr:cNvPr id="526" name="直線コネクタ 525">
          <a:extLst>
            <a:ext uri="{FF2B5EF4-FFF2-40B4-BE49-F238E27FC236}">
              <a16:creationId xmlns:a16="http://schemas.microsoft.com/office/drawing/2014/main" id="{7B92DECF-C864-4909-9DCB-86B5567150EE}"/>
            </a:ext>
          </a:extLst>
        </xdr:cNvPr>
        <xdr:cNvCxnSpPr/>
      </xdr:nvCxnSpPr>
      <xdr:spPr>
        <a:xfrm>
          <a:off x="16230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62882</xdr:rowOff>
    </xdr:from>
    <xdr:ext cx="405111" cy="259045"/>
    <xdr:sp macro="" textlink="">
      <xdr:nvSpPr>
        <xdr:cNvPr id="527" name="【児童館】&#10;有形固定資産減価償却率平均値テキスト">
          <a:extLst>
            <a:ext uri="{FF2B5EF4-FFF2-40B4-BE49-F238E27FC236}">
              <a16:creationId xmlns:a16="http://schemas.microsoft.com/office/drawing/2014/main" id="{2289089E-B028-43EA-93D9-684C699467B0}"/>
            </a:ext>
          </a:extLst>
        </xdr:cNvPr>
        <xdr:cNvSpPr txBox="1"/>
      </xdr:nvSpPr>
      <xdr:spPr>
        <a:xfrm>
          <a:off x="16357600" y="13950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84455</xdr:rowOff>
    </xdr:from>
    <xdr:to>
      <xdr:col>85</xdr:col>
      <xdr:colOff>177800</xdr:colOff>
      <xdr:row>82</xdr:row>
      <xdr:rowOff>14605</xdr:rowOff>
    </xdr:to>
    <xdr:sp macro="" textlink="">
      <xdr:nvSpPr>
        <xdr:cNvPr id="528" name="フローチャート: 判断 527">
          <a:extLst>
            <a:ext uri="{FF2B5EF4-FFF2-40B4-BE49-F238E27FC236}">
              <a16:creationId xmlns:a16="http://schemas.microsoft.com/office/drawing/2014/main" id="{854D6211-80B0-4F54-9D57-E36314F8EEAF}"/>
            </a:ext>
          </a:extLst>
        </xdr:cNvPr>
        <xdr:cNvSpPr/>
      </xdr:nvSpPr>
      <xdr:spPr>
        <a:xfrm>
          <a:off x="16268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44450</xdr:rowOff>
    </xdr:from>
    <xdr:to>
      <xdr:col>81</xdr:col>
      <xdr:colOff>101600</xdr:colOff>
      <xdr:row>81</xdr:row>
      <xdr:rowOff>146050</xdr:rowOff>
    </xdr:to>
    <xdr:sp macro="" textlink="">
      <xdr:nvSpPr>
        <xdr:cNvPr id="529" name="フローチャート: 判断 528">
          <a:extLst>
            <a:ext uri="{FF2B5EF4-FFF2-40B4-BE49-F238E27FC236}">
              <a16:creationId xmlns:a16="http://schemas.microsoft.com/office/drawing/2014/main" id="{2A03B9E3-7138-4B97-A8EC-FA623C9827B4}"/>
            </a:ext>
          </a:extLst>
        </xdr:cNvPr>
        <xdr:cNvSpPr/>
      </xdr:nvSpPr>
      <xdr:spPr>
        <a:xfrm>
          <a:off x="15430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29211</xdr:rowOff>
    </xdr:from>
    <xdr:to>
      <xdr:col>76</xdr:col>
      <xdr:colOff>165100</xdr:colOff>
      <xdr:row>81</xdr:row>
      <xdr:rowOff>130811</xdr:rowOff>
    </xdr:to>
    <xdr:sp macro="" textlink="">
      <xdr:nvSpPr>
        <xdr:cNvPr id="530" name="フローチャート: 判断 529">
          <a:extLst>
            <a:ext uri="{FF2B5EF4-FFF2-40B4-BE49-F238E27FC236}">
              <a16:creationId xmlns:a16="http://schemas.microsoft.com/office/drawing/2014/main" id="{E6BBFF71-05F4-460B-AE34-471FFF0B5B46}"/>
            </a:ext>
          </a:extLst>
        </xdr:cNvPr>
        <xdr:cNvSpPr/>
      </xdr:nvSpPr>
      <xdr:spPr>
        <a:xfrm>
          <a:off x="14541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44450</xdr:rowOff>
    </xdr:from>
    <xdr:to>
      <xdr:col>72</xdr:col>
      <xdr:colOff>38100</xdr:colOff>
      <xdr:row>81</xdr:row>
      <xdr:rowOff>146050</xdr:rowOff>
    </xdr:to>
    <xdr:sp macro="" textlink="">
      <xdr:nvSpPr>
        <xdr:cNvPr id="531" name="フローチャート: 判断 530">
          <a:extLst>
            <a:ext uri="{FF2B5EF4-FFF2-40B4-BE49-F238E27FC236}">
              <a16:creationId xmlns:a16="http://schemas.microsoft.com/office/drawing/2014/main" id="{2567EE0B-E4F7-472E-8060-E45F5262918A}"/>
            </a:ext>
          </a:extLst>
        </xdr:cNvPr>
        <xdr:cNvSpPr/>
      </xdr:nvSpPr>
      <xdr:spPr>
        <a:xfrm>
          <a:off x="13652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160655</xdr:rowOff>
    </xdr:from>
    <xdr:to>
      <xdr:col>67</xdr:col>
      <xdr:colOff>101600</xdr:colOff>
      <xdr:row>81</xdr:row>
      <xdr:rowOff>90805</xdr:rowOff>
    </xdr:to>
    <xdr:sp macro="" textlink="">
      <xdr:nvSpPr>
        <xdr:cNvPr id="532" name="フローチャート: 判断 531">
          <a:extLst>
            <a:ext uri="{FF2B5EF4-FFF2-40B4-BE49-F238E27FC236}">
              <a16:creationId xmlns:a16="http://schemas.microsoft.com/office/drawing/2014/main" id="{871E5569-4B81-4F2A-966B-7F778E97DA5D}"/>
            </a:ext>
          </a:extLst>
        </xdr:cNvPr>
        <xdr:cNvSpPr/>
      </xdr:nvSpPr>
      <xdr:spPr>
        <a:xfrm>
          <a:off x="12763500" y="138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3" name="テキスト ボックス 532">
          <a:extLst>
            <a:ext uri="{FF2B5EF4-FFF2-40B4-BE49-F238E27FC236}">
              <a16:creationId xmlns:a16="http://schemas.microsoft.com/office/drawing/2014/main" id="{4495A8C5-08DF-47A9-897A-BC1600B673A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4" name="テキスト ボックス 533">
          <a:extLst>
            <a:ext uri="{FF2B5EF4-FFF2-40B4-BE49-F238E27FC236}">
              <a16:creationId xmlns:a16="http://schemas.microsoft.com/office/drawing/2014/main" id="{B588C865-1429-4704-903C-EA594216FD2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5" name="テキスト ボックス 534">
          <a:extLst>
            <a:ext uri="{FF2B5EF4-FFF2-40B4-BE49-F238E27FC236}">
              <a16:creationId xmlns:a16="http://schemas.microsoft.com/office/drawing/2014/main" id="{BDEB4975-0FE9-4EC9-835C-21485910D3D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6" name="テキスト ボックス 535">
          <a:extLst>
            <a:ext uri="{FF2B5EF4-FFF2-40B4-BE49-F238E27FC236}">
              <a16:creationId xmlns:a16="http://schemas.microsoft.com/office/drawing/2014/main" id="{3572A2A4-0811-4C9E-B0F9-E2CD88C711E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7" name="テキスト ボックス 536">
          <a:extLst>
            <a:ext uri="{FF2B5EF4-FFF2-40B4-BE49-F238E27FC236}">
              <a16:creationId xmlns:a16="http://schemas.microsoft.com/office/drawing/2014/main" id="{107C3CC9-0174-42EF-88EB-EA9C45B6DBA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147320</xdr:rowOff>
    </xdr:from>
    <xdr:to>
      <xdr:col>81</xdr:col>
      <xdr:colOff>101600</xdr:colOff>
      <xdr:row>82</xdr:row>
      <xdr:rowOff>77470</xdr:rowOff>
    </xdr:to>
    <xdr:sp macro="" textlink="">
      <xdr:nvSpPr>
        <xdr:cNvPr id="538" name="楕円 537">
          <a:extLst>
            <a:ext uri="{FF2B5EF4-FFF2-40B4-BE49-F238E27FC236}">
              <a16:creationId xmlns:a16="http://schemas.microsoft.com/office/drawing/2014/main" id="{280B95C3-DE38-4900-B44E-0ABEFD8F1914}"/>
            </a:ext>
          </a:extLst>
        </xdr:cNvPr>
        <xdr:cNvSpPr/>
      </xdr:nvSpPr>
      <xdr:spPr>
        <a:xfrm>
          <a:off x="15430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105411</xdr:rowOff>
    </xdr:from>
    <xdr:to>
      <xdr:col>76</xdr:col>
      <xdr:colOff>165100</xdr:colOff>
      <xdr:row>82</xdr:row>
      <xdr:rowOff>35561</xdr:rowOff>
    </xdr:to>
    <xdr:sp macro="" textlink="">
      <xdr:nvSpPr>
        <xdr:cNvPr id="539" name="楕円 538">
          <a:extLst>
            <a:ext uri="{FF2B5EF4-FFF2-40B4-BE49-F238E27FC236}">
              <a16:creationId xmlns:a16="http://schemas.microsoft.com/office/drawing/2014/main" id="{7883411A-C3FE-44FF-A3B0-18C053217EA5}"/>
            </a:ext>
          </a:extLst>
        </xdr:cNvPr>
        <xdr:cNvSpPr/>
      </xdr:nvSpPr>
      <xdr:spPr>
        <a:xfrm>
          <a:off x="14541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156211</xdr:rowOff>
    </xdr:from>
    <xdr:to>
      <xdr:col>81</xdr:col>
      <xdr:colOff>50800</xdr:colOff>
      <xdr:row>82</xdr:row>
      <xdr:rowOff>26670</xdr:rowOff>
    </xdr:to>
    <xdr:cxnSp macro="">
      <xdr:nvCxnSpPr>
        <xdr:cNvPr id="540" name="直線コネクタ 539">
          <a:extLst>
            <a:ext uri="{FF2B5EF4-FFF2-40B4-BE49-F238E27FC236}">
              <a16:creationId xmlns:a16="http://schemas.microsoft.com/office/drawing/2014/main" id="{FD4EF0AE-0518-4ECC-ACB6-44D37123727E}"/>
            </a:ext>
          </a:extLst>
        </xdr:cNvPr>
        <xdr:cNvCxnSpPr/>
      </xdr:nvCxnSpPr>
      <xdr:spPr>
        <a:xfrm>
          <a:off x="14592300" y="140436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63500</xdr:rowOff>
    </xdr:from>
    <xdr:to>
      <xdr:col>72</xdr:col>
      <xdr:colOff>38100</xdr:colOff>
      <xdr:row>81</xdr:row>
      <xdr:rowOff>165100</xdr:rowOff>
    </xdr:to>
    <xdr:sp macro="" textlink="">
      <xdr:nvSpPr>
        <xdr:cNvPr id="541" name="楕円 540">
          <a:extLst>
            <a:ext uri="{FF2B5EF4-FFF2-40B4-BE49-F238E27FC236}">
              <a16:creationId xmlns:a16="http://schemas.microsoft.com/office/drawing/2014/main" id="{929EE30F-F296-414D-B7E8-D30DC4A15A11}"/>
            </a:ext>
          </a:extLst>
        </xdr:cNvPr>
        <xdr:cNvSpPr/>
      </xdr:nvSpPr>
      <xdr:spPr>
        <a:xfrm>
          <a:off x="13652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114300</xdr:rowOff>
    </xdr:from>
    <xdr:to>
      <xdr:col>76</xdr:col>
      <xdr:colOff>114300</xdr:colOff>
      <xdr:row>81</xdr:row>
      <xdr:rowOff>156211</xdr:rowOff>
    </xdr:to>
    <xdr:cxnSp macro="">
      <xdr:nvCxnSpPr>
        <xdr:cNvPr id="542" name="直線コネクタ 541">
          <a:extLst>
            <a:ext uri="{FF2B5EF4-FFF2-40B4-BE49-F238E27FC236}">
              <a16:creationId xmlns:a16="http://schemas.microsoft.com/office/drawing/2014/main" id="{A9FDDD35-2FD8-4D84-829F-8CA0C8F4CCFD}"/>
            </a:ext>
          </a:extLst>
        </xdr:cNvPr>
        <xdr:cNvCxnSpPr/>
      </xdr:nvCxnSpPr>
      <xdr:spPr>
        <a:xfrm>
          <a:off x="13703300" y="140017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162561</xdr:rowOff>
    </xdr:from>
    <xdr:to>
      <xdr:col>67</xdr:col>
      <xdr:colOff>101600</xdr:colOff>
      <xdr:row>81</xdr:row>
      <xdr:rowOff>92711</xdr:rowOff>
    </xdr:to>
    <xdr:sp macro="" textlink="">
      <xdr:nvSpPr>
        <xdr:cNvPr id="543" name="楕円 542">
          <a:extLst>
            <a:ext uri="{FF2B5EF4-FFF2-40B4-BE49-F238E27FC236}">
              <a16:creationId xmlns:a16="http://schemas.microsoft.com/office/drawing/2014/main" id="{411FAF36-586E-4A68-AB4A-F380C29D7E11}"/>
            </a:ext>
          </a:extLst>
        </xdr:cNvPr>
        <xdr:cNvSpPr/>
      </xdr:nvSpPr>
      <xdr:spPr>
        <a:xfrm>
          <a:off x="127635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41911</xdr:rowOff>
    </xdr:from>
    <xdr:to>
      <xdr:col>71</xdr:col>
      <xdr:colOff>177800</xdr:colOff>
      <xdr:row>81</xdr:row>
      <xdr:rowOff>114300</xdr:rowOff>
    </xdr:to>
    <xdr:cxnSp macro="">
      <xdr:nvCxnSpPr>
        <xdr:cNvPr id="544" name="直線コネクタ 543">
          <a:extLst>
            <a:ext uri="{FF2B5EF4-FFF2-40B4-BE49-F238E27FC236}">
              <a16:creationId xmlns:a16="http://schemas.microsoft.com/office/drawing/2014/main" id="{46F367E3-FF83-47F3-B65E-6A2B81AF1450}"/>
            </a:ext>
          </a:extLst>
        </xdr:cNvPr>
        <xdr:cNvCxnSpPr/>
      </xdr:nvCxnSpPr>
      <xdr:spPr>
        <a:xfrm>
          <a:off x="12814300" y="139293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162577</xdr:rowOff>
    </xdr:from>
    <xdr:ext cx="405111" cy="259045"/>
    <xdr:sp macro="" textlink="">
      <xdr:nvSpPr>
        <xdr:cNvPr id="545" name="n_1aveValue【児童館】&#10;有形固定資産減価償却率">
          <a:extLst>
            <a:ext uri="{FF2B5EF4-FFF2-40B4-BE49-F238E27FC236}">
              <a16:creationId xmlns:a16="http://schemas.microsoft.com/office/drawing/2014/main" id="{C73CE10E-9FE6-4F43-99B9-1C20B8E3F872}"/>
            </a:ext>
          </a:extLst>
        </xdr:cNvPr>
        <xdr:cNvSpPr txBox="1"/>
      </xdr:nvSpPr>
      <xdr:spPr>
        <a:xfrm>
          <a:off x="15266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147338</xdr:rowOff>
    </xdr:from>
    <xdr:ext cx="405111" cy="259045"/>
    <xdr:sp macro="" textlink="">
      <xdr:nvSpPr>
        <xdr:cNvPr id="546" name="n_2aveValue【児童館】&#10;有形固定資産減価償却率">
          <a:extLst>
            <a:ext uri="{FF2B5EF4-FFF2-40B4-BE49-F238E27FC236}">
              <a16:creationId xmlns:a16="http://schemas.microsoft.com/office/drawing/2014/main" id="{3270B26F-8211-4671-9CC0-46FB03F4B62E}"/>
            </a:ext>
          </a:extLst>
        </xdr:cNvPr>
        <xdr:cNvSpPr txBox="1"/>
      </xdr:nvSpPr>
      <xdr:spPr>
        <a:xfrm>
          <a:off x="14389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162577</xdr:rowOff>
    </xdr:from>
    <xdr:ext cx="405111" cy="259045"/>
    <xdr:sp macro="" textlink="">
      <xdr:nvSpPr>
        <xdr:cNvPr id="547" name="n_3aveValue【児童館】&#10;有形固定資産減価償却率">
          <a:extLst>
            <a:ext uri="{FF2B5EF4-FFF2-40B4-BE49-F238E27FC236}">
              <a16:creationId xmlns:a16="http://schemas.microsoft.com/office/drawing/2014/main" id="{85D3FBF3-0F27-4CE7-98FA-2211CC815B60}"/>
            </a:ext>
          </a:extLst>
        </xdr:cNvPr>
        <xdr:cNvSpPr txBox="1"/>
      </xdr:nvSpPr>
      <xdr:spPr>
        <a:xfrm>
          <a:off x="13500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107332</xdr:rowOff>
    </xdr:from>
    <xdr:ext cx="405111" cy="259045"/>
    <xdr:sp macro="" textlink="">
      <xdr:nvSpPr>
        <xdr:cNvPr id="548" name="n_4aveValue【児童館】&#10;有形固定資産減価償却率">
          <a:extLst>
            <a:ext uri="{FF2B5EF4-FFF2-40B4-BE49-F238E27FC236}">
              <a16:creationId xmlns:a16="http://schemas.microsoft.com/office/drawing/2014/main" id="{558B01AE-E8A6-4BE5-9879-0809996E8868}"/>
            </a:ext>
          </a:extLst>
        </xdr:cNvPr>
        <xdr:cNvSpPr txBox="1"/>
      </xdr:nvSpPr>
      <xdr:spPr>
        <a:xfrm>
          <a:off x="126117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68597</xdr:rowOff>
    </xdr:from>
    <xdr:ext cx="405111" cy="259045"/>
    <xdr:sp macro="" textlink="">
      <xdr:nvSpPr>
        <xdr:cNvPr id="549" name="n_1mainValue【児童館】&#10;有形固定資産減価償却率">
          <a:extLst>
            <a:ext uri="{FF2B5EF4-FFF2-40B4-BE49-F238E27FC236}">
              <a16:creationId xmlns:a16="http://schemas.microsoft.com/office/drawing/2014/main" id="{2582198B-BD76-4C91-B162-20C14CD88EC8}"/>
            </a:ext>
          </a:extLst>
        </xdr:cNvPr>
        <xdr:cNvSpPr txBox="1"/>
      </xdr:nvSpPr>
      <xdr:spPr>
        <a:xfrm>
          <a:off x="15266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26688</xdr:rowOff>
    </xdr:from>
    <xdr:ext cx="405111" cy="259045"/>
    <xdr:sp macro="" textlink="">
      <xdr:nvSpPr>
        <xdr:cNvPr id="550" name="n_2mainValue【児童館】&#10;有形固定資産減価償却率">
          <a:extLst>
            <a:ext uri="{FF2B5EF4-FFF2-40B4-BE49-F238E27FC236}">
              <a16:creationId xmlns:a16="http://schemas.microsoft.com/office/drawing/2014/main" id="{51A75D7E-9103-4C39-9170-106772D56953}"/>
            </a:ext>
          </a:extLst>
        </xdr:cNvPr>
        <xdr:cNvSpPr txBox="1"/>
      </xdr:nvSpPr>
      <xdr:spPr>
        <a:xfrm>
          <a:off x="143897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156227</xdr:rowOff>
    </xdr:from>
    <xdr:ext cx="405111" cy="259045"/>
    <xdr:sp macro="" textlink="">
      <xdr:nvSpPr>
        <xdr:cNvPr id="551" name="n_3mainValue【児童館】&#10;有形固定資産減価償却率">
          <a:extLst>
            <a:ext uri="{FF2B5EF4-FFF2-40B4-BE49-F238E27FC236}">
              <a16:creationId xmlns:a16="http://schemas.microsoft.com/office/drawing/2014/main" id="{E19A8BBF-7695-4E62-B631-3E57D602C9C9}"/>
            </a:ext>
          </a:extLst>
        </xdr:cNvPr>
        <xdr:cNvSpPr txBox="1"/>
      </xdr:nvSpPr>
      <xdr:spPr>
        <a:xfrm>
          <a:off x="13500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83838</xdr:rowOff>
    </xdr:from>
    <xdr:ext cx="405111" cy="259045"/>
    <xdr:sp macro="" textlink="">
      <xdr:nvSpPr>
        <xdr:cNvPr id="552" name="n_4mainValue【児童館】&#10;有形固定資産減価償却率">
          <a:extLst>
            <a:ext uri="{FF2B5EF4-FFF2-40B4-BE49-F238E27FC236}">
              <a16:creationId xmlns:a16="http://schemas.microsoft.com/office/drawing/2014/main" id="{6B902438-6FEC-4843-AF92-3277538CA972}"/>
            </a:ext>
          </a:extLst>
        </xdr:cNvPr>
        <xdr:cNvSpPr txBox="1"/>
      </xdr:nvSpPr>
      <xdr:spPr>
        <a:xfrm>
          <a:off x="12611744" y="1397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3" name="正方形/長方形 552">
          <a:extLst>
            <a:ext uri="{FF2B5EF4-FFF2-40B4-BE49-F238E27FC236}">
              <a16:creationId xmlns:a16="http://schemas.microsoft.com/office/drawing/2014/main" id="{75CB370B-2899-42AA-9EF7-83DB36DC5DA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4" name="正方形/長方形 553">
          <a:extLst>
            <a:ext uri="{FF2B5EF4-FFF2-40B4-BE49-F238E27FC236}">
              <a16:creationId xmlns:a16="http://schemas.microsoft.com/office/drawing/2014/main" id="{E41EAF36-DB82-4A5D-A959-C73C0E94A5F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5" name="正方形/長方形 554">
          <a:extLst>
            <a:ext uri="{FF2B5EF4-FFF2-40B4-BE49-F238E27FC236}">
              <a16:creationId xmlns:a16="http://schemas.microsoft.com/office/drawing/2014/main" id="{F99E1DA1-78B7-43BB-B3D8-A982D9FE504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6" name="正方形/長方形 555">
          <a:extLst>
            <a:ext uri="{FF2B5EF4-FFF2-40B4-BE49-F238E27FC236}">
              <a16:creationId xmlns:a16="http://schemas.microsoft.com/office/drawing/2014/main" id="{3C331D35-2BA5-4752-B0E0-6F4E1ABEE7F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7" name="正方形/長方形 556">
          <a:extLst>
            <a:ext uri="{FF2B5EF4-FFF2-40B4-BE49-F238E27FC236}">
              <a16:creationId xmlns:a16="http://schemas.microsoft.com/office/drawing/2014/main" id="{0B6CA4E4-09D0-4315-87F3-00744F519D3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8" name="正方形/長方形 557">
          <a:extLst>
            <a:ext uri="{FF2B5EF4-FFF2-40B4-BE49-F238E27FC236}">
              <a16:creationId xmlns:a16="http://schemas.microsoft.com/office/drawing/2014/main" id="{0D3ED4E9-F64D-41D1-9CDB-02E50D93C0F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9" name="正方形/長方形 558">
          <a:extLst>
            <a:ext uri="{FF2B5EF4-FFF2-40B4-BE49-F238E27FC236}">
              <a16:creationId xmlns:a16="http://schemas.microsoft.com/office/drawing/2014/main" id="{9FDEE17F-02D9-4677-8B92-CEA2A1484B3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0" name="正方形/長方形 559">
          <a:extLst>
            <a:ext uri="{FF2B5EF4-FFF2-40B4-BE49-F238E27FC236}">
              <a16:creationId xmlns:a16="http://schemas.microsoft.com/office/drawing/2014/main" id="{5F35ACA8-4AD2-4E39-981E-FE6CBE27AC8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1" name="テキスト ボックス 560">
          <a:extLst>
            <a:ext uri="{FF2B5EF4-FFF2-40B4-BE49-F238E27FC236}">
              <a16:creationId xmlns:a16="http://schemas.microsoft.com/office/drawing/2014/main" id="{69B61815-47D1-4358-96B9-261383B0077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2" name="直線コネクタ 561">
          <a:extLst>
            <a:ext uri="{FF2B5EF4-FFF2-40B4-BE49-F238E27FC236}">
              <a16:creationId xmlns:a16="http://schemas.microsoft.com/office/drawing/2014/main" id="{094BA385-8554-4481-AD81-C32DA09DCE6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63" name="直線コネクタ 562">
          <a:extLst>
            <a:ext uri="{FF2B5EF4-FFF2-40B4-BE49-F238E27FC236}">
              <a16:creationId xmlns:a16="http://schemas.microsoft.com/office/drawing/2014/main" id="{E6137928-E1A4-4858-8C5D-5BFB7291EACC}"/>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64" name="テキスト ボックス 563">
          <a:extLst>
            <a:ext uri="{FF2B5EF4-FFF2-40B4-BE49-F238E27FC236}">
              <a16:creationId xmlns:a16="http://schemas.microsoft.com/office/drawing/2014/main" id="{E4093F43-FF7F-4F78-AC39-CB26D18C1BA5}"/>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65" name="直線コネクタ 564">
          <a:extLst>
            <a:ext uri="{FF2B5EF4-FFF2-40B4-BE49-F238E27FC236}">
              <a16:creationId xmlns:a16="http://schemas.microsoft.com/office/drawing/2014/main" id="{53EC2E28-20A5-464F-8104-C0F10A425918}"/>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66" name="テキスト ボックス 565">
          <a:extLst>
            <a:ext uri="{FF2B5EF4-FFF2-40B4-BE49-F238E27FC236}">
              <a16:creationId xmlns:a16="http://schemas.microsoft.com/office/drawing/2014/main" id="{19E9D836-1833-4C7F-9EB9-ABAB3C4FADCF}"/>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67" name="直線コネクタ 566">
          <a:extLst>
            <a:ext uri="{FF2B5EF4-FFF2-40B4-BE49-F238E27FC236}">
              <a16:creationId xmlns:a16="http://schemas.microsoft.com/office/drawing/2014/main" id="{B7EBAFFD-086C-4B63-98BA-E3BFC504C49C}"/>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68" name="テキスト ボックス 567">
          <a:extLst>
            <a:ext uri="{FF2B5EF4-FFF2-40B4-BE49-F238E27FC236}">
              <a16:creationId xmlns:a16="http://schemas.microsoft.com/office/drawing/2014/main" id="{D66CEAC1-6979-40AB-8EBD-CE629532A108}"/>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69" name="直線コネクタ 568">
          <a:extLst>
            <a:ext uri="{FF2B5EF4-FFF2-40B4-BE49-F238E27FC236}">
              <a16:creationId xmlns:a16="http://schemas.microsoft.com/office/drawing/2014/main" id="{4AB7426C-FEF3-4A10-B14A-932BE0E50503}"/>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70" name="テキスト ボックス 569">
          <a:extLst>
            <a:ext uri="{FF2B5EF4-FFF2-40B4-BE49-F238E27FC236}">
              <a16:creationId xmlns:a16="http://schemas.microsoft.com/office/drawing/2014/main" id="{A3D7EE05-3F35-4042-8094-BDB51F1FFE43}"/>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71" name="直線コネクタ 570">
          <a:extLst>
            <a:ext uri="{FF2B5EF4-FFF2-40B4-BE49-F238E27FC236}">
              <a16:creationId xmlns:a16="http://schemas.microsoft.com/office/drawing/2014/main" id="{9021EBF3-5C89-4231-A42A-6BB453C26CAD}"/>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72" name="テキスト ボックス 571">
          <a:extLst>
            <a:ext uri="{FF2B5EF4-FFF2-40B4-BE49-F238E27FC236}">
              <a16:creationId xmlns:a16="http://schemas.microsoft.com/office/drawing/2014/main" id="{D9F8EBDA-D729-4E5B-9ABE-F9FF0DEAE51C}"/>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73" name="直線コネクタ 572">
          <a:extLst>
            <a:ext uri="{FF2B5EF4-FFF2-40B4-BE49-F238E27FC236}">
              <a16:creationId xmlns:a16="http://schemas.microsoft.com/office/drawing/2014/main" id="{117EA636-D4E6-42D5-B182-BA1D09D2CD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74" name="テキスト ボックス 573">
          <a:extLst>
            <a:ext uri="{FF2B5EF4-FFF2-40B4-BE49-F238E27FC236}">
              <a16:creationId xmlns:a16="http://schemas.microsoft.com/office/drawing/2014/main" id="{0A3FE67B-5CCB-4B08-8989-C7A006FC7003}"/>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5" name="直線コネクタ 574">
          <a:extLst>
            <a:ext uri="{FF2B5EF4-FFF2-40B4-BE49-F238E27FC236}">
              <a16:creationId xmlns:a16="http://schemas.microsoft.com/office/drawing/2014/main" id="{332C65E4-37EE-46C8-9560-8431480FF0B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6" name="テキスト ボックス 575">
          <a:extLst>
            <a:ext uri="{FF2B5EF4-FFF2-40B4-BE49-F238E27FC236}">
              <a16:creationId xmlns:a16="http://schemas.microsoft.com/office/drawing/2014/main" id="{7179A04F-7C61-498C-9264-689CBD9491F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7" name="【児童館】&#10;一人当たり面積グラフ枠">
          <a:extLst>
            <a:ext uri="{FF2B5EF4-FFF2-40B4-BE49-F238E27FC236}">
              <a16:creationId xmlns:a16="http://schemas.microsoft.com/office/drawing/2014/main" id="{41C4555F-14A7-4B95-A10E-3F4C247BD8B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70757</xdr:rowOff>
    </xdr:to>
    <xdr:cxnSp macro="">
      <xdr:nvCxnSpPr>
        <xdr:cNvPr id="578" name="直線コネクタ 577">
          <a:extLst>
            <a:ext uri="{FF2B5EF4-FFF2-40B4-BE49-F238E27FC236}">
              <a16:creationId xmlns:a16="http://schemas.microsoft.com/office/drawing/2014/main" id="{C19DC97F-E89D-47A6-B182-F91E3C54CE6E}"/>
            </a:ext>
          </a:extLst>
        </xdr:cNvPr>
        <xdr:cNvCxnSpPr/>
      </xdr:nvCxnSpPr>
      <xdr:spPr>
        <a:xfrm flipV="1">
          <a:off x="22160864" y="134765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579" name="【児童館】&#10;一人当たり面積最小値テキスト">
          <a:extLst>
            <a:ext uri="{FF2B5EF4-FFF2-40B4-BE49-F238E27FC236}">
              <a16:creationId xmlns:a16="http://schemas.microsoft.com/office/drawing/2014/main" id="{718CACB7-6D3F-4193-8B28-E3BEDA09D8AC}"/>
            </a:ext>
          </a:extLst>
        </xdr:cNvPr>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580" name="直線コネクタ 579">
          <a:extLst>
            <a:ext uri="{FF2B5EF4-FFF2-40B4-BE49-F238E27FC236}">
              <a16:creationId xmlns:a16="http://schemas.microsoft.com/office/drawing/2014/main" id="{AEFBBF02-0293-4B50-A6D0-9F08E672FC4E}"/>
            </a:ext>
          </a:extLst>
        </xdr:cNvPr>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581" name="【児童館】&#10;一人当たり面積最大値テキスト">
          <a:extLst>
            <a:ext uri="{FF2B5EF4-FFF2-40B4-BE49-F238E27FC236}">
              <a16:creationId xmlns:a16="http://schemas.microsoft.com/office/drawing/2014/main" id="{997D666E-3409-4434-9749-25AF5D91D8CB}"/>
            </a:ext>
          </a:extLst>
        </xdr:cNvPr>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582" name="直線コネクタ 581">
          <a:extLst>
            <a:ext uri="{FF2B5EF4-FFF2-40B4-BE49-F238E27FC236}">
              <a16:creationId xmlns:a16="http://schemas.microsoft.com/office/drawing/2014/main" id="{A8721944-0764-4DCD-A98A-2BCDAF544EFE}"/>
            </a:ext>
          </a:extLst>
        </xdr:cNvPr>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88191</xdr:rowOff>
    </xdr:from>
    <xdr:ext cx="469744" cy="259045"/>
    <xdr:sp macro="" textlink="">
      <xdr:nvSpPr>
        <xdr:cNvPr id="583" name="【児童館】&#10;一人当たり面積平均値テキスト">
          <a:extLst>
            <a:ext uri="{FF2B5EF4-FFF2-40B4-BE49-F238E27FC236}">
              <a16:creationId xmlns:a16="http://schemas.microsoft.com/office/drawing/2014/main" id="{29502CAF-CEB7-43FF-B6A9-4F73153FED6A}"/>
            </a:ext>
          </a:extLst>
        </xdr:cNvPr>
        <xdr:cNvSpPr txBox="1"/>
      </xdr:nvSpPr>
      <xdr:spPr>
        <a:xfrm>
          <a:off x="22199600" y="14318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584" name="フローチャート: 判断 583">
          <a:extLst>
            <a:ext uri="{FF2B5EF4-FFF2-40B4-BE49-F238E27FC236}">
              <a16:creationId xmlns:a16="http://schemas.microsoft.com/office/drawing/2014/main" id="{7BD3FA25-C9CE-419D-8A8D-08F55597E488}"/>
            </a:ext>
          </a:extLst>
        </xdr:cNvPr>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585" name="フローチャート: 判断 584">
          <a:extLst>
            <a:ext uri="{FF2B5EF4-FFF2-40B4-BE49-F238E27FC236}">
              <a16:creationId xmlns:a16="http://schemas.microsoft.com/office/drawing/2014/main" id="{16742FDD-E166-48A0-9531-390DFAFAE708}"/>
            </a:ext>
          </a:extLst>
        </xdr:cNvPr>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142421</xdr:rowOff>
    </xdr:from>
    <xdr:to>
      <xdr:col>107</xdr:col>
      <xdr:colOff>101600</xdr:colOff>
      <xdr:row>84</xdr:row>
      <xdr:rowOff>72571</xdr:rowOff>
    </xdr:to>
    <xdr:sp macro="" textlink="">
      <xdr:nvSpPr>
        <xdr:cNvPr id="586" name="フローチャート: 判断 585">
          <a:extLst>
            <a:ext uri="{FF2B5EF4-FFF2-40B4-BE49-F238E27FC236}">
              <a16:creationId xmlns:a16="http://schemas.microsoft.com/office/drawing/2014/main" id="{98055F06-1CEE-40A0-AF21-3F1A15BA4503}"/>
            </a:ext>
          </a:extLst>
        </xdr:cNvPr>
        <xdr:cNvSpPr/>
      </xdr:nvSpPr>
      <xdr:spPr>
        <a:xfrm>
          <a:off x="20383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3629</xdr:rowOff>
    </xdr:from>
    <xdr:to>
      <xdr:col>102</xdr:col>
      <xdr:colOff>165100</xdr:colOff>
      <xdr:row>84</xdr:row>
      <xdr:rowOff>105229</xdr:rowOff>
    </xdr:to>
    <xdr:sp macro="" textlink="">
      <xdr:nvSpPr>
        <xdr:cNvPr id="587" name="フローチャート: 判断 586">
          <a:extLst>
            <a:ext uri="{FF2B5EF4-FFF2-40B4-BE49-F238E27FC236}">
              <a16:creationId xmlns:a16="http://schemas.microsoft.com/office/drawing/2014/main" id="{A7F80F36-E4F8-4947-85A8-4BEE010617F5}"/>
            </a:ext>
          </a:extLst>
        </xdr:cNvPr>
        <xdr:cNvSpPr/>
      </xdr:nvSpPr>
      <xdr:spPr>
        <a:xfrm>
          <a:off x="19494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11793</xdr:rowOff>
    </xdr:from>
    <xdr:to>
      <xdr:col>98</xdr:col>
      <xdr:colOff>38100</xdr:colOff>
      <xdr:row>83</xdr:row>
      <xdr:rowOff>113393</xdr:rowOff>
    </xdr:to>
    <xdr:sp macro="" textlink="">
      <xdr:nvSpPr>
        <xdr:cNvPr id="588" name="フローチャート: 判断 587">
          <a:extLst>
            <a:ext uri="{FF2B5EF4-FFF2-40B4-BE49-F238E27FC236}">
              <a16:creationId xmlns:a16="http://schemas.microsoft.com/office/drawing/2014/main" id="{27EBC43A-7811-4ABB-B5FB-0B6DCC82C9D6}"/>
            </a:ext>
          </a:extLst>
        </xdr:cNvPr>
        <xdr:cNvSpPr/>
      </xdr:nvSpPr>
      <xdr:spPr>
        <a:xfrm>
          <a:off x="18605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9" name="テキスト ボックス 588">
          <a:extLst>
            <a:ext uri="{FF2B5EF4-FFF2-40B4-BE49-F238E27FC236}">
              <a16:creationId xmlns:a16="http://schemas.microsoft.com/office/drawing/2014/main" id="{7964BEA1-AF89-4304-B421-6C2B8354A27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0" name="テキスト ボックス 589">
          <a:extLst>
            <a:ext uri="{FF2B5EF4-FFF2-40B4-BE49-F238E27FC236}">
              <a16:creationId xmlns:a16="http://schemas.microsoft.com/office/drawing/2014/main" id="{72D64004-DD29-456E-BF1D-FDA4332E440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1" name="テキスト ボックス 590">
          <a:extLst>
            <a:ext uri="{FF2B5EF4-FFF2-40B4-BE49-F238E27FC236}">
              <a16:creationId xmlns:a16="http://schemas.microsoft.com/office/drawing/2014/main" id="{0697DCE7-739C-49D6-BC34-B89691ED72C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3623DECB-5B29-47A5-837B-80AD1A976A4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B89D276C-D18B-4285-8A3B-95449C13623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150586</xdr:rowOff>
    </xdr:from>
    <xdr:to>
      <xdr:col>112</xdr:col>
      <xdr:colOff>38100</xdr:colOff>
      <xdr:row>83</xdr:row>
      <xdr:rowOff>80736</xdr:rowOff>
    </xdr:to>
    <xdr:sp macro="" textlink="">
      <xdr:nvSpPr>
        <xdr:cNvPr id="594" name="楕円 593">
          <a:extLst>
            <a:ext uri="{FF2B5EF4-FFF2-40B4-BE49-F238E27FC236}">
              <a16:creationId xmlns:a16="http://schemas.microsoft.com/office/drawing/2014/main" id="{776C5BA4-F99A-49F6-B501-C238DADB5148}"/>
            </a:ext>
          </a:extLst>
        </xdr:cNvPr>
        <xdr:cNvSpPr/>
      </xdr:nvSpPr>
      <xdr:spPr>
        <a:xfrm>
          <a:off x="21272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150586</xdr:rowOff>
    </xdr:from>
    <xdr:to>
      <xdr:col>107</xdr:col>
      <xdr:colOff>101600</xdr:colOff>
      <xdr:row>83</xdr:row>
      <xdr:rowOff>80736</xdr:rowOff>
    </xdr:to>
    <xdr:sp macro="" textlink="">
      <xdr:nvSpPr>
        <xdr:cNvPr id="595" name="楕円 594">
          <a:extLst>
            <a:ext uri="{FF2B5EF4-FFF2-40B4-BE49-F238E27FC236}">
              <a16:creationId xmlns:a16="http://schemas.microsoft.com/office/drawing/2014/main" id="{0B4B185D-7F15-4671-834E-1FB5430368B2}"/>
            </a:ext>
          </a:extLst>
        </xdr:cNvPr>
        <xdr:cNvSpPr/>
      </xdr:nvSpPr>
      <xdr:spPr>
        <a:xfrm>
          <a:off x="20383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29936</xdr:rowOff>
    </xdr:from>
    <xdr:to>
      <xdr:col>111</xdr:col>
      <xdr:colOff>177800</xdr:colOff>
      <xdr:row>83</xdr:row>
      <xdr:rowOff>29936</xdr:rowOff>
    </xdr:to>
    <xdr:cxnSp macro="">
      <xdr:nvCxnSpPr>
        <xdr:cNvPr id="596" name="直線コネクタ 595">
          <a:extLst>
            <a:ext uri="{FF2B5EF4-FFF2-40B4-BE49-F238E27FC236}">
              <a16:creationId xmlns:a16="http://schemas.microsoft.com/office/drawing/2014/main" id="{08E96301-B8C2-4E48-BD5C-470A2B084685}"/>
            </a:ext>
          </a:extLst>
        </xdr:cNvPr>
        <xdr:cNvCxnSpPr/>
      </xdr:nvCxnSpPr>
      <xdr:spPr>
        <a:xfrm>
          <a:off x="20434300" y="142602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150586</xdr:rowOff>
    </xdr:from>
    <xdr:to>
      <xdr:col>102</xdr:col>
      <xdr:colOff>165100</xdr:colOff>
      <xdr:row>83</xdr:row>
      <xdr:rowOff>80736</xdr:rowOff>
    </xdr:to>
    <xdr:sp macro="" textlink="">
      <xdr:nvSpPr>
        <xdr:cNvPr id="597" name="楕円 596">
          <a:extLst>
            <a:ext uri="{FF2B5EF4-FFF2-40B4-BE49-F238E27FC236}">
              <a16:creationId xmlns:a16="http://schemas.microsoft.com/office/drawing/2014/main" id="{5577C3F1-1682-4480-B06C-63145CA2FDF4}"/>
            </a:ext>
          </a:extLst>
        </xdr:cNvPr>
        <xdr:cNvSpPr/>
      </xdr:nvSpPr>
      <xdr:spPr>
        <a:xfrm>
          <a:off x="19494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29936</xdr:rowOff>
    </xdr:from>
    <xdr:to>
      <xdr:col>107</xdr:col>
      <xdr:colOff>50800</xdr:colOff>
      <xdr:row>83</xdr:row>
      <xdr:rowOff>29936</xdr:rowOff>
    </xdr:to>
    <xdr:cxnSp macro="">
      <xdr:nvCxnSpPr>
        <xdr:cNvPr id="598" name="直線コネクタ 597">
          <a:extLst>
            <a:ext uri="{FF2B5EF4-FFF2-40B4-BE49-F238E27FC236}">
              <a16:creationId xmlns:a16="http://schemas.microsoft.com/office/drawing/2014/main" id="{C0C98588-6614-4A26-9816-2DAF1A6D0DE7}"/>
            </a:ext>
          </a:extLst>
        </xdr:cNvPr>
        <xdr:cNvCxnSpPr/>
      </xdr:nvCxnSpPr>
      <xdr:spPr>
        <a:xfrm>
          <a:off x="19545300" y="142602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44450</xdr:rowOff>
    </xdr:from>
    <xdr:to>
      <xdr:col>98</xdr:col>
      <xdr:colOff>38100</xdr:colOff>
      <xdr:row>83</xdr:row>
      <xdr:rowOff>146050</xdr:rowOff>
    </xdr:to>
    <xdr:sp macro="" textlink="">
      <xdr:nvSpPr>
        <xdr:cNvPr id="599" name="楕円 598">
          <a:extLst>
            <a:ext uri="{FF2B5EF4-FFF2-40B4-BE49-F238E27FC236}">
              <a16:creationId xmlns:a16="http://schemas.microsoft.com/office/drawing/2014/main" id="{BFF4928D-5D81-4791-8ABA-504D8C18F4A2}"/>
            </a:ext>
          </a:extLst>
        </xdr:cNvPr>
        <xdr:cNvSpPr/>
      </xdr:nvSpPr>
      <xdr:spPr>
        <a:xfrm>
          <a:off x="18605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29936</xdr:rowOff>
    </xdr:from>
    <xdr:to>
      <xdr:col>102</xdr:col>
      <xdr:colOff>114300</xdr:colOff>
      <xdr:row>83</xdr:row>
      <xdr:rowOff>95250</xdr:rowOff>
    </xdr:to>
    <xdr:cxnSp macro="">
      <xdr:nvCxnSpPr>
        <xdr:cNvPr id="600" name="直線コネクタ 599">
          <a:extLst>
            <a:ext uri="{FF2B5EF4-FFF2-40B4-BE49-F238E27FC236}">
              <a16:creationId xmlns:a16="http://schemas.microsoft.com/office/drawing/2014/main" id="{ED4CE355-ADE0-4780-8D96-5166EE73277C}"/>
            </a:ext>
          </a:extLst>
        </xdr:cNvPr>
        <xdr:cNvCxnSpPr/>
      </xdr:nvCxnSpPr>
      <xdr:spPr>
        <a:xfrm flipV="1">
          <a:off x="18656300" y="142602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31041</xdr:rowOff>
    </xdr:from>
    <xdr:ext cx="469744" cy="259045"/>
    <xdr:sp macro="" textlink="">
      <xdr:nvSpPr>
        <xdr:cNvPr id="601" name="n_1aveValue【児童館】&#10;一人当たり面積">
          <a:extLst>
            <a:ext uri="{FF2B5EF4-FFF2-40B4-BE49-F238E27FC236}">
              <a16:creationId xmlns:a16="http://schemas.microsoft.com/office/drawing/2014/main" id="{43D93B59-3162-42C1-901F-A4D429110302}"/>
            </a:ext>
          </a:extLst>
        </xdr:cNvPr>
        <xdr:cNvSpPr txBox="1"/>
      </xdr:nvSpPr>
      <xdr:spPr>
        <a:xfrm>
          <a:off x="210757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63698</xdr:rowOff>
    </xdr:from>
    <xdr:ext cx="469744" cy="259045"/>
    <xdr:sp macro="" textlink="">
      <xdr:nvSpPr>
        <xdr:cNvPr id="602" name="n_2aveValue【児童館】&#10;一人当たり面積">
          <a:extLst>
            <a:ext uri="{FF2B5EF4-FFF2-40B4-BE49-F238E27FC236}">
              <a16:creationId xmlns:a16="http://schemas.microsoft.com/office/drawing/2014/main" id="{8AA583EA-7417-477D-BD2B-245783E76A75}"/>
            </a:ext>
          </a:extLst>
        </xdr:cNvPr>
        <xdr:cNvSpPr txBox="1"/>
      </xdr:nvSpPr>
      <xdr:spPr>
        <a:xfrm>
          <a:off x="201994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96356</xdr:rowOff>
    </xdr:from>
    <xdr:ext cx="469744" cy="259045"/>
    <xdr:sp macro="" textlink="">
      <xdr:nvSpPr>
        <xdr:cNvPr id="603" name="n_3aveValue【児童館】&#10;一人当たり面積">
          <a:extLst>
            <a:ext uri="{FF2B5EF4-FFF2-40B4-BE49-F238E27FC236}">
              <a16:creationId xmlns:a16="http://schemas.microsoft.com/office/drawing/2014/main" id="{82685453-E07C-477D-9905-9DB418625CEF}"/>
            </a:ext>
          </a:extLst>
        </xdr:cNvPr>
        <xdr:cNvSpPr txBox="1"/>
      </xdr:nvSpPr>
      <xdr:spPr>
        <a:xfrm>
          <a:off x="19310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129920</xdr:rowOff>
    </xdr:from>
    <xdr:ext cx="469744" cy="259045"/>
    <xdr:sp macro="" textlink="">
      <xdr:nvSpPr>
        <xdr:cNvPr id="604" name="n_4aveValue【児童館】&#10;一人当たり面積">
          <a:extLst>
            <a:ext uri="{FF2B5EF4-FFF2-40B4-BE49-F238E27FC236}">
              <a16:creationId xmlns:a16="http://schemas.microsoft.com/office/drawing/2014/main" id="{444DB51E-845F-4294-A69C-CC995697D94B}"/>
            </a:ext>
          </a:extLst>
        </xdr:cNvPr>
        <xdr:cNvSpPr txBox="1"/>
      </xdr:nvSpPr>
      <xdr:spPr>
        <a:xfrm>
          <a:off x="18421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97263</xdr:rowOff>
    </xdr:from>
    <xdr:ext cx="469744" cy="259045"/>
    <xdr:sp macro="" textlink="">
      <xdr:nvSpPr>
        <xdr:cNvPr id="605" name="n_1mainValue【児童館】&#10;一人当たり面積">
          <a:extLst>
            <a:ext uri="{FF2B5EF4-FFF2-40B4-BE49-F238E27FC236}">
              <a16:creationId xmlns:a16="http://schemas.microsoft.com/office/drawing/2014/main" id="{B661EC42-4E0F-491D-8615-ACFA49F3D950}"/>
            </a:ext>
          </a:extLst>
        </xdr:cNvPr>
        <xdr:cNvSpPr txBox="1"/>
      </xdr:nvSpPr>
      <xdr:spPr>
        <a:xfrm>
          <a:off x="21075727" y="13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97263</xdr:rowOff>
    </xdr:from>
    <xdr:ext cx="469744" cy="259045"/>
    <xdr:sp macro="" textlink="">
      <xdr:nvSpPr>
        <xdr:cNvPr id="606" name="n_2mainValue【児童館】&#10;一人当たり面積">
          <a:extLst>
            <a:ext uri="{FF2B5EF4-FFF2-40B4-BE49-F238E27FC236}">
              <a16:creationId xmlns:a16="http://schemas.microsoft.com/office/drawing/2014/main" id="{74A40D92-DC8E-49AF-9267-AB9842F4C598}"/>
            </a:ext>
          </a:extLst>
        </xdr:cNvPr>
        <xdr:cNvSpPr txBox="1"/>
      </xdr:nvSpPr>
      <xdr:spPr>
        <a:xfrm>
          <a:off x="20199427" y="13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97263</xdr:rowOff>
    </xdr:from>
    <xdr:ext cx="469744" cy="259045"/>
    <xdr:sp macro="" textlink="">
      <xdr:nvSpPr>
        <xdr:cNvPr id="607" name="n_3mainValue【児童館】&#10;一人当たり面積">
          <a:extLst>
            <a:ext uri="{FF2B5EF4-FFF2-40B4-BE49-F238E27FC236}">
              <a16:creationId xmlns:a16="http://schemas.microsoft.com/office/drawing/2014/main" id="{4F72717F-1FBC-4B32-8339-6676124F2297}"/>
            </a:ext>
          </a:extLst>
        </xdr:cNvPr>
        <xdr:cNvSpPr txBox="1"/>
      </xdr:nvSpPr>
      <xdr:spPr>
        <a:xfrm>
          <a:off x="19310427" y="13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137177</xdr:rowOff>
    </xdr:from>
    <xdr:ext cx="469744" cy="259045"/>
    <xdr:sp macro="" textlink="">
      <xdr:nvSpPr>
        <xdr:cNvPr id="608" name="n_4mainValue【児童館】&#10;一人当たり面積">
          <a:extLst>
            <a:ext uri="{FF2B5EF4-FFF2-40B4-BE49-F238E27FC236}">
              <a16:creationId xmlns:a16="http://schemas.microsoft.com/office/drawing/2014/main" id="{E3718537-0BA8-498E-AA11-731835082146}"/>
            </a:ext>
          </a:extLst>
        </xdr:cNvPr>
        <xdr:cNvSpPr txBox="1"/>
      </xdr:nvSpPr>
      <xdr:spPr>
        <a:xfrm>
          <a:off x="18421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a:extLst>
            <a:ext uri="{FF2B5EF4-FFF2-40B4-BE49-F238E27FC236}">
              <a16:creationId xmlns:a16="http://schemas.microsoft.com/office/drawing/2014/main" id="{307F9C6D-7EDA-40A7-9C29-F4D10DFBED5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a:extLst>
            <a:ext uri="{FF2B5EF4-FFF2-40B4-BE49-F238E27FC236}">
              <a16:creationId xmlns:a16="http://schemas.microsoft.com/office/drawing/2014/main" id="{DC4B82B9-F4F8-4397-9239-C12CC5AB2EA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a:extLst>
            <a:ext uri="{FF2B5EF4-FFF2-40B4-BE49-F238E27FC236}">
              <a16:creationId xmlns:a16="http://schemas.microsoft.com/office/drawing/2014/main" id="{D7B0A8A1-74CE-4C9C-A6FC-0D4EE4F338E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a:extLst>
            <a:ext uri="{FF2B5EF4-FFF2-40B4-BE49-F238E27FC236}">
              <a16:creationId xmlns:a16="http://schemas.microsoft.com/office/drawing/2014/main" id="{25762741-0E6F-4126-8969-40EF94B80B9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a:extLst>
            <a:ext uri="{FF2B5EF4-FFF2-40B4-BE49-F238E27FC236}">
              <a16:creationId xmlns:a16="http://schemas.microsoft.com/office/drawing/2014/main" id="{4250A165-5184-4A82-8473-1D5903F4D0B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a:extLst>
            <a:ext uri="{FF2B5EF4-FFF2-40B4-BE49-F238E27FC236}">
              <a16:creationId xmlns:a16="http://schemas.microsoft.com/office/drawing/2014/main" id="{D13674CC-B22C-4B7E-8A59-2874D1F430F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a:extLst>
            <a:ext uri="{FF2B5EF4-FFF2-40B4-BE49-F238E27FC236}">
              <a16:creationId xmlns:a16="http://schemas.microsoft.com/office/drawing/2014/main" id="{C3B4409D-AAD9-4A02-A1EB-6F55667E1D3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a:extLst>
            <a:ext uri="{FF2B5EF4-FFF2-40B4-BE49-F238E27FC236}">
              <a16:creationId xmlns:a16="http://schemas.microsoft.com/office/drawing/2014/main" id="{E7A5EFBE-0949-4935-868D-E4440E5D902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a:extLst>
            <a:ext uri="{FF2B5EF4-FFF2-40B4-BE49-F238E27FC236}">
              <a16:creationId xmlns:a16="http://schemas.microsoft.com/office/drawing/2014/main" id="{D8E7C2B2-EEEB-4EFA-BFC7-833CB946060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a:extLst>
            <a:ext uri="{FF2B5EF4-FFF2-40B4-BE49-F238E27FC236}">
              <a16:creationId xmlns:a16="http://schemas.microsoft.com/office/drawing/2014/main" id="{EB59DBF3-C6C6-4104-9B29-5BD21074FFB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9" name="テキスト ボックス 618">
          <a:extLst>
            <a:ext uri="{FF2B5EF4-FFF2-40B4-BE49-F238E27FC236}">
              <a16:creationId xmlns:a16="http://schemas.microsoft.com/office/drawing/2014/main" id="{68FA0DEB-F074-4741-83FD-9B5A9CE628C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0" name="直線コネクタ 619">
          <a:extLst>
            <a:ext uri="{FF2B5EF4-FFF2-40B4-BE49-F238E27FC236}">
              <a16:creationId xmlns:a16="http://schemas.microsoft.com/office/drawing/2014/main" id="{67BCC3D0-6BCB-491F-AA07-99DC3DC2117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1" name="テキスト ボックス 620">
          <a:extLst>
            <a:ext uri="{FF2B5EF4-FFF2-40B4-BE49-F238E27FC236}">
              <a16:creationId xmlns:a16="http://schemas.microsoft.com/office/drawing/2014/main" id="{7EBA0980-C36C-4C84-819C-18B8899DF41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2" name="直線コネクタ 621">
          <a:extLst>
            <a:ext uri="{FF2B5EF4-FFF2-40B4-BE49-F238E27FC236}">
              <a16:creationId xmlns:a16="http://schemas.microsoft.com/office/drawing/2014/main" id="{15E95F49-0430-404A-B69E-017A7C51BEF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3" name="テキスト ボックス 622">
          <a:extLst>
            <a:ext uri="{FF2B5EF4-FFF2-40B4-BE49-F238E27FC236}">
              <a16:creationId xmlns:a16="http://schemas.microsoft.com/office/drawing/2014/main" id="{563722DF-FD07-4A42-B6C9-3830B8D5889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4" name="直線コネクタ 623">
          <a:extLst>
            <a:ext uri="{FF2B5EF4-FFF2-40B4-BE49-F238E27FC236}">
              <a16:creationId xmlns:a16="http://schemas.microsoft.com/office/drawing/2014/main" id="{470F5043-4B16-4E4E-A2E9-E30EB2B63C4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5" name="テキスト ボックス 624">
          <a:extLst>
            <a:ext uri="{FF2B5EF4-FFF2-40B4-BE49-F238E27FC236}">
              <a16:creationId xmlns:a16="http://schemas.microsoft.com/office/drawing/2014/main" id="{3C122336-835A-4DF6-AB13-9A7D6D7BDD9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6" name="直線コネクタ 625">
          <a:extLst>
            <a:ext uri="{FF2B5EF4-FFF2-40B4-BE49-F238E27FC236}">
              <a16:creationId xmlns:a16="http://schemas.microsoft.com/office/drawing/2014/main" id="{CA0A9186-4FC0-4733-A64F-8C6AC707406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7" name="テキスト ボックス 626">
          <a:extLst>
            <a:ext uri="{FF2B5EF4-FFF2-40B4-BE49-F238E27FC236}">
              <a16:creationId xmlns:a16="http://schemas.microsoft.com/office/drawing/2014/main" id="{D6F2C468-C4C3-47D6-95C6-88620E6A1ED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8" name="直線コネクタ 627">
          <a:extLst>
            <a:ext uri="{FF2B5EF4-FFF2-40B4-BE49-F238E27FC236}">
              <a16:creationId xmlns:a16="http://schemas.microsoft.com/office/drawing/2014/main" id="{D667EADF-B879-4C43-92F0-759D0F306B8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9" name="テキスト ボックス 628">
          <a:extLst>
            <a:ext uri="{FF2B5EF4-FFF2-40B4-BE49-F238E27FC236}">
              <a16:creationId xmlns:a16="http://schemas.microsoft.com/office/drawing/2014/main" id="{F0B54818-6DCD-4937-A060-A08A2CC69C0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0" name="直線コネクタ 629">
          <a:extLst>
            <a:ext uri="{FF2B5EF4-FFF2-40B4-BE49-F238E27FC236}">
              <a16:creationId xmlns:a16="http://schemas.microsoft.com/office/drawing/2014/main" id="{96B87947-4DE6-43D7-BC5D-D8EF21A0A8E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1" name="テキスト ボックス 630">
          <a:extLst>
            <a:ext uri="{FF2B5EF4-FFF2-40B4-BE49-F238E27FC236}">
              <a16:creationId xmlns:a16="http://schemas.microsoft.com/office/drawing/2014/main" id="{2F6A32C0-3DFF-4A83-B84B-08576DFABD7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a:extLst>
            <a:ext uri="{FF2B5EF4-FFF2-40B4-BE49-F238E27FC236}">
              <a16:creationId xmlns:a16="http://schemas.microsoft.com/office/drawing/2014/main" id="{6018DA75-DA47-46D9-9A6B-A708EDB2DD1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3" name="【公民館】&#10;有形固定資産減価償却率グラフ枠">
          <a:extLst>
            <a:ext uri="{FF2B5EF4-FFF2-40B4-BE49-F238E27FC236}">
              <a16:creationId xmlns:a16="http://schemas.microsoft.com/office/drawing/2014/main" id="{C31B6DEE-2419-4BB3-B802-381DD4729C6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141514</xdr:rowOff>
    </xdr:from>
    <xdr:to>
      <xdr:col>85</xdr:col>
      <xdr:colOff>126364</xdr:colOff>
      <xdr:row>108</xdr:row>
      <xdr:rowOff>1088</xdr:rowOff>
    </xdr:to>
    <xdr:cxnSp macro="">
      <xdr:nvCxnSpPr>
        <xdr:cNvPr id="634" name="直線コネクタ 633">
          <a:extLst>
            <a:ext uri="{FF2B5EF4-FFF2-40B4-BE49-F238E27FC236}">
              <a16:creationId xmlns:a16="http://schemas.microsoft.com/office/drawing/2014/main" id="{017C7B14-E585-4D5B-90BA-3FB6B295C223}"/>
            </a:ext>
          </a:extLst>
        </xdr:cNvPr>
        <xdr:cNvCxnSpPr/>
      </xdr:nvCxnSpPr>
      <xdr:spPr>
        <a:xfrm flipV="1">
          <a:off x="16318864" y="17286514"/>
          <a:ext cx="0" cy="1231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4915</xdr:rowOff>
    </xdr:from>
    <xdr:ext cx="405111" cy="259045"/>
    <xdr:sp macro="" textlink="">
      <xdr:nvSpPr>
        <xdr:cNvPr id="635" name="【公民館】&#10;有形固定資産減価償却率最小値テキスト">
          <a:extLst>
            <a:ext uri="{FF2B5EF4-FFF2-40B4-BE49-F238E27FC236}">
              <a16:creationId xmlns:a16="http://schemas.microsoft.com/office/drawing/2014/main" id="{2C1CD5A2-04BB-49AE-8520-F3F68A586B5F}"/>
            </a:ext>
          </a:extLst>
        </xdr:cNvPr>
        <xdr:cNvSpPr txBox="1"/>
      </xdr:nvSpPr>
      <xdr:spPr>
        <a:xfrm>
          <a:off x="16357600" y="1852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xdr:rowOff>
    </xdr:from>
    <xdr:to>
      <xdr:col>86</xdr:col>
      <xdr:colOff>25400</xdr:colOff>
      <xdr:row>108</xdr:row>
      <xdr:rowOff>1088</xdr:rowOff>
    </xdr:to>
    <xdr:cxnSp macro="">
      <xdr:nvCxnSpPr>
        <xdr:cNvPr id="636" name="直線コネクタ 635">
          <a:extLst>
            <a:ext uri="{FF2B5EF4-FFF2-40B4-BE49-F238E27FC236}">
              <a16:creationId xmlns:a16="http://schemas.microsoft.com/office/drawing/2014/main" id="{45EE8BD4-6369-4CF6-9E5F-45615E2AF41D}"/>
            </a:ext>
          </a:extLst>
        </xdr:cNvPr>
        <xdr:cNvCxnSpPr/>
      </xdr:nvCxnSpPr>
      <xdr:spPr>
        <a:xfrm>
          <a:off x="16230600" y="1851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88191</xdr:rowOff>
    </xdr:from>
    <xdr:ext cx="405111" cy="259045"/>
    <xdr:sp macro="" textlink="">
      <xdr:nvSpPr>
        <xdr:cNvPr id="637" name="【公民館】&#10;有形固定資産減価償却率最大値テキスト">
          <a:extLst>
            <a:ext uri="{FF2B5EF4-FFF2-40B4-BE49-F238E27FC236}">
              <a16:creationId xmlns:a16="http://schemas.microsoft.com/office/drawing/2014/main" id="{C604A242-BC72-4A56-8198-69CBC5B8139B}"/>
            </a:ext>
          </a:extLst>
        </xdr:cNvPr>
        <xdr:cNvSpPr txBox="1"/>
      </xdr:nvSpPr>
      <xdr:spPr>
        <a:xfrm>
          <a:off x="16357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141514</xdr:rowOff>
    </xdr:from>
    <xdr:to>
      <xdr:col>86</xdr:col>
      <xdr:colOff>25400</xdr:colOff>
      <xdr:row>100</xdr:row>
      <xdr:rowOff>141514</xdr:rowOff>
    </xdr:to>
    <xdr:cxnSp macro="">
      <xdr:nvCxnSpPr>
        <xdr:cNvPr id="638" name="直線コネクタ 637">
          <a:extLst>
            <a:ext uri="{FF2B5EF4-FFF2-40B4-BE49-F238E27FC236}">
              <a16:creationId xmlns:a16="http://schemas.microsoft.com/office/drawing/2014/main" id="{0E3478D9-ED78-4E9A-91BF-81633E06AA4D}"/>
            </a:ext>
          </a:extLst>
        </xdr:cNvPr>
        <xdr:cNvCxnSpPr/>
      </xdr:nvCxnSpPr>
      <xdr:spPr>
        <a:xfrm>
          <a:off x="16230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106697</xdr:rowOff>
    </xdr:from>
    <xdr:ext cx="405111" cy="259045"/>
    <xdr:sp macro="" textlink="">
      <xdr:nvSpPr>
        <xdr:cNvPr id="639" name="【公民館】&#10;有形固定資産減価償却率平均値テキスト">
          <a:extLst>
            <a:ext uri="{FF2B5EF4-FFF2-40B4-BE49-F238E27FC236}">
              <a16:creationId xmlns:a16="http://schemas.microsoft.com/office/drawing/2014/main" id="{28605B72-E8E2-4D0B-B20E-B30D31082121}"/>
            </a:ext>
          </a:extLst>
        </xdr:cNvPr>
        <xdr:cNvSpPr txBox="1"/>
      </xdr:nvSpPr>
      <xdr:spPr>
        <a:xfrm>
          <a:off x="16357600" y="17937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640" name="フローチャート: 判断 639">
          <a:extLst>
            <a:ext uri="{FF2B5EF4-FFF2-40B4-BE49-F238E27FC236}">
              <a16:creationId xmlns:a16="http://schemas.microsoft.com/office/drawing/2014/main" id="{D15EF2AA-40DD-46A7-ADB1-F8061F240205}"/>
            </a:ext>
          </a:extLst>
        </xdr:cNvPr>
        <xdr:cNvSpPr/>
      </xdr:nvSpPr>
      <xdr:spPr>
        <a:xfrm>
          <a:off x="16268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111942</xdr:rowOff>
    </xdr:from>
    <xdr:to>
      <xdr:col>81</xdr:col>
      <xdr:colOff>101600</xdr:colOff>
      <xdr:row>105</xdr:row>
      <xdr:rowOff>42092</xdr:rowOff>
    </xdr:to>
    <xdr:sp macro="" textlink="">
      <xdr:nvSpPr>
        <xdr:cNvPr id="641" name="フローチャート: 判断 640">
          <a:extLst>
            <a:ext uri="{FF2B5EF4-FFF2-40B4-BE49-F238E27FC236}">
              <a16:creationId xmlns:a16="http://schemas.microsoft.com/office/drawing/2014/main" id="{F2F5B27D-7A3A-481F-A223-65000DFD4344}"/>
            </a:ext>
          </a:extLst>
        </xdr:cNvPr>
        <xdr:cNvSpPr/>
      </xdr:nvSpPr>
      <xdr:spPr>
        <a:xfrm>
          <a:off x="15430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126637</xdr:rowOff>
    </xdr:from>
    <xdr:to>
      <xdr:col>76</xdr:col>
      <xdr:colOff>165100</xdr:colOff>
      <xdr:row>105</xdr:row>
      <xdr:rowOff>56787</xdr:rowOff>
    </xdr:to>
    <xdr:sp macro="" textlink="">
      <xdr:nvSpPr>
        <xdr:cNvPr id="642" name="フローチャート: 判断 641">
          <a:extLst>
            <a:ext uri="{FF2B5EF4-FFF2-40B4-BE49-F238E27FC236}">
              <a16:creationId xmlns:a16="http://schemas.microsoft.com/office/drawing/2014/main" id="{88275E52-91D5-49AE-BB22-C2DFAB342AED}"/>
            </a:ext>
          </a:extLst>
        </xdr:cNvPr>
        <xdr:cNvSpPr/>
      </xdr:nvSpPr>
      <xdr:spPr>
        <a:xfrm>
          <a:off x="145415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105411</xdr:rowOff>
    </xdr:from>
    <xdr:to>
      <xdr:col>72</xdr:col>
      <xdr:colOff>38100</xdr:colOff>
      <xdr:row>105</xdr:row>
      <xdr:rowOff>35561</xdr:rowOff>
    </xdr:to>
    <xdr:sp macro="" textlink="">
      <xdr:nvSpPr>
        <xdr:cNvPr id="643" name="フローチャート: 判断 642">
          <a:extLst>
            <a:ext uri="{FF2B5EF4-FFF2-40B4-BE49-F238E27FC236}">
              <a16:creationId xmlns:a16="http://schemas.microsoft.com/office/drawing/2014/main" id="{4660FDD0-C346-441E-A5C5-5504338FB1AE}"/>
            </a:ext>
          </a:extLst>
        </xdr:cNvPr>
        <xdr:cNvSpPr/>
      </xdr:nvSpPr>
      <xdr:spPr>
        <a:xfrm>
          <a:off x="13652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644" name="フローチャート: 判断 643">
          <a:extLst>
            <a:ext uri="{FF2B5EF4-FFF2-40B4-BE49-F238E27FC236}">
              <a16:creationId xmlns:a16="http://schemas.microsoft.com/office/drawing/2014/main" id="{CA125663-7D25-4F37-A614-18A664BB55F3}"/>
            </a:ext>
          </a:extLst>
        </xdr:cNvPr>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2EEE29C8-26F1-42E8-AD39-5BFE3AB03FE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C2ADF03A-7D12-4DA9-BFC7-855E4C9A4B5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7AA55728-4675-4368-9BC1-8D6CD14DD57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A1D9707D-E0B1-4AED-BBB4-B728839DE9F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56D81BB0-75A9-45CA-BD1A-7BD058524DE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907</xdr:rowOff>
    </xdr:from>
    <xdr:to>
      <xdr:col>81</xdr:col>
      <xdr:colOff>101600</xdr:colOff>
      <xdr:row>106</xdr:row>
      <xdr:rowOff>102507</xdr:rowOff>
    </xdr:to>
    <xdr:sp macro="" textlink="">
      <xdr:nvSpPr>
        <xdr:cNvPr id="650" name="楕円 649">
          <a:extLst>
            <a:ext uri="{FF2B5EF4-FFF2-40B4-BE49-F238E27FC236}">
              <a16:creationId xmlns:a16="http://schemas.microsoft.com/office/drawing/2014/main" id="{FFCA3D86-7FD1-4025-A5B1-CDD6F7CD933B}"/>
            </a:ext>
          </a:extLst>
        </xdr:cNvPr>
        <xdr:cNvSpPr/>
      </xdr:nvSpPr>
      <xdr:spPr>
        <a:xfrm>
          <a:off x="15430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10705</xdr:rowOff>
    </xdr:from>
    <xdr:to>
      <xdr:col>76</xdr:col>
      <xdr:colOff>165100</xdr:colOff>
      <xdr:row>106</xdr:row>
      <xdr:rowOff>112305</xdr:rowOff>
    </xdr:to>
    <xdr:sp macro="" textlink="">
      <xdr:nvSpPr>
        <xdr:cNvPr id="651" name="楕円 650">
          <a:extLst>
            <a:ext uri="{FF2B5EF4-FFF2-40B4-BE49-F238E27FC236}">
              <a16:creationId xmlns:a16="http://schemas.microsoft.com/office/drawing/2014/main" id="{6CB9BEC7-D6A4-4B53-A20D-B9EBDDFECA4E}"/>
            </a:ext>
          </a:extLst>
        </xdr:cNvPr>
        <xdr:cNvSpPr/>
      </xdr:nvSpPr>
      <xdr:spPr>
        <a:xfrm>
          <a:off x="14541500" y="181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51707</xdr:rowOff>
    </xdr:from>
    <xdr:to>
      <xdr:col>81</xdr:col>
      <xdr:colOff>50800</xdr:colOff>
      <xdr:row>106</xdr:row>
      <xdr:rowOff>61505</xdr:rowOff>
    </xdr:to>
    <xdr:cxnSp macro="">
      <xdr:nvCxnSpPr>
        <xdr:cNvPr id="652" name="直線コネクタ 651">
          <a:extLst>
            <a:ext uri="{FF2B5EF4-FFF2-40B4-BE49-F238E27FC236}">
              <a16:creationId xmlns:a16="http://schemas.microsoft.com/office/drawing/2014/main" id="{73B86B31-4A8F-4558-A7D6-0DDDA672CAD6}"/>
            </a:ext>
          </a:extLst>
        </xdr:cNvPr>
        <xdr:cNvCxnSpPr/>
      </xdr:nvCxnSpPr>
      <xdr:spPr>
        <a:xfrm flipV="1">
          <a:off x="14592300" y="1822540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169092</xdr:rowOff>
    </xdr:from>
    <xdr:to>
      <xdr:col>72</xdr:col>
      <xdr:colOff>38100</xdr:colOff>
      <xdr:row>106</xdr:row>
      <xdr:rowOff>99242</xdr:rowOff>
    </xdr:to>
    <xdr:sp macro="" textlink="">
      <xdr:nvSpPr>
        <xdr:cNvPr id="653" name="楕円 652">
          <a:extLst>
            <a:ext uri="{FF2B5EF4-FFF2-40B4-BE49-F238E27FC236}">
              <a16:creationId xmlns:a16="http://schemas.microsoft.com/office/drawing/2014/main" id="{B5E4BDBD-07C2-41AE-9910-B5095592E37A}"/>
            </a:ext>
          </a:extLst>
        </xdr:cNvPr>
        <xdr:cNvSpPr/>
      </xdr:nvSpPr>
      <xdr:spPr>
        <a:xfrm>
          <a:off x="136525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48442</xdr:rowOff>
    </xdr:from>
    <xdr:to>
      <xdr:col>76</xdr:col>
      <xdr:colOff>114300</xdr:colOff>
      <xdr:row>106</xdr:row>
      <xdr:rowOff>61505</xdr:rowOff>
    </xdr:to>
    <xdr:cxnSp macro="">
      <xdr:nvCxnSpPr>
        <xdr:cNvPr id="654" name="直線コネクタ 653">
          <a:extLst>
            <a:ext uri="{FF2B5EF4-FFF2-40B4-BE49-F238E27FC236}">
              <a16:creationId xmlns:a16="http://schemas.microsoft.com/office/drawing/2014/main" id="{EDFE489A-9DD6-43B1-8A40-000EE4CB55A8}"/>
            </a:ext>
          </a:extLst>
        </xdr:cNvPr>
        <xdr:cNvCxnSpPr/>
      </xdr:nvCxnSpPr>
      <xdr:spPr>
        <a:xfrm>
          <a:off x="13703300" y="18222142"/>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149498</xdr:rowOff>
    </xdr:from>
    <xdr:to>
      <xdr:col>67</xdr:col>
      <xdr:colOff>101600</xdr:colOff>
      <xdr:row>106</xdr:row>
      <xdr:rowOff>79648</xdr:rowOff>
    </xdr:to>
    <xdr:sp macro="" textlink="">
      <xdr:nvSpPr>
        <xdr:cNvPr id="655" name="楕円 654">
          <a:extLst>
            <a:ext uri="{FF2B5EF4-FFF2-40B4-BE49-F238E27FC236}">
              <a16:creationId xmlns:a16="http://schemas.microsoft.com/office/drawing/2014/main" id="{9748969E-D163-4205-B616-672DFCF70A9A}"/>
            </a:ext>
          </a:extLst>
        </xdr:cNvPr>
        <xdr:cNvSpPr/>
      </xdr:nvSpPr>
      <xdr:spPr>
        <a:xfrm>
          <a:off x="12763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28848</xdr:rowOff>
    </xdr:from>
    <xdr:to>
      <xdr:col>71</xdr:col>
      <xdr:colOff>177800</xdr:colOff>
      <xdr:row>106</xdr:row>
      <xdr:rowOff>48442</xdr:rowOff>
    </xdr:to>
    <xdr:cxnSp macro="">
      <xdr:nvCxnSpPr>
        <xdr:cNvPr id="656" name="直線コネクタ 655">
          <a:extLst>
            <a:ext uri="{FF2B5EF4-FFF2-40B4-BE49-F238E27FC236}">
              <a16:creationId xmlns:a16="http://schemas.microsoft.com/office/drawing/2014/main" id="{888C60D9-DA0C-4526-9173-2EC3072961CF}"/>
            </a:ext>
          </a:extLst>
        </xdr:cNvPr>
        <xdr:cNvCxnSpPr/>
      </xdr:nvCxnSpPr>
      <xdr:spPr>
        <a:xfrm>
          <a:off x="12814300" y="1820254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58619</xdr:rowOff>
    </xdr:from>
    <xdr:ext cx="405111" cy="259045"/>
    <xdr:sp macro="" textlink="">
      <xdr:nvSpPr>
        <xdr:cNvPr id="657" name="n_1aveValue【公民館】&#10;有形固定資産減価償却率">
          <a:extLst>
            <a:ext uri="{FF2B5EF4-FFF2-40B4-BE49-F238E27FC236}">
              <a16:creationId xmlns:a16="http://schemas.microsoft.com/office/drawing/2014/main" id="{82F26DB2-B60D-49E6-A573-BD20B04C913E}"/>
            </a:ext>
          </a:extLst>
        </xdr:cNvPr>
        <xdr:cNvSpPr txBox="1"/>
      </xdr:nvSpPr>
      <xdr:spPr>
        <a:xfrm>
          <a:off x="15266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73314</xdr:rowOff>
    </xdr:from>
    <xdr:ext cx="405111" cy="259045"/>
    <xdr:sp macro="" textlink="">
      <xdr:nvSpPr>
        <xdr:cNvPr id="658" name="n_2aveValue【公民館】&#10;有形固定資産減価償却率">
          <a:extLst>
            <a:ext uri="{FF2B5EF4-FFF2-40B4-BE49-F238E27FC236}">
              <a16:creationId xmlns:a16="http://schemas.microsoft.com/office/drawing/2014/main" id="{59054F6D-0813-4C16-BD5C-0E29BB0D0A2E}"/>
            </a:ext>
          </a:extLst>
        </xdr:cNvPr>
        <xdr:cNvSpPr txBox="1"/>
      </xdr:nvSpPr>
      <xdr:spPr>
        <a:xfrm>
          <a:off x="14389744" y="1773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52088</xdr:rowOff>
    </xdr:from>
    <xdr:ext cx="405111" cy="259045"/>
    <xdr:sp macro="" textlink="">
      <xdr:nvSpPr>
        <xdr:cNvPr id="659" name="n_3aveValue【公民館】&#10;有形固定資産減価償却率">
          <a:extLst>
            <a:ext uri="{FF2B5EF4-FFF2-40B4-BE49-F238E27FC236}">
              <a16:creationId xmlns:a16="http://schemas.microsoft.com/office/drawing/2014/main" id="{493F016E-C207-4CAD-8113-327A2F31D093}"/>
            </a:ext>
          </a:extLst>
        </xdr:cNvPr>
        <xdr:cNvSpPr txBox="1"/>
      </xdr:nvSpPr>
      <xdr:spPr>
        <a:xfrm>
          <a:off x="13500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660" name="n_4aveValue【公民館】&#10;有形固定資産減価償却率">
          <a:extLst>
            <a:ext uri="{FF2B5EF4-FFF2-40B4-BE49-F238E27FC236}">
              <a16:creationId xmlns:a16="http://schemas.microsoft.com/office/drawing/2014/main" id="{83FDB3D8-964B-4463-A4FD-81115601D28D}"/>
            </a:ext>
          </a:extLst>
        </xdr:cNvPr>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93634</xdr:rowOff>
    </xdr:from>
    <xdr:ext cx="405111" cy="259045"/>
    <xdr:sp macro="" textlink="">
      <xdr:nvSpPr>
        <xdr:cNvPr id="661" name="n_1mainValue【公民館】&#10;有形固定資産減価償却率">
          <a:extLst>
            <a:ext uri="{FF2B5EF4-FFF2-40B4-BE49-F238E27FC236}">
              <a16:creationId xmlns:a16="http://schemas.microsoft.com/office/drawing/2014/main" id="{3B5F795F-ED2F-4F36-947D-282B03558891}"/>
            </a:ext>
          </a:extLst>
        </xdr:cNvPr>
        <xdr:cNvSpPr txBox="1"/>
      </xdr:nvSpPr>
      <xdr:spPr>
        <a:xfrm>
          <a:off x="152660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103432</xdr:rowOff>
    </xdr:from>
    <xdr:ext cx="405111" cy="259045"/>
    <xdr:sp macro="" textlink="">
      <xdr:nvSpPr>
        <xdr:cNvPr id="662" name="n_2mainValue【公民館】&#10;有形固定資産減価償却率">
          <a:extLst>
            <a:ext uri="{FF2B5EF4-FFF2-40B4-BE49-F238E27FC236}">
              <a16:creationId xmlns:a16="http://schemas.microsoft.com/office/drawing/2014/main" id="{065166AB-8815-48E1-AF01-BE96272C8B35}"/>
            </a:ext>
          </a:extLst>
        </xdr:cNvPr>
        <xdr:cNvSpPr txBox="1"/>
      </xdr:nvSpPr>
      <xdr:spPr>
        <a:xfrm>
          <a:off x="14389744" y="1827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90369</xdr:rowOff>
    </xdr:from>
    <xdr:ext cx="405111" cy="259045"/>
    <xdr:sp macro="" textlink="">
      <xdr:nvSpPr>
        <xdr:cNvPr id="663" name="n_3mainValue【公民館】&#10;有形固定資産減価償却率">
          <a:extLst>
            <a:ext uri="{FF2B5EF4-FFF2-40B4-BE49-F238E27FC236}">
              <a16:creationId xmlns:a16="http://schemas.microsoft.com/office/drawing/2014/main" id="{170BE04E-73F4-49D7-ACA4-49D763528D76}"/>
            </a:ext>
          </a:extLst>
        </xdr:cNvPr>
        <xdr:cNvSpPr txBox="1"/>
      </xdr:nvSpPr>
      <xdr:spPr>
        <a:xfrm>
          <a:off x="13500744"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70775</xdr:rowOff>
    </xdr:from>
    <xdr:ext cx="405111" cy="259045"/>
    <xdr:sp macro="" textlink="">
      <xdr:nvSpPr>
        <xdr:cNvPr id="664" name="n_4mainValue【公民館】&#10;有形固定資産減価償却率">
          <a:extLst>
            <a:ext uri="{FF2B5EF4-FFF2-40B4-BE49-F238E27FC236}">
              <a16:creationId xmlns:a16="http://schemas.microsoft.com/office/drawing/2014/main" id="{EAF2291D-E246-47CB-B22F-4BA5834B34F0}"/>
            </a:ext>
          </a:extLst>
        </xdr:cNvPr>
        <xdr:cNvSpPr txBox="1"/>
      </xdr:nvSpPr>
      <xdr:spPr>
        <a:xfrm>
          <a:off x="12611744"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a:extLst>
            <a:ext uri="{FF2B5EF4-FFF2-40B4-BE49-F238E27FC236}">
              <a16:creationId xmlns:a16="http://schemas.microsoft.com/office/drawing/2014/main" id="{48FD2D94-37C9-4F58-8907-F6B7E750165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a:extLst>
            <a:ext uri="{FF2B5EF4-FFF2-40B4-BE49-F238E27FC236}">
              <a16:creationId xmlns:a16="http://schemas.microsoft.com/office/drawing/2014/main" id="{AE908C16-349C-4A60-9A5C-AFC2D6621F6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a:extLst>
            <a:ext uri="{FF2B5EF4-FFF2-40B4-BE49-F238E27FC236}">
              <a16:creationId xmlns:a16="http://schemas.microsoft.com/office/drawing/2014/main" id="{D91FD634-6A9E-4724-8E45-53C080F3D8F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a:extLst>
            <a:ext uri="{FF2B5EF4-FFF2-40B4-BE49-F238E27FC236}">
              <a16:creationId xmlns:a16="http://schemas.microsoft.com/office/drawing/2014/main" id="{7D564951-8464-4A62-8C3E-C0D9A685A30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a:extLst>
            <a:ext uri="{FF2B5EF4-FFF2-40B4-BE49-F238E27FC236}">
              <a16:creationId xmlns:a16="http://schemas.microsoft.com/office/drawing/2014/main" id="{3BE8B0E3-2F6A-41ED-8C15-CD1D9EDD1CC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a:extLst>
            <a:ext uri="{FF2B5EF4-FFF2-40B4-BE49-F238E27FC236}">
              <a16:creationId xmlns:a16="http://schemas.microsoft.com/office/drawing/2014/main" id="{DCE2AD05-E12F-4524-ADE5-00A2F966349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a:extLst>
            <a:ext uri="{FF2B5EF4-FFF2-40B4-BE49-F238E27FC236}">
              <a16:creationId xmlns:a16="http://schemas.microsoft.com/office/drawing/2014/main" id="{6C824131-94E0-4687-A69B-EC957988DBA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a:extLst>
            <a:ext uri="{FF2B5EF4-FFF2-40B4-BE49-F238E27FC236}">
              <a16:creationId xmlns:a16="http://schemas.microsoft.com/office/drawing/2014/main" id="{C3F1824E-9783-4739-9B60-3E0B94A62D6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3" name="テキスト ボックス 672">
          <a:extLst>
            <a:ext uri="{FF2B5EF4-FFF2-40B4-BE49-F238E27FC236}">
              <a16:creationId xmlns:a16="http://schemas.microsoft.com/office/drawing/2014/main" id="{3969BBC8-4002-4F6F-92F0-C18D1C5C4DB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a:extLst>
            <a:ext uri="{FF2B5EF4-FFF2-40B4-BE49-F238E27FC236}">
              <a16:creationId xmlns:a16="http://schemas.microsoft.com/office/drawing/2014/main" id="{D1ACF86C-4DD9-41B2-A179-4E6FA7886A5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5" name="直線コネクタ 674">
          <a:extLst>
            <a:ext uri="{FF2B5EF4-FFF2-40B4-BE49-F238E27FC236}">
              <a16:creationId xmlns:a16="http://schemas.microsoft.com/office/drawing/2014/main" id="{D3295494-F84B-43D3-A2CB-17C3CDAE568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6" name="テキスト ボックス 675">
          <a:extLst>
            <a:ext uri="{FF2B5EF4-FFF2-40B4-BE49-F238E27FC236}">
              <a16:creationId xmlns:a16="http://schemas.microsoft.com/office/drawing/2014/main" id="{730C6C3A-B12C-49EE-A7EF-7C7BB343F93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7" name="直線コネクタ 676">
          <a:extLst>
            <a:ext uri="{FF2B5EF4-FFF2-40B4-BE49-F238E27FC236}">
              <a16:creationId xmlns:a16="http://schemas.microsoft.com/office/drawing/2014/main" id="{B70230C2-75E1-4EDD-9690-B1A7090233E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8" name="テキスト ボックス 677">
          <a:extLst>
            <a:ext uri="{FF2B5EF4-FFF2-40B4-BE49-F238E27FC236}">
              <a16:creationId xmlns:a16="http://schemas.microsoft.com/office/drawing/2014/main" id="{7691EE01-BA26-499D-A58B-25C57F496A6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9" name="直線コネクタ 678">
          <a:extLst>
            <a:ext uri="{FF2B5EF4-FFF2-40B4-BE49-F238E27FC236}">
              <a16:creationId xmlns:a16="http://schemas.microsoft.com/office/drawing/2014/main" id="{8DEDD7A2-8E37-4FCE-B0EF-AA592550DC5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0" name="テキスト ボックス 679">
          <a:extLst>
            <a:ext uri="{FF2B5EF4-FFF2-40B4-BE49-F238E27FC236}">
              <a16:creationId xmlns:a16="http://schemas.microsoft.com/office/drawing/2014/main" id="{066112A6-2386-48F8-A5FC-34699829A8E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1" name="直線コネクタ 680">
          <a:extLst>
            <a:ext uri="{FF2B5EF4-FFF2-40B4-BE49-F238E27FC236}">
              <a16:creationId xmlns:a16="http://schemas.microsoft.com/office/drawing/2014/main" id="{E54A340E-51B9-4A8E-940E-9C6BC76B5C3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2" name="テキスト ボックス 681">
          <a:extLst>
            <a:ext uri="{FF2B5EF4-FFF2-40B4-BE49-F238E27FC236}">
              <a16:creationId xmlns:a16="http://schemas.microsoft.com/office/drawing/2014/main" id="{76C43DCD-92CE-4449-8A0D-F8180954325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3" name="直線コネクタ 682">
          <a:extLst>
            <a:ext uri="{FF2B5EF4-FFF2-40B4-BE49-F238E27FC236}">
              <a16:creationId xmlns:a16="http://schemas.microsoft.com/office/drawing/2014/main" id="{681C4046-6EBA-4B5F-91D0-9B9A6D2E75A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4" name="テキスト ボックス 683">
          <a:extLst>
            <a:ext uri="{FF2B5EF4-FFF2-40B4-BE49-F238E27FC236}">
              <a16:creationId xmlns:a16="http://schemas.microsoft.com/office/drawing/2014/main" id="{1CD705C1-2F3C-4870-93EB-D64E33E17CA8}"/>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5" name="直線コネクタ 684">
          <a:extLst>
            <a:ext uri="{FF2B5EF4-FFF2-40B4-BE49-F238E27FC236}">
              <a16:creationId xmlns:a16="http://schemas.microsoft.com/office/drawing/2014/main" id="{79EC8F80-C3FA-4362-B9ED-8D1CEE0445E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6" name="テキスト ボックス 685">
          <a:extLst>
            <a:ext uri="{FF2B5EF4-FFF2-40B4-BE49-F238E27FC236}">
              <a16:creationId xmlns:a16="http://schemas.microsoft.com/office/drawing/2014/main" id="{F3F2926D-1025-4523-8315-8ED79C9A5A9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7" name="【公民館】&#10;一人当たり面積グラフ枠">
          <a:extLst>
            <a:ext uri="{FF2B5EF4-FFF2-40B4-BE49-F238E27FC236}">
              <a16:creationId xmlns:a16="http://schemas.microsoft.com/office/drawing/2014/main" id="{3A5A1270-249A-4539-8B77-677CCCD9929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38100</xdr:rowOff>
    </xdr:to>
    <xdr:cxnSp macro="">
      <xdr:nvCxnSpPr>
        <xdr:cNvPr id="688" name="直線コネクタ 687">
          <a:extLst>
            <a:ext uri="{FF2B5EF4-FFF2-40B4-BE49-F238E27FC236}">
              <a16:creationId xmlns:a16="http://schemas.microsoft.com/office/drawing/2014/main" id="{EEABE6C2-C929-4A18-B2AA-5AC29BCF1564}"/>
            </a:ext>
          </a:extLst>
        </xdr:cNvPr>
        <xdr:cNvCxnSpPr/>
      </xdr:nvCxnSpPr>
      <xdr:spPr>
        <a:xfrm flipV="1">
          <a:off x="22160864" y="172440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689" name="【公民館】&#10;一人当たり面積最小値テキスト">
          <a:extLst>
            <a:ext uri="{FF2B5EF4-FFF2-40B4-BE49-F238E27FC236}">
              <a16:creationId xmlns:a16="http://schemas.microsoft.com/office/drawing/2014/main" id="{DAC8A3AE-C101-428A-BAF9-3DF879816821}"/>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690" name="直線コネクタ 689">
          <a:extLst>
            <a:ext uri="{FF2B5EF4-FFF2-40B4-BE49-F238E27FC236}">
              <a16:creationId xmlns:a16="http://schemas.microsoft.com/office/drawing/2014/main" id="{89D36684-2B2F-4ED5-9FBD-CFA0FE11C253}"/>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691" name="【公民館】&#10;一人当たり面積最大値テキスト">
          <a:extLst>
            <a:ext uri="{FF2B5EF4-FFF2-40B4-BE49-F238E27FC236}">
              <a16:creationId xmlns:a16="http://schemas.microsoft.com/office/drawing/2014/main" id="{9F1D7FF8-D139-4418-A56C-60A818170A86}"/>
            </a:ext>
          </a:extLst>
        </xdr:cNvPr>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692" name="直線コネクタ 691">
          <a:extLst>
            <a:ext uri="{FF2B5EF4-FFF2-40B4-BE49-F238E27FC236}">
              <a16:creationId xmlns:a16="http://schemas.microsoft.com/office/drawing/2014/main" id="{0F94D403-D668-439C-AE8C-979382A4613B}"/>
            </a:ext>
          </a:extLst>
        </xdr:cNvPr>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45738</xdr:rowOff>
    </xdr:from>
    <xdr:ext cx="469744" cy="259045"/>
    <xdr:sp macro="" textlink="">
      <xdr:nvSpPr>
        <xdr:cNvPr id="693" name="【公民館】&#10;一人当たり面積平均値テキスト">
          <a:extLst>
            <a:ext uri="{FF2B5EF4-FFF2-40B4-BE49-F238E27FC236}">
              <a16:creationId xmlns:a16="http://schemas.microsoft.com/office/drawing/2014/main" id="{B3328012-4215-4EF7-BBAA-656FC3128E25}"/>
            </a:ext>
          </a:extLst>
        </xdr:cNvPr>
        <xdr:cNvSpPr txBox="1"/>
      </xdr:nvSpPr>
      <xdr:spPr>
        <a:xfrm>
          <a:off x="22199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694" name="フローチャート: 判断 693">
          <a:extLst>
            <a:ext uri="{FF2B5EF4-FFF2-40B4-BE49-F238E27FC236}">
              <a16:creationId xmlns:a16="http://schemas.microsoft.com/office/drawing/2014/main" id="{D92BAB27-622D-4A0E-B2E5-46C15A977614}"/>
            </a:ext>
          </a:extLst>
        </xdr:cNvPr>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695" name="フローチャート: 判断 694">
          <a:extLst>
            <a:ext uri="{FF2B5EF4-FFF2-40B4-BE49-F238E27FC236}">
              <a16:creationId xmlns:a16="http://schemas.microsoft.com/office/drawing/2014/main" id="{63A2F868-FF11-4CE8-9416-B51B5416E932}"/>
            </a:ext>
          </a:extLst>
        </xdr:cNvPr>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696" name="フローチャート: 判断 695">
          <a:extLst>
            <a:ext uri="{FF2B5EF4-FFF2-40B4-BE49-F238E27FC236}">
              <a16:creationId xmlns:a16="http://schemas.microsoft.com/office/drawing/2014/main" id="{A8D750BC-CD60-447B-8A7C-06709B067004}"/>
            </a:ext>
          </a:extLst>
        </xdr:cNvPr>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697" name="フローチャート: 判断 696">
          <a:extLst>
            <a:ext uri="{FF2B5EF4-FFF2-40B4-BE49-F238E27FC236}">
              <a16:creationId xmlns:a16="http://schemas.microsoft.com/office/drawing/2014/main" id="{84380206-EE03-4B49-B14C-FA945668D104}"/>
            </a:ext>
          </a:extLst>
        </xdr:cNvPr>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78739</xdr:rowOff>
    </xdr:from>
    <xdr:to>
      <xdr:col>98</xdr:col>
      <xdr:colOff>38100</xdr:colOff>
      <xdr:row>105</xdr:row>
      <xdr:rowOff>8889</xdr:rowOff>
    </xdr:to>
    <xdr:sp macro="" textlink="">
      <xdr:nvSpPr>
        <xdr:cNvPr id="698" name="フローチャート: 判断 697">
          <a:extLst>
            <a:ext uri="{FF2B5EF4-FFF2-40B4-BE49-F238E27FC236}">
              <a16:creationId xmlns:a16="http://schemas.microsoft.com/office/drawing/2014/main" id="{1A72DBB9-F77B-4174-840F-E4513A3F6F2F}"/>
            </a:ext>
          </a:extLst>
        </xdr:cNvPr>
        <xdr:cNvSpPr/>
      </xdr:nvSpPr>
      <xdr:spPr>
        <a:xfrm>
          <a:off x="18605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70D7D0B0-D0B4-403C-A8D1-1DD8B28366B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02EEEBB4-C57D-4940-A37B-F2183DE3AA9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1979022D-569A-4D3A-A2B0-A187154638A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C16062D3-3637-46B6-A7E6-DD07F2BF7A3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1DF8EE44-03FB-493C-B218-0D9C2389E7A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101600</xdr:rowOff>
    </xdr:from>
    <xdr:to>
      <xdr:col>112</xdr:col>
      <xdr:colOff>38100</xdr:colOff>
      <xdr:row>107</xdr:row>
      <xdr:rowOff>31750</xdr:rowOff>
    </xdr:to>
    <xdr:sp macro="" textlink="">
      <xdr:nvSpPr>
        <xdr:cNvPr id="704" name="楕円 703">
          <a:extLst>
            <a:ext uri="{FF2B5EF4-FFF2-40B4-BE49-F238E27FC236}">
              <a16:creationId xmlns:a16="http://schemas.microsoft.com/office/drawing/2014/main" id="{6B6FF02C-B317-43CF-BCD3-BDB7B8C3591D}"/>
            </a:ext>
          </a:extLst>
        </xdr:cNvPr>
        <xdr:cNvSpPr/>
      </xdr:nvSpPr>
      <xdr:spPr>
        <a:xfrm>
          <a:off x="21272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705" name="楕円 704">
          <a:extLst>
            <a:ext uri="{FF2B5EF4-FFF2-40B4-BE49-F238E27FC236}">
              <a16:creationId xmlns:a16="http://schemas.microsoft.com/office/drawing/2014/main" id="{0F226115-266C-4CB6-92B0-E233643A2907}"/>
            </a:ext>
          </a:extLst>
        </xdr:cNvPr>
        <xdr:cNvSpPr/>
      </xdr:nvSpPr>
      <xdr:spPr>
        <a:xfrm>
          <a:off x="20383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144780</xdr:rowOff>
    </xdr:from>
    <xdr:to>
      <xdr:col>111</xdr:col>
      <xdr:colOff>177800</xdr:colOff>
      <xdr:row>106</xdr:row>
      <xdr:rowOff>152400</xdr:rowOff>
    </xdr:to>
    <xdr:cxnSp macro="">
      <xdr:nvCxnSpPr>
        <xdr:cNvPr id="706" name="直線コネクタ 705">
          <a:extLst>
            <a:ext uri="{FF2B5EF4-FFF2-40B4-BE49-F238E27FC236}">
              <a16:creationId xmlns:a16="http://schemas.microsoft.com/office/drawing/2014/main" id="{52A7DCC7-F8C7-404E-8BAB-E72E249A203C}"/>
            </a:ext>
          </a:extLst>
        </xdr:cNvPr>
        <xdr:cNvCxnSpPr/>
      </xdr:nvCxnSpPr>
      <xdr:spPr>
        <a:xfrm>
          <a:off x="20434300" y="18318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86361</xdr:rowOff>
    </xdr:from>
    <xdr:to>
      <xdr:col>102</xdr:col>
      <xdr:colOff>165100</xdr:colOff>
      <xdr:row>107</xdr:row>
      <xdr:rowOff>16511</xdr:rowOff>
    </xdr:to>
    <xdr:sp macro="" textlink="">
      <xdr:nvSpPr>
        <xdr:cNvPr id="707" name="楕円 706">
          <a:extLst>
            <a:ext uri="{FF2B5EF4-FFF2-40B4-BE49-F238E27FC236}">
              <a16:creationId xmlns:a16="http://schemas.microsoft.com/office/drawing/2014/main" id="{D92288CE-34E4-409A-94BF-5DC1ED23653F}"/>
            </a:ext>
          </a:extLst>
        </xdr:cNvPr>
        <xdr:cNvSpPr/>
      </xdr:nvSpPr>
      <xdr:spPr>
        <a:xfrm>
          <a:off x="19494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137161</xdr:rowOff>
    </xdr:from>
    <xdr:to>
      <xdr:col>107</xdr:col>
      <xdr:colOff>50800</xdr:colOff>
      <xdr:row>106</xdr:row>
      <xdr:rowOff>144780</xdr:rowOff>
    </xdr:to>
    <xdr:cxnSp macro="">
      <xdr:nvCxnSpPr>
        <xdr:cNvPr id="708" name="直線コネクタ 707">
          <a:extLst>
            <a:ext uri="{FF2B5EF4-FFF2-40B4-BE49-F238E27FC236}">
              <a16:creationId xmlns:a16="http://schemas.microsoft.com/office/drawing/2014/main" id="{A40C2C6D-AC6F-42F7-AC62-4D6553C6D50A}"/>
            </a:ext>
          </a:extLst>
        </xdr:cNvPr>
        <xdr:cNvCxnSpPr/>
      </xdr:nvCxnSpPr>
      <xdr:spPr>
        <a:xfrm>
          <a:off x="19545300" y="183108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86361</xdr:rowOff>
    </xdr:from>
    <xdr:to>
      <xdr:col>98</xdr:col>
      <xdr:colOff>38100</xdr:colOff>
      <xdr:row>107</xdr:row>
      <xdr:rowOff>16511</xdr:rowOff>
    </xdr:to>
    <xdr:sp macro="" textlink="">
      <xdr:nvSpPr>
        <xdr:cNvPr id="709" name="楕円 708">
          <a:extLst>
            <a:ext uri="{FF2B5EF4-FFF2-40B4-BE49-F238E27FC236}">
              <a16:creationId xmlns:a16="http://schemas.microsoft.com/office/drawing/2014/main" id="{1D810F4B-51F9-4CB8-AA20-56B41F9AF36E}"/>
            </a:ext>
          </a:extLst>
        </xdr:cNvPr>
        <xdr:cNvSpPr/>
      </xdr:nvSpPr>
      <xdr:spPr>
        <a:xfrm>
          <a:off x="18605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137161</xdr:rowOff>
    </xdr:from>
    <xdr:to>
      <xdr:col>102</xdr:col>
      <xdr:colOff>114300</xdr:colOff>
      <xdr:row>106</xdr:row>
      <xdr:rowOff>137161</xdr:rowOff>
    </xdr:to>
    <xdr:cxnSp macro="">
      <xdr:nvCxnSpPr>
        <xdr:cNvPr id="710" name="直線コネクタ 709">
          <a:extLst>
            <a:ext uri="{FF2B5EF4-FFF2-40B4-BE49-F238E27FC236}">
              <a16:creationId xmlns:a16="http://schemas.microsoft.com/office/drawing/2014/main" id="{FE34DD3E-BFFB-46C2-B06A-111197BF36FF}"/>
            </a:ext>
          </a:extLst>
        </xdr:cNvPr>
        <xdr:cNvCxnSpPr/>
      </xdr:nvCxnSpPr>
      <xdr:spPr>
        <a:xfrm>
          <a:off x="18656300" y="18310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711" name="n_1aveValue【公民館】&#10;一人当たり面積">
          <a:extLst>
            <a:ext uri="{FF2B5EF4-FFF2-40B4-BE49-F238E27FC236}">
              <a16:creationId xmlns:a16="http://schemas.microsoft.com/office/drawing/2014/main" id="{8BF6C586-61C0-4D3B-8877-7CC5D774BB3B}"/>
            </a:ext>
          </a:extLst>
        </xdr:cNvPr>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712" name="n_2aveValue【公民館】&#10;一人当たり面積">
          <a:extLst>
            <a:ext uri="{FF2B5EF4-FFF2-40B4-BE49-F238E27FC236}">
              <a16:creationId xmlns:a16="http://schemas.microsoft.com/office/drawing/2014/main" id="{23182B23-A2B7-4E31-9F7F-BB96A2E33F10}"/>
            </a:ext>
          </a:extLst>
        </xdr:cNvPr>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713" name="n_3aveValue【公民館】&#10;一人当たり面積">
          <a:extLst>
            <a:ext uri="{FF2B5EF4-FFF2-40B4-BE49-F238E27FC236}">
              <a16:creationId xmlns:a16="http://schemas.microsoft.com/office/drawing/2014/main" id="{2D54A024-4E4E-47C7-B73E-4E3F1C6F30B5}"/>
            </a:ext>
          </a:extLst>
        </xdr:cNvPr>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25416</xdr:rowOff>
    </xdr:from>
    <xdr:ext cx="469744" cy="259045"/>
    <xdr:sp macro="" textlink="">
      <xdr:nvSpPr>
        <xdr:cNvPr id="714" name="n_4aveValue【公民館】&#10;一人当たり面積">
          <a:extLst>
            <a:ext uri="{FF2B5EF4-FFF2-40B4-BE49-F238E27FC236}">
              <a16:creationId xmlns:a16="http://schemas.microsoft.com/office/drawing/2014/main" id="{71CFBE0C-7098-4CBC-A63D-B7E68893A9A5}"/>
            </a:ext>
          </a:extLst>
        </xdr:cNvPr>
        <xdr:cNvSpPr txBox="1"/>
      </xdr:nvSpPr>
      <xdr:spPr>
        <a:xfrm>
          <a:off x="184214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22877</xdr:rowOff>
    </xdr:from>
    <xdr:ext cx="469744" cy="259045"/>
    <xdr:sp macro="" textlink="">
      <xdr:nvSpPr>
        <xdr:cNvPr id="715" name="n_1mainValue【公民館】&#10;一人当たり面積">
          <a:extLst>
            <a:ext uri="{FF2B5EF4-FFF2-40B4-BE49-F238E27FC236}">
              <a16:creationId xmlns:a16="http://schemas.microsoft.com/office/drawing/2014/main" id="{4C14E800-422C-428A-9A41-1D0F3080EA49}"/>
            </a:ext>
          </a:extLst>
        </xdr:cNvPr>
        <xdr:cNvSpPr txBox="1"/>
      </xdr:nvSpPr>
      <xdr:spPr>
        <a:xfrm>
          <a:off x="210757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716" name="n_2mainValue【公民館】&#10;一人当たり面積">
          <a:extLst>
            <a:ext uri="{FF2B5EF4-FFF2-40B4-BE49-F238E27FC236}">
              <a16:creationId xmlns:a16="http://schemas.microsoft.com/office/drawing/2014/main" id="{D36465F7-3358-4233-B649-D70F6CBA7E39}"/>
            </a:ext>
          </a:extLst>
        </xdr:cNvPr>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7638</xdr:rowOff>
    </xdr:from>
    <xdr:ext cx="469744" cy="259045"/>
    <xdr:sp macro="" textlink="">
      <xdr:nvSpPr>
        <xdr:cNvPr id="717" name="n_3mainValue【公民館】&#10;一人当たり面積">
          <a:extLst>
            <a:ext uri="{FF2B5EF4-FFF2-40B4-BE49-F238E27FC236}">
              <a16:creationId xmlns:a16="http://schemas.microsoft.com/office/drawing/2014/main" id="{623D9C97-CB7D-45DB-999D-4BD7EBDCC2B6}"/>
            </a:ext>
          </a:extLst>
        </xdr:cNvPr>
        <xdr:cNvSpPr txBox="1"/>
      </xdr:nvSpPr>
      <xdr:spPr>
        <a:xfrm>
          <a:off x="193104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7638</xdr:rowOff>
    </xdr:from>
    <xdr:ext cx="469744" cy="259045"/>
    <xdr:sp macro="" textlink="">
      <xdr:nvSpPr>
        <xdr:cNvPr id="718" name="n_4mainValue【公民館】&#10;一人当たり面積">
          <a:extLst>
            <a:ext uri="{FF2B5EF4-FFF2-40B4-BE49-F238E27FC236}">
              <a16:creationId xmlns:a16="http://schemas.microsoft.com/office/drawing/2014/main" id="{2024A41B-12CD-462F-8881-1EC3D3352002}"/>
            </a:ext>
          </a:extLst>
        </xdr:cNvPr>
        <xdr:cNvSpPr txBox="1"/>
      </xdr:nvSpPr>
      <xdr:spPr>
        <a:xfrm>
          <a:off x="184214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9" name="正方形/長方形 718">
          <a:extLst>
            <a:ext uri="{FF2B5EF4-FFF2-40B4-BE49-F238E27FC236}">
              <a16:creationId xmlns:a16="http://schemas.microsoft.com/office/drawing/2014/main" id="{FEF661CE-53CF-46B9-A609-1FCD467E766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0" name="正方形/長方形 719">
          <a:extLst>
            <a:ext uri="{FF2B5EF4-FFF2-40B4-BE49-F238E27FC236}">
              <a16:creationId xmlns:a16="http://schemas.microsoft.com/office/drawing/2014/main" id="{DEBF0E7C-3BA2-4E2C-967A-D928185A074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1" name="テキスト ボックス 720">
          <a:extLst>
            <a:ext uri="{FF2B5EF4-FFF2-40B4-BE49-F238E27FC236}">
              <a16:creationId xmlns:a16="http://schemas.microsoft.com/office/drawing/2014/main" id="{AD879347-A620-4D25-A63F-AB4FFFD6D0C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令和元年度の数値は下記のとおりである。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有形固定資産減価償却率　</a:t>
          </a:r>
          <a:r>
            <a:rPr kumimoji="1" lang="en-US" altLang="ja-JP" sz="1300">
              <a:latin typeface="ＭＳ Ｐゴシック" panose="020B0600070205080204" pitchFamily="50" charset="-128"/>
              <a:ea typeface="ＭＳ Ｐゴシック" panose="020B0600070205080204" pitchFamily="50" charset="-128"/>
            </a:rPr>
            <a:t>62.1% </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一人当たり延長　</a:t>
          </a:r>
          <a:r>
            <a:rPr kumimoji="1" lang="en-US" altLang="ja-JP" sz="1300">
              <a:latin typeface="ＭＳ Ｐゴシック" panose="020B0600070205080204" pitchFamily="50" charset="-128"/>
              <a:ea typeface="ＭＳ Ｐゴシック" panose="020B0600070205080204" pitchFamily="50" charset="-128"/>
            </a:rPr>
            <a:t>1.812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有形固定資産減価償却率　</a:t>
          </a:r>
          <a:r>
            <a:rPr kumimoji="1" lang="en-US" altLang="ja-JP" sz="1300">
              <a:latin typeface="ＭＳ Ｐゴシック" panose="020B0600070205080204" pitchFamily="50" charset="-128"/>
              <a:ea typeface="ＭＳ Ｐゴシック" panose="020B0600070205080204" pitchFamily="50" charset="-128"/>
            </a:rPr>
            <a:t>18.8% ,【</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一人当たり面積　</a:t>
          </a:r>
          <a:r>
            <a:rPr kumimoji="1" lang="en-US" altLang="ja-JP" sz="1300">
              <a:latin typeface="ＭＳ Ｐゴシック" panose="020B0600070205080204" pitchFamily="50" charset="-128"/>
              <a:ea typeface="ＭＳ Ｐゴシック" panose="020B0600070205080204" pitchFamily="50" charset="-128"/>
            </a:rPr>
            <a:t>0.020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有形固定資産減価償却率　</a:t>
          </a:r>
          <a:r>
            <a:rPr kumimoji="1" lang="en-US" altLang="ja-JP" sz="1300">
              <a:latin typeface="ＭＳ Ｐゴシック" panose="020B0600070205080204" pitchFamily="50" charset="-128"/>
              <a:ea typeface="ＭＳ Ｐゴシック" panose="020B0600070205080204" pitchFamily="50" charset="-128"/>
            </a:rPr>
            <a:t>58.8% </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一人当たり面積　</a:t>
          </a:r>
          <a:r>
            <a:rPr kumimoji="1" lang="en-US" altLang="ja-JP" sz="1300">
              <a:latin typeface="ＭＳ Ｐゴシック" panose="020B0600070205080204" pitchFamily="50" charset="-128"/>
              <a:ea typeface="ＭＳ Ｐゴシック" panose="020B0600070205080204" pitchFamily="50" charset="-128"/>
            </a:rPr>
            <a:t>0.690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有形固定資産減価償却率　</a:t>
          </a:r>
          <a:r>
            <a:rPr kumimoji="1" lang="en-US" altLang="ja-JP" sz="1300">
              <a:latin typeface="ＭＳ Ｐゴシック" panose="020B0600070205080204" pitchFamily="50" charset="-128"/>
              <a:ea typeface="ＭＳ Ｐゴシック" panose="020B0600070205080204" pitchFamily="50" charset="-128"/>
            </a:rPr>
            <a:t>77.8% </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一人当たり面積　</a:t>
          </a:r>
          <a:r>
            <a:rPr kumimoji="1" lang="en-US" altLang="ja-JP" sz="1300">
              <a:latin typeface="ＭＳ Ｐゴシック" panose="020B0600070205080204" pitchFamily="50" charset="-128"/>
              <a:ea typeface="ＭＳ Ｐゴシック" panose="020B0600070205080204" pitchFamily="50" charset="-128"/>
            </a:rPr>
            <a:t>0.010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有形固定資産減価償却率　</a:t>
          </a:r>
          <a:r>
            <a:rPr kumimoji="1" lang="en-US" altLang="ja-JP" sz="1300">
              <a:latin typeface="ＭＳ Ｐゴシック" panose="020B0600070205080204" pitchFamily="50" charset="-128"/>
              <a:ea typeface="ＭＳ Ｐゴシック" panose="020B0600070205080204" pitchFamily="50" charset="-128"/>
            </a:rPr>
            <a:t>61.5% </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一人当たり面積　</a:t>
          </a:r>
          <a:r>
            <a:rPr kumimoji="1" lang="en-US" altLang="ja-JP" sz="1300">
              <a:latin typeface="ＭＳ Ｐゴシック" panose="020B0600070205080204" pitchFamily="50" charset="-128"/>
              <a:ea typeface="ＭＳ Ｐゴシック" panose="020B0600070205080204" pitchFamily="50" charset="-128"/>
            </a:rPr>
            <a:t>0.019 </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有形固定資産減価償却率　</a:t>
          </a:r>
          <a:r>
            <a:rPr kumimoji="1" lang="en-US" altLang="ja-JP" sz="1300">
              <a:latin typeface="ＭＳ Ｐゴシック" panose="020B0600070205080204" pitchFamily="50" charset="-128"/>
              <a:ea typeface="ＭＳ Ｐゴシック" panose="020B0600070205080204" pitchFamily="50" charset="-128"/>
            </a:rPr>
            <a:t>65.1% </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一人当たり面積　</a:t>
          </a:r>
          <a:r>
            <a:rPr kumimoji="1" lang="en-US" altLang="ja-JP" sz="1300">
              <a:latin typeface="ＭＳ Ｐゴシック" panose="020B0600070205080204" pitchFamily="50" charset="-128"/>
              <a:ea typeface="ＭＳ Ｐゴシック" panose="020B0600070205080204" pitchFamily="50" charset="-128"/>
            </a:rPr>
            <a:t>0.045 </a:t>
          </a:r>
        </a:p>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公営住宅，児童館，公民館であり，低くなっている施設は，道路，保育所，学校施設である。保育園については，令和２年４月からのしんまち保育園民営化の影響が大きく，引き続き類似団体と比較して大幅に有形固定資産減価償却率が低く推移している。学校施設については，老朽化は進んでいるものの，施設そのものや設備において計画的に改修等実施している。児童館及び公民館においても，老朽化は進んでいるものの必要に応じて修繕等を実施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849D5A9-DA87-4C23-B0E2-CACD4575E64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EEA9629-9CD7-4E81-BCBC-B78B1F77071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F89DCEA-762C-4E09-9900-2CCC28C971C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57D8A29-81E2-49E2-AFB1-03A3E9E7C5C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東京都国分寺市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E1F5544-6E4B-415E-8D9C-1ECF62C3902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7C6F5DF-4BC8-434B-969C-E74F4B07DA2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7BA7371-F205-44CE-9DBC-5DBE1A39A47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88EFF77-CE8A-46CD-9E29-26ED216CBBF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09F1B55-7E97-4FD7-A65B-B004A59BD27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4926818-3E96-41E6-89F6-E5CEAA12E59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125,170
122,598
11.46
48,600,565
47,124,544
1,293,482
24,455,212
19,779,353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21B8EC3-04DB-47D6-A82A-4BA8F664475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770904B-3BC9-4693-B241-4A554AFBBEE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6853EF3-A595-46C0-8510-45BDDAD0D1F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B79BBFC-FA06-4E34-9E7F-AF972ED7EA2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DD17106-5CAD-4516-9A71-081457DFDBE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F354A31-28B6-4AEC-936B-04C1AB274EF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92044AB-976B-4FB9-9407-7DEA45C379D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3BA5161-0809-4992-8D85-9C7D9B9A5C0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2CEBC09-19CE-462C-8BBB-F6AEB469083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E016F3C-FA30-4820-945B-1E44C742229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6C6CD7A-E143-4976-9409-5B106E80C8A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CF9ADC0-6774-49B6-B54A-7E69120ED39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0B85D3D-0584-4223-BFBB-A8DA9C1A14C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7C5D295-5227-4C38-B13B-E8820BC0629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3C9496E-0FFE-446B-BDED-123182687CF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7684188-DED7-458F-A213-C31F85E6F92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5D482E7-77FB-4CDA-96E0-F2948ADFEDE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C274B93-79A9-4BD9-92F5-1996ADDB268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8884D45-3649-4B26-970D-7735A1C1928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33E4839-8BE7-4E85-BE01-EA1B3CD710D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7BC8718-F7AD-4BD6-AD7F-872DB1FF2FE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B78A57A-B7D0-4D38-8F5E-CEA1577836C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0E40D17-DBF8-4021-A27E-D1F0DA1618D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072F80A-9877-4ED4-9242-3891A885E35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EEE11A4-D1C1-4092-91B0-40B544EA662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B93A93D-FCF3-40C5-A9D0-3E4D5A127E3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C8B34C8-5ECF-4CB7-949C-7B362AA3D04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BDD2ABB-0971-403D-8DE8-9A68B7DC3E3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2FBC05A-58C1-43C9-BEA9-ACF33229FCE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10CE476-BF37-4159-816D-5F089043AB0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CB08A1F-DFAA-444E-9FB0-E1B3A9C271E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1716365-A907-4802-A2D1-DE619D8A81B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F25BE147-5939-4C1E-B63D-0F3103C7877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5569FF84-6336-47E2-AEED-11A796A9D7A6}"/>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BE41B8B8-F827-4FAB-8880-A6BFC0D7668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E74D368-77D5-4A19-99DF-CA0C11C15216}"/>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5346754-8939-4A31-8CB2-ACAD2E1614B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859E8121-B1A0-465B-B14C-65465BD52C3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8309228-1226-48CC-AAA3-322B14EBFA5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DDBAA15-38DA-480D-AEB5-B97E0496071B}"/>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F3ADDC5E-E60B-4429-9203-233CD312CCF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EE3333B-7A77-4711-AF27-2634425339E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1DB3FE69-28A7-445F-B7CD-51897049CCC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B4802DE-5556-4BF5-B6C7-4C6336AECB76}"/>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865B514-8D76-4DBB-99D2-C33E31E658E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ECBF591B-5A46-4543-A788-72187B42733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42</xdr:row>
      <xdr:rowOff>4354</xdr:rowOff>
    </xdr:to>
    <xdr:cxnSp macro="">
      <xdr:nvCxnSpPr>
        <xdr:cNvPr id="58" name="直線コネクタ 57">
          <a:extLst>
            <a:ext uri="{FF2B5EF4-FFF2-40B4-BE49-F238E27FC236}">
              <a16:creationId xmlns:a16="http://schemas.microsoft.com/office/drawing/2014/main" id="{14603B25-A69A-4960-9F90-283194403CB1}"/>
            </a:ext>
          </a:extLst>
        </xdr:cNvPr>
        <xdr:cNvCxnSpPr/>
      </xdr:nvCxnSpPr>
      <xdr:spPr>
        <a:xfrm flipV="1">
          <a:off x="4634865" y="5789567"/>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405111" cy="259045"/>
    <xdr:sp macro="" textlink="">
      <xdr:nvSpPr>
        <xdr:cNvPr id="59" name="【図書館】&#10;有形固定資産減価償却率最小値テキスト">
          <a:extLst>
            <a:ext uri="{FF2B5EF4-FFF2-40B4-BE49-F238E27FC236}">
              <a16:creationId xmlns:a16="http://schemas.microsoft.com/office/drawing/2014/main" id="{C6FB9FD9-5DF1-4D41-9D5A-7EF69B144AD2}"/>
            </a:ext>
          </a:extLst>
        </xdr:cNvPr>
        <xdr:cNvSpPr txBox="1"/>
      </xdr:nvSpPr>
      <xdr:spPr>
        <a:xfrm>
          <a:off x="4673600" y="720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60" name="直線コネクタ 59">
          <a:extLst>
            <a:ext uri="{FF2B5EF4-FFF2-40B4-BE49-F238E27FC236}">
              <a16:creationId xmlns:a16="http://schemas.microsoft.com/office/drawing/2014/main" id="{4E1D30AB-1803-4CBB-B554-F1D2FE507E6A}"/>
            </a:ext>
          </a:extLst>
        </xdr:cNvPr>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340478" cy="259045"/>
    <xdr:sp macro="" textlink="">
      <xdr:nvSpPr>
        <xdr:cNvPr id="61" name="【図書館】&#10;有形固定資産減価償却率最大値テキスト">
          <a:extLst>
            <a:ext uri="{FF2B5EF4-FFF2-40B4-BE49-F238E27FC236}">
              <a16:creationId xmlns:a16="http://schemas.microsoft.com/office/drawing/2014/main" id="{BE46064B-640E-4198-9069-2D356C95E9E1}"/>
            </a:ext>
          </a:extLst>
        </xdr:cNvPr>
        <xdr:cNvSpPr txBox="1"/>
      </xdr:nvSpPr>
      <xdr:spPr>
        <a:xfrm>
          <a:off x="4673600" y="556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2" name="直線コネクタ 61">
          <a:extLst>
            <a:ext uri="{FF2B5EF4-FFF2-40B4-BE49-F238E27FC236}">
              <a16:creationId xmlns:a16="http://schemas.microsoft.com/office/drawing/2014/main" id="{A76D015B-270A-41EF-9848-6A5EDBBDEE45}"/>
            </a:ext>
          </a:extLst>
        </xdr:cNvPr>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158949</xdr:rowOff>
    </xdr:from>
    <xdr:ext cx="405111" cy="259045"/>
    <xdr:sp macro="" textlink="">
      <xdr:nvSpPr>
        <xdr:cNvPr id="63" name="【図書館】&#10;有形固定資産減価償却率平均値テキスト">
          <a:extLst>
            <a:ext uri="{FF2B5EF4-FFF2-40B4-BE49-F238E27FC236}">
              <a16:creationId xmlns:a16="http://schemas.microsoft.com/office/drawing/2014/main" id="{90DF1995-6802-424F-BE1F-BE9DAFC845E9}"/>
            </a:ext>
          </a:extLst>
        </xdr:cNvPr>
        <xdr:cNvSpPr txBox="1"/>
      </xdr:nvSpPr>
      <xdr:spPr>
        <a:xfrm>
          <a:off x="4673600" y="6331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a:extLst>
            <a:ext uri="{FF2B5EF4-FFF2-40B4-BE49-F238E27FC236}">
              <a16:creationId xmlns:a16="http://schemas.microsoft.com/office/drawing/2014/main" id="{65F2544F-F46F-4556-AE4F-877E6C1BD785}"/>
            </a:ext>
          </a:extLst>
        </xdr:cNvPr>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22134</xdr:rowOff>
    </xdr:from>
    <xdr:to>
      <xdr:col>20</xdr:col>
      <xdr:colOff>38100</xdr:colOff>
      <xdr:row>37</xdr:row>
      <xdr:rowOff>123734</xdr:rowOff>
    </xdr:to>
    <xdr:sp macro="" textlink="">
      <xdr:nvSpPr>
        <xdr:cNvPr id="65" name="フローチャート: 判断 64">
          <a:extLst>
            <a:ext uri="{FF2B5EF4-FFF2-40B4-BE49-F238E27FC236}">
              <a16:creationId xmlns:a16="http://schemas.microsoft.com/office/drawing/2014/main" id="{15E4B629-5D52-46F5-8ADB-C2F1BA4B53CB}"/>
            </a:ext>
          </a:extLst>
        </xdr:cNvPr>
        <xdr:cNvSpPr/>
      </xdr:nvSpPr>
      <xdr:spPr>
        <a:xfrm>
          <a:off x="3746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a:extLst>
            <a:ext uri="{FF2B5EF4-FFF2-40B4-BE49-F238E27FC236}">
              <a16:creationId xmlns:a16="http://schemas.microsoft.com/office/drawing/2014/main" id="{97D90C6B-147C-4B0F-9144-7B2C8803549C}"/>
            </a:ext>
          </a:extLst>
        </xdr:cNvPr>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xdr:rowOff>
    </xdr:from>
    <xdr:to>
      <xdr:col>10</xdr:col>
      <xdr:colOff>165100</xdr:colOff>
      <xdr:row>37</xdr:row>
      <xdr:rowOff>102507</xdr:rowOff>
    </xdr:to>
    <xdr:sp macro="" textlink="">
      <xdr:nvSpPr>
        <xdr:cNvPr id="67" name="フローチャート: 判断 66">
          <a:extLst>
            <a:ext uri="{FF2B5EF4-FFF2-40B4-BE49-F238E27FC236}">
              <a16:creationId xmlns:a16="http://schemas.microsoft.com/office/drawing/2014/main" id="{FDDCE3BA-C781-4071-AB63-BBCB5DBD7EE6}"/>
            </a:ext>
          </a:extLst>
        </xdr:cNvPr>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12337</xdr:rowOff>
    </xdr:from>
    <xdr:to>
      <xdr:col>6</xdr:col>
      <xdr:colOff>38100</xdr:colOff>
      <xdr:row>36</xdr:row>
      <xdr:rowOff>113937</xdr:rowOff>
    </xdr:to>
    <xdr:sp macro="" textlink="">
      <xdr:nvSpPr>
        <xdr:cNvPr id="68" name="フローチャート: 判断 67">
          <a:extLst>
            <a:ext uri="{FF2B5EF4-FFF2-40B4-BE49-F238E27FC236}">
              <a16:creationId xmlns:a16="http://schemas.microsoft.com/office/drawing/2014/main" id="{234B72D8-B888-4DD2-87F3-585D42C14975}"/>
            </a:ext>
          </a:extLst>
        </xdr:cNvPr>
        <xdr:cNvSpPr/>
      </xdr:nvSpPr>
      <xdr:spPr>
        <a:xfrm>
          <a:off x="1079500" y="618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2908FC0-057E-423B-8C0B-418A888CFFB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35C3A74-68F2-4F76-887C-EF5BF27B447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6447475-6180-4B76-88E2-59A472B3E1C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0676532-CA24-49E6-9824-B442CA00438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50773B5-B738-420E-94AB-B67D658750A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82550</xdr:rowOff>
    </xdr:from>
    <xdr:to>
      <xdr:col>20</xdr:col>
      <xdr:colOff>38100</xdr:colOff>
      <xdr:row>40</xdr:row>
      <xdr:rowOff>12700</xdr:rowOff>
    </xdr:to>
    <xdr:sp macro="" textlink="">
      <xdr:nvSpPr>
        <xdr:cNvPr id="74" name="楕円 73">
          <a:extLst>
            <a:ext uri="{FF2B5EF4-FFF2-40B4-BE49-F238E27FC236}">
              <a16:creationId xmlns:a16="http://schemas.microsoft.com/office/drawing/2014/main" id="{10D6DFBF-27F9-43FC-8775-E22F56527D41}"/>
            </a:ext>
          </a:extLst>
        </xdr:cNvPr>
        <xdr:cNvSpPr/>
      </xdr:nvSpPr>
      <xdr:spPr>
        <a:xfrm>
          <a:off x="3746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107043</xdr:rowOff>
    </xdr:from>
    <xdr:to>
      <xdr:col>15</xdr:col>
      <xdr:colOff>101600</xdr:colOff>
      <xdr:row>40</xdr:row>
      <xdr:rowOff>37193</xdr:rowOff>
    </xdr:to>
    <xdr:sp macro="" textlink="">
      <xdr:nvSpPr>
        <xdr:cNvPr id="75" name="楕円 74">
          <a:extLst>
            <a:ext uri="{FF2B5EF4-FFF2-40B4-BE49-F238E27FC236}">
              <a16:creationId xmlns:a16="http://schemas.microsoft.com/office/drawing/2014/main" id="{DE659E79-E606-4507-A259-E587D09A5D03}"/>
            </a:ext>
          </a:extLst>
        </xdr:cNvPr>
        <xdr:cNvSpPr/>
      </xdr:nvSpPr>
      <xdr:spPr>
        <a:xfrm>
          <a:off x="2857500" y="67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133350</xdr:rowOff>
    </xdr:from>
    <xdr:to>
      <xdr:col>19</xdr:col>
      <xdr:colOff>177800</xdr:colOff>
      <xdr:row>39</xdr:row>
      <xdr:rowOff>157843</xdr:rowOff>
    </xdr:to>
    <xdr:cxnSp macro="">
      <xdr:nvCxnSpPr>
        <xdr:cNvPr id="76" name="直線コネクタ 75">
          <a:extLst>
            <a:ext uri="{FF2B5EF4-FFF2-40B4-BE49-F238E27FC236}">
              <a16:creationId xmlns:a16="http://schemas.microsoft.com/office/drawing/2014/main" id="{A3954CBA-7445-4E0A-8DD8-EA54CB973728}"/>
            </a:ext>
          </a:extLst>
        </xdr:cNvPr>
        <xdr:cNvCxnSpPr/>
      </xdr:nvCxnSpPr>
      <xdr:spPr>
        <a:xfrm flipV="1">
          <a:off x="2908300" y="681990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74385</xdr:rowOff>
    </xdr:from>
    <xdr:to>
      <xdr:col>10</xdr:col>
      <xdr:colOff>165100</xdr:colOff>
      <xdr:row>40</xdr:row>
      <xdr:rowOff>4535</xdr:rowOff>
    </xdr:to>
    <xdr:sp macro="" textlink="">
      <xdr:nvSpPr>
        <xdr:cNvPr id="77" name="楕円 76">
          <a:extLst>
            <a:ext uri="{FF2B5EF4-FFF2-40B4-BE49-F238E27FC236}">
              <a16:creationId xmlns:a16="http://schemas.microsoft.com/office/drawing/2014/main" id="{8214016C-5886-479C-BEFE-479B7B0B1244}"/>
            </a:ext>
          </a:extLst>
        </xdr:cNvPr>
        <xdr:cNvSpPr/>
      </xdr:nvSpPr>
      <xdr:spPr>
        <a:xfrm>
          <a:off x="1968500" y="67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125185</xdr:rowOff>
    </xdr:from>
    <xdr:to>
      <xdr:col>15</xdr:col>
      <xdr:colOff>50800</xdr:colOff>
      <xdr:row>39</xdr:row>
      <xdr:rowOff>157843</xdr:rowOff>
    </xdr:to>
    <xdr:cxnSp macro="">
      <xdr:nvCxnSpPr>
        <xdr:cNvPr id="78" name="直線コネクタ 77">
          <a:extLst>
            <a:ext uri="{FF2B5EF4-FFF2-40B4-BE49-F238E27FC236}">
              <a16:creationId xmlns:a16="http://schemas.microsoft.com/office/drawing/2014/main" id="{6B6836F6-93B2-46E1-BFAD-62105D04F630}"/>
            </a:ext>
          </a:extLst>
        </xdr:cNvPr>
        <xdr:cNvCxnSpPr/>
      </xdr:nvCxnSpPr>
      <xdr:spPr>
        <a:xfrm>
          <a:off x="2019300" y="681173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35197</xdr:rowOff>
    </xdr:from>
    <xdr:to>
      <xdr:col>6</xdr:col>
      <xdr:colOff>38100</xdr:colOff>
      <xdr:row>39</xdr:row>
      <xdr:rowOff>136797</xdr:rowOff>
    </xdr:to>
    <xdr:sp macro="" textlink="">
      <xdr:nvSpPr>
        <xdr:cNvPr id="79" name="楕円 78">
          <a:extLst>
            <a:ext uri="{FF2B5EF4-FFF2-40B4-BE49-F238E27FC236}">
              <a16:creationId xmlns:a16="http://schemas.microsoft.com/office/drawing/2014/main" id="{E7732E6B-04C3-4DF1-9B4A-809A3FA31027}"/>
            </a:ext>
          </a:extLst>
        </xdr:cNvPr>
        <xdr:cNvSpPr/>
      </xdr:nvSpPr>
      <xdr:spPr>
        <a:xfrm>
          <a:off x="1079500" y="67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85997</xdr:rowOff>
    </xdr:from>
    <xdr:to>
      <xdr:col>10</xdr:col>
      <xdr:colOff>114300</xdr:colOff>
      <xdr:row>39</xdr:row>
      <xdr:rowOff>125185</xdr:rowOff>
    </xdr:to>
    <xdr:cxnSp macro="">
      <xdr:nvCxnSpPr>
        <xdr:cNvPr id="80" name="直線コネクタ 79">
          <a:extLst>
            <a:ext uri="{FF2B5EF4-FFF2-40B4-BE49-F238E27FC236}">
              <a16:creationId xmlns:a16="http://schemas.microsoft.com/office/drawing/2014/main" id="{15919B59-B80D-47B5-9335-520D4E337CDF}"/>
            </a:ext>
          </a:extLst>
        </xdr:cNvPr>
        <xdr:cNvCxnSpPr/>
      </xdr:nvCxnSpPr>
      <xdr:spPr>
        <a:xfrm>
          <a:off x="1130300" y="6772547"/>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140261</xdr:rowOff>
    </xdr:from>
    <xdr:ext cx="405111" cy="259045"/>
    <xdr:sp macro="" textlink="">
      <xdr:nvSpPr>
        <xdr:cNvPr id="81" name="n_1aveValue【図書館】&#10;有形固定資産減価償却率">
          <a:extLst>
            <a:ext uri="{FF2B5EF4-FFF2-40B4-BE49-F238E27FC236}">
              <a16:creationId xmlns:a16="http://schemas.microsoft.com/office/drawing/2014/main" id="{55D4CBA3-C9BA-478D-94A5-B93EA51B30D5}"/>
            </a:ext>
          </a:extLst>
        </xdr:cNvPr>
        <xdr:cNvSpPr txBox="1"/>
      </xdr:nvSpPr>
      <xdr:spPr>
        <a:xfrm>
          <a:off x="35820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2" name="n_2aveValue【図書館】&#10;有形固定資産減価償却率">
          <a:extLst>
            <a:ext uri="{FF2B5EF4-FFF2-40B4-BE49-F238E27FC236}">
              <a16:creationId xmlns:a16="http://schemas.microsoft.com/office/drawing/2014/main" id="{F1C20B60-B089-45A3-BDD5-2BDF7FA5CCB6}"/>
            </a:ext>
          </a:extLst>
        </xdr:cNvPr>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119034</xdr:rowOff>
    </xdr:from>
    <xdr:ext cx="405111" cy="259045"/>
    <xdr:sp macro="" textlink="">
      <xdr:nvSpPr>
        <xdr:cNvPr id="83" name="n_3aveValue【図書館】&#10;有形固定資産減価償却率">
          <a:extLst>
            <a:ext uri="{FF2B5EF4-FFF2-40B4-BE49-F238E27FC236}">
              <a16:creationId xmlns:a16="http://schemas.microsoft.com/office/drawing/2014/main" id="{EDF4755B-D1A6-48E9-832F-2D860116EAF0}"/>
            </a:ext>
          </a:extLst>
        </xdr:cNvPr>
        <xdr:cNvSpPr txBox="1"/>
      </xdr:nvSpPr>
      <xdr:spPr>
        <a:xfrm>
          <a:off x="1816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130464</xdr:rowOff>
    </xdr:from>
    <xdr:ext cx="405111" cy="259045"/>
    <xdr:sp macro="" textlink="">
      <xdr:nvSpPr>
        <xdr:cNvPr id="84" name="n_4aveValue【図書館】&#10;有形固定資産減価償却率">
          <a:extLst>
            <a:ext uri="{FF2B5EF4-FFF2-40B4-BE49-F238E27FC236}">
              <a16:creationId xmlns:a16="http://schemas.microsoft.com/office/drawing/2014/main" id="{DCF398BC-F72A-4BB7-AACE-892CCD95954B}"/>
            </a:ext>
          </a:extLst>
        </xdr:cNvPr>
        <xdr:cNvSpPr txBox="1"/>
      </xdr:nvSpPr>
      <xdr:spPr>
        <a:xfrm>
          <a:off x="927744" y="595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3827</xdr:rowOff>
    </xdr:from>
    <xdr:ext cx="405111" cy="259045"/>
    <xdr:sp macro="" textlink="">
      <xdr:nvSpPr>
        <xdr:cNvPr id="85" name="n_1mainValue【図書館】&#10;有形固定資産減価償却率">
          <a:extLst>
            <a:ext uri="{FF2B5EF4-FFF2-40B4-BE49-F238E27FC236}">
              <a16:creationId xmlns:a16="http://schemas.microsoft.com/office/drawing/2014/main" id="{05028F2B-28AB-4CFB-857D-1A95A2401980}"/>
            </a:ext>
          </a:extLst>
        </xdr:cNvPr>
        <xdr:cNvSpPr txBox="1"/>
      </xdr:nvSpPr>
      <xdr:spPr>
        <a:xfrm>
          <a:off x="35820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28320</xdr:rowOff>
    </xdr:from>
    <xdr:ext cx="405111" cy="259045"/>
    <xdr:sp macro="" textlink="">
      <xdr:nvSpPr>
        <xdr:cNvPr id="86" name="n_2mainValue【図書館】&#10;有形固定資産減価償却率">
          <a:extLst>
            <a:ext uri="{FF2B5EF4-FFF2-40B4-BE49-F238E27FC236}">
              <a16:creationId xmlns:a16="http://schemas.microsoft.com/office/drawing/2014/main" id="{13E66DF8-42F7-495C-BCC4-79759245B0FA}"/>
            </a:ext>
          </a:extLst>
        </xdr:cNvPr>
        <xdr:cNvSpPr txBox="1"/>
      </xdr:nvSpPr>
      <xdr:spPr>
        <a:xfrm>
          <a:off x="2705744" y="688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167112</xdr:rowOff>
    </xdr:from>
    <xdr:ext cx="405111" cy="259045"/>
    <xdr:sp macro="" textlink="">
      <xdr:nvSpPr>
        <xdr:cNvPr id="87" name="n_3mainValue【図書館】&#10;有形固定資産減価償却率">
          <a:extLst>
            <a:ext uri="{FF2B5EF4-FFF2-40B4-BE49-F238E27FC236}">
              <a16:creationId xmlns:a16="http://schemas.microsoft.com/office/drawing/2014/main" id="{92B1B866-4B19-4015-BCD3-141B6D692F5E}"/>
            </a:ext>
          </a:extLst>
        </xdr:cNvPr>
        <xdr:cNvSpPr txBox="1"/>
      </xdr:nvSpPr>
      <xdr:spPr>
        <a:xfrm>
          <a:off x="1816744"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127924</xdr:rowOff>
    </xdr:from>
    <xdr:ext cx="405111" cy="259045"/>
    <xdr:sp macro="" textlink="">
      <xdr:nvSpPr>
        <xdr:cNvPr id="88" name="n_4mainValue【図書館】&#10;有形固定資産減価償却率">
          <a:extLst>
            <a:ext uri="{FF2B5EF4-FFF2-40B4-BE49-F238E27FC236}">
              <a16:creationId xmlns:a16="http://schemas.microsoft.com/office/drawing/2014/main" id="{300275ED-8C3D-478F-96BC-68CC5F2F9A3D}"/>
            </a:ext>
          </a:extLst>
        </xdr:cNvPr>
        <xdr:cNvSpPr txBox="1"/>
      </xdr:nvSpPr>
      <xdr:spPr>
        <a:xfrm>
          <a:off x="927744" y="681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3897C043-410A-40E1-BB6C-1B14661D13E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762894DB-C1B0-468C-8A44-228FA691F18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F89F7C99-C8B3-403C-B71A-48A66F95533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89D406D2-1B70-4D0B-9347-3EE2935488F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6DA1C0A4-5A69-4852-B693-2818732B483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DCDE2C77-E018-4CE7-9686-F93F1AC7169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94813E31-FA4B-4727-80A4-CF9D49C4329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F63AE864-4FA9-47B3-9060-D9243EC91B5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D73491B3-C2DE-4504-B945-8034A8E710A6}"/>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8A244E30-993D-41E1-847C-EB09DF0B92D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28814385-18AA-483E-8D77-1804430F14E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EA760B3A-A482-4934-A9DF-239197BCC41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BE92D427-FAB1-4DF5-8AA0-482AC0EFDC9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F7409488-4C5E-41E3-9ADF-A4D64D9FB82D}"/>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B9FC0E9C-F11E-409D-8676-A2087306AA8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B1D88C6C-EDA4-41D3-913F-43EB0CAD7ECF}"/>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C034C161-0889-413F-AE6C-87EDAF27A34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9656C03E-2598-403A-BA5B-2966416B77FC}"/>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49719A27-106B-424B-8646-728F403EEB0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D6BDC53A-1B43-4574-9C87-E6197863681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776BB29F-69F9-446C-A442-368FA520D7E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2A880AC7-1DB6-460D-8517-7E43BAA436D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6A04DC39-C558-424F-BB05-F1B2B143560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158750</xdr:rowOff>
    </xdr:to>
    <xdr:cxnSp macro="">
      <xdr:nvCxnSpPr>
        <xdr:cNvPr id="112" name="直線コネクタ 111">
          <a:extLst>
            <a:ext uri="{FF2B5EF4-FFF2-40B4-BE49-F238E27FC236}">
              <a16:creationId xmlns:a16="http://schemas.microsoft.com/office/drawing/2014/main" id="{54A9108C-E410-4E0D-8756-9BE3A6F8D9BB}"/>
            </a:ext>
          </a:extLst>
        </xdr:cNvPr>
        <xdr:cNvCxnSpPr/>
      </xdr:nvCxnSpPr>
      <xdr:spPr>
        <a:xfrm flipV="1">
          <a:off x="10476865" y="56007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162577</xdr:rowOff>
    </xdr:from>
    <xdr:ext cx="469744" cy="259045"/>
    <xdr:sp macro="" textlink="">
      <xdr:nvSpPr>
        <xdr:cNvPr id="113" name="【図書館】&#10;一人当たり面積最小値テキスト">
          <a:extLst>
            <a:ext uri="{FF2B5EF4-FFF2-40B4-BE49-F238E27FC236}">
              <a16:creationId xmlns:a16="http://schemas.microsoft.com/office/drawing/2014/main" id="{95EB62DA-0722-4186-A344-E73133D40A4D}"/>
            </a:ext>
          </a:extLst>
        </xdr:cNvPr>
        <xdr:cNvSpPr txBox="1"/>
      </xdr:nvSpPr>
      <xdr:spPr>
        <a:xfrm>
          <a:off x="10515600" y="719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158750</xdr:rowOff>
    </xdr:from>
    <xdr:to>
      <xdr:col>55</xdr:col>
      <xdr:colOff>88900</xdr:colOff>
      <xdr:row>41</xdr:row>
      <xdr:rowOff>158750</xdr:rowOff>
    </xdr:to>
    <xdr:cxnSp macro="">
      <xdr:nvCxnSpPr>
        <xdr:cNvPr id="114" name="直線コネクタ 113">
          <a:extLst>
            <a:ext uri="{FF2B5EF4-FFF2-40B4-BE49-F238E27FC236}">
              <a16:creationId xmlns:a16="http://schemas.microsoft.com/office/drawing/2014/main" id="{0B2B0755-E495-41E3-B3B8-7CD168971F06}"/>
            </a:ext>
          </a:extLst>
        </xdr:cNvPr>
        <xdr:cNvCxnSpPr/>
      </xdr:nvCxnSpPr>
      <xdr:spPr>
        <a:xfrm>
          <a:off x="10388600" y="718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5" name="【図書館】&#10;一人当たり面積最大値テキスト">
          <a:extLst>
            <a:ext uri="{FF2B5EF4-FFF2-40B4-BE49-F238E27FC236}">
              <a16:creationId xmlns:a16="http://schemas.microsoft.com/office/drawing/2014/main" id="{080CD769-E608-4000-AEF8-EA9A1D6426F1}"/>
            </a:ext>
          </a:extLst>
        </xdr:cNvPr>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6" name="直線コネクタ 115">
          <a:extLst>
            <a:ext uri="{FF2B5EF4-FFF2-40B4-BE49-F238E27FC236}">
              <a16:creationId xmlns:a16="http://schemas.microsoft.com/office/drawing/2014/main" id="{30998EC0-DF9C-4E9D-9FAB-369FE3D1849D}"/>
            </a:ext>
          </a:extLst>
        </xdr:cNvPr>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17" name="【図書館】&#10;一人当たり面積平均値テキスト">
          <a:extLst>
            <a:ext uri="{FF2B5EF4-FFF2-40B4-BE49-F238E27FC236}">
              <a16:creationId xmlns:a16="http://schemas.microsoft.com/office/drawing/2014/main" id="{A7D08F1D-0780-4904-BBA0-732DE8ED19F2}"/>
            </a:ext>
          </a:extLst>
        </xdr:cNvPr>
        <xdr:cNvSpPr txBox="1"/>
      </xdr:nvSpPr>
      <xdr:spPr>
        <a:xfrm>
          <a:off x="10515600"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18" name="フローチャート: 判断 117">
          <a:extLst>
            <a:ext uri="{FF2B5EF4-FFF2-40B4-BE49-F238E27FC236}">
              <a16:creationId xmlns:a16="http://schemas.microsoft.com/office/drawing/2014/main" id="{BFDA8DD1-714F-4911-89C7-522BC6C4B1C0}"/>
            </a:ext>
          </a:extLst>
        </xdr:cNvPr>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19" name="フローチャート: 判断 118">
          <a:extLst>
            <a:ext uri="{FF2B5EF4-FFF2-40B4-BE49-F238E27FC236}">
              <a16:creationId xmlns:a16="http://schemas.microsoft.com/office/drawing/2014/main" id="{682296E8-CD77-4944-B98B-E81952872E69}"/>
            </a:ext>
          </a:extLst>
        </xdr:cNvPr>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57150</xdr:rowOff>
    </xdr:from>
    <xdr:to>
      <xdr:col>46</xdr:col>
      <xdr:colOff>38100</xdr:colOff>
      <xdr:row>39</xdr:row>
      <xdr:rowOff>158750</xdr:rowOff>
    </xdr:to>
    <xdr:sp macro="" textlink="">
      <xdr:nvSpPr>
        <xdr:cNvPr id="120" name="フローチャート: 判断 119">
          <a:extLst>
            <a:ext uri="{FF2B5EF4-FFF2-40B4-BE49-F238E27FC236}">
              <a16:creationId xmlns:a16="http://schemas.microsoft.com/office/drawing/2014/main" id="{D31BAACD-29B9-446B-B62F-E86C53598538}"/>
            </a:ext>
          </a:extLst>
        </xdr:cNvPr>
        <xdr:cNvSpPr/>
      </xdr:nvSpPr>
      <xdr:spPr>
        <a:xfrm>
          <a:off x="8699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57150</xdr:rowOff>
    </xdr:from>
    <xdr:to>
      <xdr:col>41</xdr:col>
      <xdr:colOff>101600</xdr:colOff>
      <xdr:row>39</xdr:row>
      <xdr:rowOff>158750</xdr:rowOff>
    </xdr:to>
    <xdr:sp macro="" textlink="">
      <xdr:nvSpPr>
        <xdr:cNvPr id="121" name="フローチャート: 判断 120">
          <a:extLst>
            <a:ext uri="{FF2B5EF4-FFF2-40B4-BE49-F238E27FC236}">
              <a16:creationId xmlns:a16="http://schemas.microsoft.com/office/drawing/2014/main" id="{F95F5F21-CBE6-47A2-A274-D66DBE5760A0}"/>
            </a:ext>
          </a:extLst>
        </xdr:cNvPr>
        <xdr:cNvSpPr/>
      </xdr:nvSpPr>
      <xdr:spPr>
        <a:xfrm>
          <a:off x="7810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88900</xdr:rowOff>
    </xdr:from>
    <xdr:to>
      <xdr:col>36</xdr:col>
      <xdr:colOff>165100</xdr:colOff>
      <xdr:row>39</xdr:row>
      <xdr:rowOff>19050</xdr:rowOff>
    </xdr:to>
    <xdr:sp macro="" textlink="">
      <xdr:nvSpPr>
        <xdr:cNvPr id="122" name="フローチャート: 判断 121">
          <a:extLst>
            <a:ext uri="{FF2B5EF4-FFF2-40B4-BE49-F238E27FC236}">
              <a16:creationId xmlns:a16="http://schemas.microsoft.com/office/drawing/2014/main" id="{6EC4E168-12C8-41F1-B776-D8E134D0F1B1}"/>
            </a:ext>
          </a:extLst>
        </xdr:cNvPr>
        <xdr:cNvSpPr/>
      </xdr:nvSpPr>
      <xdr:spPr>
        <a:xfrm>
          <a:off x="6921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C9CA0F48-EDEC-4AAC-8898-743AED4DB92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BA4AA449-DFC0-4338-9169-F72F31EAF1F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1DC935C-B78D-4D83-8E64-BBF7CF0E8B7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1F86A46-A240-48C0-8E19-3E8A5883A5B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F367E1B-5C23-4C35-A919-8EB8BD965F4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146050</xdr:rowOff>
    </xdr:from>
    <xdr:to>
      <xdr:col>50</xdr:col>
      <xdr:colOff>165100</xdr:colOff>
      <xdr:row>40</xdr:row>
      <xdr:rowOff>76200</xdr:rowOff>
    </xdr:to>
    <xdr:sp macro="" textlink="">
      <xdr:nvSpPr>
        <xdr:cNvPr id="128" name="楕円 127">
          <a:extLst>
            <a:ext uri="{FF2B5EF4-FFF2-40B4-BE49-F238E27FC236}">
              <a16:creationId xmlns:a16="http://schemas.microsoft.com/office/drawing/2014/main" id="{1D01A3E5-E2AD-4CA6-9788-4CCBF1AD20AA}"/>
            </a:ext>
          </a:extLst>
        </xdr:cNvPr>
        <xdr:cNvSpPr/>
      </xdr:nvSpPr>
      <xdr:spPr>
        <a:xfrm>
          <a:off x="9588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146050</xdr:rowOff>
    </xdr:from>
    <xdr:to>
      <xdr:col>46</xdr:col>
      <xdr:colOff>38100</xdr:colOff>
      <xdr:row>40</xdr:row>
      <xdr:rowOff>76200</xdr:rowOff>
    </xdr:to>
    <xdr:sp macro="" textlink="">
      <xdr:nvSpPr>
        <xdr:cNvPr id="129" name="楕円 128">
          <a:extLst>
            <a:ext uri="{FF2B5EF4-FFF2-40B4-BE49-F238E27FC236}">
              <a16:creationId xmlns:a16="http://schemas.microsoft.com/office/drawing/2014/main" id="{2811A9B5-1C60-435A-9265-9AA1DA26B051}"/>
            </a:ext>
          </a:extLst>
        </xdr:cNvPr>
        <xdr:cNvSpPr/>
      </xdr:nvSpPr>
      <xdr:spPr>
        <a:xfrm>
          <a:off x="8699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25400</xdr:rowOff>
    </xdr:from>
    <xdr:to>
      <xdr:col>50</xdr:col>
      <xdr:colOff>114300</xdr:colOff>
      <xdr:row>40</xdr:row>
      <xdr:rowOff>25400</xdr:rowOff>
    </xdr:to>
    <xdr:cxnSp macro="">
      <xdr:nvCxnSpPr>
        <xdr:cNvPr id="130" name="直線コネクタ 129">
          <a:extLst>
            <a:ext uri="{FF2B5EF4-FFF2-40B4-BE49-F238E27FC236}">
              <a16:creationId xmlns:a16="http://schemas.microsoft.com/office/drawing/2014/main" id="{44D61232-4A06-4677-AE8A-9FFE04366EE3}"/>
            </a:ext>
          </a:extLst>
        </xdr:cNvPr>
        <xdr:cNvCxnSpPr/>
      </xdr:nvCxnSpPr>
      <xdr:spPr>
        <a:xfrm>
          <a:off x="8750300" y="688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146050</xdr:rowOff>
    </xdr:from>
    <xdr:to>
      <xdr:col>41</xdr:col>
      <xdr:colOff>101600</xdr:colOff>
      <xdr:row>40</xdr:row>
      <xdr:rowOff>76200</xdr:rowOff>
    </xdr:to>
    <xdr:sp macro="" textlink="">
      <xdr:nvSpPr>
        <xdr:cNvPr id="131" name="楕円 130">
          <a:extLst>
            <a:ext uri="{FF2B5EF4-FFF2-40B4-BE49-F238E27FC236}">
              <a16:creationId xmlns:a16="http://schemas.microsoft.com/office/drawing/2014/main" id="{DBC059D4-AAE3-4340-936F-896DC931A48A}"/>
            </a:ext>
          </a:extLst>
        </xdr:cNvPr>
        <xdr:cNvSpPr/>
      </xdr:nvSpPr>
      <xdr:spPr>
        <a:xfrm>
          <a:off x="7810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25400</xdr:rowOff>
    </xdr:from>
    <xdr:to>
      <xdr:col>45</xdr:col>
      <xdr:colOff>177800</xdr:colOff>
      <xdr:row>40</xdr:row>
      <xdr:rowOff>25400</xdr:rowOff>
    </xdr:to>
    <xdr:cxnSp macro="">
      <xdr:nvCxnSpPr>
        <xdr:cNvPr id="132" name="直線コネクタ 131">
          <a:extLst>
            <a:ext uri="{FF2B5EF4-FFF2-40B4-BE49-F238E27FC236}">
              <a16:creationId xmlns:a16="http://schemas.microsoft.com/office/drawing/2014/main" id="{69C93B3E-BF79-46A3-81F8-7DE38591BD4F}"/>
            </a:ext>
          </a:extLst>
        </xdr:cNvPr>
        <xdr:cNvCxnSpPr/>
      </xdr:nvCxnSpPr>
      <xdr:spPr>
        <a:xfrm>
          <a:off x="7861300" y="688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146050</xdr:rowOff>
    </xdr:from>
    <xdr:to>
      <xdr:col>36</xdr:col>
      <xdr:colOff>165100</xdr:colOff>
      <xdr:row>40</xdr:row>
      <xdr:rowOff>76200</xdr:rowOff>
    </xdr:to>
    <xdr:sp macro="" textlink="">
      <xdr:nvSpPr>
        <xdr:cNvPr id="133" name="楕円 132">
          <a:extLst>
            <a:ext uri="{FF2B5EF4-FFF2-40B4-BE49-F238E27FC236}">
              <a16:creationId xmlns:a16="http://schemas.microsoft.com/office/drawing/2014/main" id="{5E921A07-FE7B-40C0-B03A-C9159210EC15}"/>
            </a:ext>
          </a:extLst>
        </xdr:cNvPr>
        <xdr:cNvSpPr/>
      </xdr:nvSpPr>
      <xdr:spPr>
        <a:xfrm>
          <a:off x="6921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25400</xdr:rowOff>
    </xdr:from>
    <xdr:to>
      <xdr:col>41</xdr:col>
      <xdr:colOff>50800</xdr:colOff>
      <xdr:row>40</xdr:row>
      <xdr:rowOff>25400</xdr:rowOff>
    </xdr:to>
    <xdr:cxnSp macro="">
      <xdr:nvCxnSpPr>
        <xdr:cNvPr id="134" name="直線コネクタ 133">
          <a:extLst>
            <a:ext uri="{FF2B5EF4-FFF2-40B4-BE49-F238E27FC236}">
              <a16:creationId xmlns:a16="http://schemas.microsoft.com/office/drawing/2014/main" id="{4B9BCCE1-40E1-4CB1-8EA8-B382C010F09F}"/>
            </a:ext>
          </a:extLst>
        </xdr:cNvPr>
        <xdr:cNvCxnSpPr/>
      </xdr:nvCxnSpPr>
      <xdr:spPr>
        <a:xfrm>
          <a:off x="6972300" y="688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35" name="n_1aveValue【図書館】&#10;一人当たり面積">
          <a:extLst>
            <a:ext uri="{FF2B5EF4-FFF2-40B4-BE49-F238E27FC236}">
              <a16:creationId xmlns:a16="http://schemas.microsoft.com/office/drawing/2014/main" id="{4E355739-B56C-45BB-9D31-44C069E50FE2}"/>
            </a:ext>
          </a:extLst>
        </xdr:cNvPr>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36" name="n_2aveValue【図書館】&#10;一人当たり面積">
          <a:extLst>
            <a:ext uri="{FF2B5EF4-FFF2-40B4-BE49-F238E27FC236}">
              <a16:creationId xmlns:a16="http://schemas.microsoft.com/office/drawing/2014/main" id="{C1AF7718-706A-4402-ABEF-7366F04C6982}"/>
            </a:ext>
          </a:extLst>
        </xdr:cNvPr>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37" name="n_3aveValue【図書館】&#10;一人当たり面積">
          <a:extLst>
            <a:ext uri="{FF2B5EF4-FFF2-40B4-BE49-F238E27FC236}">
              <a16:creationId xmlns:a16="http://schemas.microsoft.com/office/drawing/2014/main" id="{61A5A935-4254-4BD4-BB2B-CEA243F69623}"/>
            </a:ext>
          </a:extLst>
        </xdr:cNvPr>
        <xdr:cNvSpPr txBox="1"/>
      </xdr:nvSpPr>
      <xdr:spPr>
        <a:xfrm>
          <a:off x="7626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35577</xdr:rowOff>
    </xdr:from>
    <xdr:ext cx="469744" cy="259045"/>
    <xdr:sp macro="" textlink="">
      <xdr:nvSpPr>
        <xdr:cNvPr id="138" name="n_4aveValue【図書館】&#10;一人当たり面積">
          <a:extLst>
            <a:ext uri="{FF2B5EF4-FFF2-40B4-BE49-F238E27FC236}">
              <a16:creationId xmlns:a16="http://schemas.microsoft.com/office/drawing/2014/main" id="{EB8998BF-85C7-4D03-995E-D7692059FF42}"/>
            </a:ext>
          </a:extLst>
        </xdr:cNvPr>
        <xdr:cNvSpPr txBox="1"/>
      </xdr:nvSpPr>
      <xdr:spPr>
        <a:xfrm>
          <a:off x="6737427"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67327</xdr:rowOff>
    </xdr:from>
    <xdr:ext cx="469744" cy="259045"/>
    <xdr:sp macro="" textlink="">
      <xdr:nvSpPr>
        <xdr:cNvPr id="139" name="n_1mainValue【図書館】&#10;一人当たり面積">
          <a:extLst>
            <a:ext uri="{FF2B5EF4-FFF2-40B4-BE49-F238E27FC236}">
              <a16:creationId xmlns:a16="http://schemas.microsoft.com/office/drawing/2014/main" id="{ABFA3CEB-E8EA-4820-A565-1290E41789FD}"/>
            </a:ext>
          </a:extLst>
        </xdr:cNvPr>
        <xdr:cNvSpPr txBox="1"/>
      </xdr:nvSpPr>
      <xdr:spPr>
        <a:xfrm>
          <a:off x="93917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67327</xdr:rowOff>
    </xdr:from>
    <xdr:ext cx="469744" cy="259045"/>
    <xdr:sp macro="" textlink="">
      <xdr:nvSpPr>
        <xdr:cNvPr id="140" name="n_2mainValue【図書館】&#10;一人当たり面積">
          <a:extLst>
            <a:ext uri="{FF2B5EF4-FFF2-40B4-BE49-F238E27FC236}">
              <a16:creationId xmlns:a16="http://schemas.microsoft.com/office/drawing/2014/main" id="{F148EB99-FC47-4714-AF90-55564206550C}"/>
            </a:ext>
          </a:extLst>
        </xdr:cNvPr>
        <xdr:cNvSpPr txBox="1"/>
      </xdr:nvSpPr>
      <xdr:spPr>
        <a:xfrm>
          <a:off x="85154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67327</xdr:rowOff>
    </xdr:from>
    <xdr:ext cx="469744" cy="259045"/>
    <xdr:sp macro="" textlink="">
      <xdr:nvSpPr>
        <xdr:cNvPr id="141" name="n_3mainValue【図書館】&#10;一人当たり面積">
          <a:extLst>
            <a:ext uri="{FF2B5EF4-FFF2-40B4-BE49-F238E27FC236}">
              <a16:creationId xmlns:a16="http://schemas.microsoft.com/office/drawing/2014/main" id="{4D183EE4-0CC0-49D7-A44E-218F77C6B059}"/>
            </a:ext>
          </a:extLst>
        </xdr:cNvPr>
        <xdr:cNvSpPr txBox="1"/>
      </xdr:nvSpPr>
      <xdr:spPr>
        <a:xfrm>
          <a:off x="76264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67327</xdr:rowOff>
    </xdr:from>
    <xdr:ext cx="469744" cy="259045"/>
    <xdr:sp macro="" textlink="">
      <xdr:nvSpPr>
        <xdr:cNvPr id="142" name="n_4mainValue【図書館】&#10;一人当たり面積">
          <a:extLst>
            <a:ext uri="{FF2B5EF4-FFF2-40B4-BE49-F238E27FC236}">
              <a16:creationId xmlns:a16="http://schemas.microsoft.com/office/drawing/2014/main" id="{68CCA726-F043-4B94-A958-2B039289DD2F}"/>
            </a:ext>
          </a:extLst>
        </xdr:cNvPr>
        <xdr:cNvSpPr txBox="1"/>
      </xdr:nvSpPr>
      <xdr:spPr>
        <a:xfrm>
          <a:off x="67374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C475873D-09E7-4591-A364-C0419086544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DE25CCDC-D74A-482F-A13B-153D960C77B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A476198B-250B-45AA-86B3-EDAFBEB90D7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E0194AAC-E5A9-4E8A-BB26-9A7A3654447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8FA94E09-8A70-42FF-BB8B-63B5FB90601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DB5612BE-CEB0-4B2A-83A8-BA4288B353A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AC192B57-91C0-4FF7-B49B-301CC7D9EB4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822992D9-EFCB-4407-9306-14EF2DC3A23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32B0DA6E-E880-427A-AB2E-464B0974860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F39E70A8-8028-4AE6-A428-CE5C56F39E9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32D0FA29-3B53-4839-9C66-C4788DDEAB8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a:extLst>
            <a:ext uri="{FF2B5EF4-FFF2-40B4-BE49-F238E27FC236}">
              <a16:creationId xmlns:a16="http://schemas.microsoft.com/office/drawing/2014/main" id="{16A6C472-9AD2-4AAD-B869-ABB55CE42CC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a:extLst>
            <a:ext uri="{FF2B5EF4-FFF2-40B4-BE49-F238E27FC236}">
              <a16:creationId xmlns:a16="http://schemas.microsoft.com/office/drawing/2014/main" id="{2ADD4435-2CCD-4555-B595-E6CB19CF7BF6}"/>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a:extLst>
            <a:ext uri="{FF2B5EF4-FFF2-40B4-BE49-F238E27FC236}">
              <a16:creationId xmlns:a16="http://schemas.microsoft.com/office/drawing/2014/main" id="{75B3D54A-89E0-48BC-98E5-F7E5E0F897C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a:extLst>
            <a:ext uri="{FF2B5EF4-FFF2-40B4-BE49-F238E27FC236}">
              <a16:creationId xmlns:a16="http://schemas.microsoft.com/office/drawing/2014/main" id="{10B50D6F-5754-4752-AEA8-BF33850CEF01}"/>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a:extLst>
            <a:ext uri="{FF2B5EF4-FFF2-40B4-BE49-F238E27FC236}">
              <a16:creationId xmlns:a16="http://schemas.microsoft.com/office/drawing/2014/main" id="{633A3D57-5881-4E77-AA13-F1A7999F3C9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a:extLst>
            <a:ext uri="{FF2B5EF4-FFF2-40B4-BE49-F238E27FC236}">
              <a16:creationId xmlns:a16="http://schemas.microsoft.com/office/drawing/2014/main" id="{5226830B-18B2-4F3D-8E3F-CF3933929F6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a:extLst>
            <a:ext uri="{FF2B5EF4-FFF2-40B4-BE49-F238E27FC236}">
              <a16:creationId xmlns:a16="http://schemas.microsoft.com/office/drawing/2014/main" id="{D1EC213A-299E-4E18-B632-106800124FD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a:extLst>
            <a:ext uri="{FF2B5EF4-FFF2-40B4-BE49-F238E27FC236}">
              <a16:creationId xmlns:a16="http://schemas.microsoft.com/office/drawing/2014/main" id="{8586408B-5C11-4093-B56E-EAB4030B04D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a:extLst>
            <a:ext uri="{FF2B5EF4-FFF2-40B4-BE49-F238E27FC236}">
              <a16:creationId xmlns:a16="http://schemas.microsoft.com/office/drawing/2014/main" id="{10F60D13-91B3-428A-BF47-A4EFA373935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a:extLst>
            <a:ext uri="{FF2B5EF4-FFF2-40B4-BE49-F238E27FC236}">
              <a16:creationId xmlns:a16="http://schemas.microsoft.com/office/drawing/2014/main" id="{13AC0974-0246-4DA2-9C10-E2850CC8F3C5}"/>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9EF7D172-524F-4C9B-8BA9-83F35EF4732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a:extLst>
            <a:ext uri="{FF2B5EF4-FFF2-40B4-BE49-F238E27FC236}">
              <a16:creationId xmlns:a16="http://schemas.microsoft.com/office/drawing/2014/main" id="{7EC4E808-21AD-4BF0-9CA6-7427BF41BEE7}"/>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a:extLst>
            <a:ext uri="{FF2B5EF4-FFF2-40B4-BE49-F238E27FC236}">
              <a16:creationId xmlns:a16="http://schemas.microsoft.com/office/drawing/2014/main" id="{C51FDF60-19CD-4ED9-B985-A0E1DD7614B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63</xdr:row>
      <xdr:rowOff>148590</xdr:rowOff>
    </xdr:to>
    <xdr:cxnSp macro="">
      <xdr:nvCxnSpPr>
        <xdr:cNvPr id="167" name="直線コネクタ 166">
          <a:extLst>
            <a:ext uri="{FF2B5EF4-FFF2-40B4-BE49-F238E27FC236}">
              <a16:creationId xmlns:a16="http://schemas.microsoft.com/office/drawing/2014/main" id="{5ACDD105-914B-42A2-8AB9-CAC1BBCA207C}"/>
            </a:ext>
          </a:extLst>
        </xdr:cNvPr>
        <xdr:cNvCxnSpPr/>
      </xdr:nvCxnSpPr>
      <xdr:spPr>
        <a:xfrm flipV="1">
          <a:off x="4634865" y="944308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152417</xdr:rowOff>
    </xdr:from>
    <xdr:ext cx="405111" cy="259045"/>
    <xdr:sp macro="" textlink="">
      <xdr:nvSpPr>
        <xdr:cNvPr id="168" name="【体育館・プール】&#10;有形固定資産減価償却率最小値テキスト">
          <a:extLst>
            <a:ext uri="{FF2B5EF4-FFF2-40B4-BE49-F238E27FC236}">
              <a16:creationId xmlns:a16="http://schemas.microsoft.com/office/drawing/2014/main" id="{6BD84022-926F-44F0-B486-FA4844CACF98}"/>
            </a:ext>
          </a:extLst>
        </xdr:cNvPr>
        <xdr:cNvSpPr txBox="1"/>
      </xdr:nvSpPr>
      <xdr:spPr>
        <a:xfrm>
          <a:off x="4673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148590</xdr:rowOff>
    </xdr:from>
    <xdr:to>
      <xdr:col>24</xdr:col>
      <xdr:colOff>152400</xdr:colOff>
      <xdr:row>63</xdr:row>
      <xdr:rowOff>148590</xdr:rowOff>
    </xdr:to>
    <xdr:cxnSp macro="">
      <xdr:nvCxnSpPr>
        <xdr:cNvPr id="169" name="直線コネクタ 168">
          <a:extLst>
            <a:ext uri="{FF2B5EF4-FFF2-40B4-BE49-F238E27FC236}">
              <a16:creationId xmlns:a16="http://schemas.microsoft.com/office/drawing/2014/main" id="{539BA6B8-56BA-4DCF-BEB8-F6D294FF574B}"/>
            </a:ext>
          </a:extLst>
        </xdr:cNvPr>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170" name="【体育館・プール】&#10;有形固定資産減価償却率最大値テキスト">
          <a:extLst>
            <a:ext uri="{FF2B5EF4-FFF2-40B4-BE49-F238E27FC236}">
              <a16:creationId xmlns:a16="http://schemas.microsoft.com/office/drawing/2014/main" id="{7BE26512-A7CD-4D81-9EF2-31B49E782AC4}"/>
            </a:ext>
          </a:extLst>
        </xdr:cNvPr>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171" name="直線コネクタ 170">
          <a:extLst>
            <a:ext uri="{FF2B5EF4-FFF2-40B4-BE49-F238E27FC236}">
              <a16:creationId xmlns:a16="http://schemas.microsoft.com/office/drawing/2014/main" id="{65A64F83-2800-4965-8029-D6675BAB2D87}"/>
            </a:ext>
          </a:extLst>
        </xdr:cNvPr>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89552</xdr:rowOff>
    </xdr:from>
    <xdr:ext cx="405111" cy="259045"/>
    <xdr:sp macro="" textlink="">
      <xdr:nvSpPr>
        <xdr:cNvPr id="172" name="【体育館・プール】&#10;有形固定資産減価償却率平均値テキスト">
          <a:extLst>
            <a:ext uri="{FF2B5EF4-FFF2-40B4-BE49-F238E27FC236}">
              <a16:creationId xmlns:a16="http://schemas.microsoft.com/office/drawing/2014/main" id="{33B27393-A190-4135-A900-605B46BD7F66}"/>
            </a:ext>
          </a:extLst>
        </xdr:cNvPr>
        <xdr:cNvSpPr txBox="1"/>
      </xdr:nvSpPr>
      <xdr:spPr>
        <a:xfrm>
          <a:off x="4673600" y="1020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73" name="フローチャート: 判断 172">
          <a:extLst>
            <a:ext uri="{FF2B5EF4-FFF2-40B4-BE49-F238E27FC236}">
              <a16:creationId xmlns:a16="http://schemas.microsoft.com/office/drawing/2014/main" id="{34F7DB0A-7C41-46E9-BCE1-25C3FB50D1DE}"/>
            </a:ext>
          </a:extLst>
        </xdr:cNvPr>
        <xdr:cNvSpPr/>
      </xdr:nvSpPr>
      <xdr:spPr>
        <a:xfrm>
          <a:off x="45847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74" name="フローチャート: 判断 173">
          <a:extLst>
            <a:ext uri="{FF2B5EF4-FFF2-40B4-BE49-F238E27FC236}">
              <a16:creationId xmlns:a16="http://schemas.microsoft.com/office/drawing/2014/main" id="{68AF4BFA-A7EA-4A5C-9847-AA2C275D6664}"/>
            </a:ext>
          </a:extLst>
        </xdr:cNvPr>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75" name="フローチャート: 判断 174">
          <a:extLst>
            <a:ext uri="{FF2B5EF4-FFF2-40B4-BE49-F238E27FC236}">
              <a16:creationId xmlns:a16="http://schemas.microsoft.com/office/drawing/2014/main" id="{D248EDFD-4093-47A9-93F1-951EDAB499DE}"/>
            </a:ext>
          </a:extLst>
        </xdr:cNvPr>
        <xdr:cNvSpPr/>
      </xdr:nvSpPr>
      <xdr:spPr>
        <a:xfrm>
          <a:off x="2857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67310</xdr:rowOff>
    </xdr:from>
    <xdr:to>
      <xdr:col>10</xdr:col>
      <xdr:colOff>165100</xdr:colOff>
      <xdr:row>59</xdr:row>
      <xdr:rowOff>168910</xdr:rowOff>
    </xdr:to>
    <xdr:sp macro="" textlink="">
      <xdr:nvSpPr>
        <xdr:cNvPr id="176" name="フローチャート: 判断 175">
          <a:extLst>
            <a:ext uri="{FF2B5EF4-FFF2-40B4-BE49-F238E27FC236}">
              <a16:creationId xmlns:a16="http://schemas.microsoft.com/office/drawing/2014/main" id="{B48E96C3-C2C9-4ECD-BC7F-4BF462AA912C}"/>
            </a:ext>
          </a:extLst>
        </xdr:cNvPr>
        <xdr:cNvSpPr/>
      </xdr:nvSpPr>
      <xdr:spPr>
        <a:xfrm>
          <a:off x="1968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95885</xdr:rowOff>
    </xdr:from>
    <xdr:to>
      <xdr:col>6</xdr:col>
      <xdr:colOff>38100</xdr:colOff>
      <xdr:row>60</xdr:row>
      <xdr:rowOff>26035</xdr:rowOff>
    </xdr:to>
    <xdr:sp macro="" textlink="">
      <xdr:nvSpPr>
        <xdr:cNvPr id="177" name="フローチャート: 判断 176">
          <a:extLst>
            <a:ext uri="{FF2B5EF4-FFF2-40B4-BE49-F238E27FC236}">
              <a16:creationId xmlns:a16="http://schemas.microsoft.com/office/drawing/2014/main" id="{5AB07B31-084D-4D08-8049-4E50321E9CEC}"/>
            </a:ext>
          </a:extLst>
        </xdr:cNvPr>
        <xdr:cNvSpPr/>
      </xdr:nvSpPr>
      <xdr:spPr>
        <a:xfrm>
          <a:off x="1079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D478E047-9492-41D0-B32B-0F2E722F957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FB158336-B674-4DCB-875E-F8F6CDB1EDB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90A6DE20-6202-478E-A1B8-CC46B9F8133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85D656C1-7659-484B-84C1-8904650891D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CD241D1F-C995-410D-AB16-C5D9C26AAA2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29210</xdr:rowOff>
    </xdr:from>
    <xdr:to>
      <xdr:col>20</xdr:col>
      <xdr:colOff>38100</xdr:colOff>
      <xdr:row>60</xdr:row>
      <xdr:rowOff>130810</xdr:rowOff>
    </xdr:to>
    <xdr:sp macro="" textlink="">
      <xdr:nvSpPr>
        <xdr:cNvPr id="183" name="楕円 182">
          <a:extLst>
            <a:ext uri="{FF2B5EF4-FFF2-40B4-BE49-F238E27FC236}">
              <a16:creationId xmlns:a16="http://schemas.microsoft.com/office/drawing/2014/main" id="{0C948169-89D1-4C0D-AD2B-0E33649E3A1F}"/>
            </a:ext>
          </a:extLst>
        </xdr:cNvPr>
        <xdr:cNvSpPr/>
      </xdr:nvSpPr>
      <xdr:spPr>
        <a:xfrm>
          <a:off x="3746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103505</xdr:rowOff>
    </xdr:from>
    <xdr:to>
      <xdr:col>15</xdr:col>
      <xdr:colOff>101600</xdr:colOff>
      <xdr:row>61</xdr:row>
      <xdr:rowOff>33655</xdr:rowOff>
    </xdr:to>
    <xdr:sp macro="" textlink="">
      <xdr:nvSpPr>
        <xdr:cNvPr id="184" name="楕円 183">
          <a:extLst>
            <a:ext uri="{FF2B5EF4-FFF2-40B4-BE49-F238E27FC236}">
              <a16:creationId xmlns:a16="http://schemas.microsoft.com/office/drawing/2014/main" id="{848FBBA5-D283-46FE-869E-F2BD37409685}"/>
            </a:ext>
          </a:extLst>
        </xdr:cNvPr>
        <xdr:cNvSpPr/>
      </xdr:nvSpPr>
      <xdr:spPr>
        <a:xfrm>
          <a:off x="28575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80010</xdr:rowOff>
    </xdr:from>
    <xdr:to>
      <xdr:col>19</xdr:col>
      <xdr:colOff>177800</xdr:colOff>
      <xdr:row>60</xdr:row>
      <xdr:rowOff>154305</xdr:rowOff>
    </xdr:to>
    <xdr:cxnSp macro="">
      <xdr:nvCxnSpPr>
        <xdr:cNvPr id="185" name="直線コネクタ 184">
          <a:extLst>
            <a:ext uri="{FF2B5EF4-FFF2-40B4-BE49-F238E27FC236}">
              <a16:creationId xmlns:a16="http://schemas.microsoft.com/office/drawing/2014/main" id="{8B8C40D0-EE76-4B30-BDF2-294B7416FF54}"/>
            </a:ext>
          </a:extLst>
        </xdr:cNvPr>
        <xdr:cNvCxnSpPr/>
      </xdr:nvCxnSpPr>
      <xdr:spPr>
        <a:xfrm flipV="1">
          <a:off x="2908300" y="1036701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61595</xdr:rowOff>
    </xdr:from>
    <xdr:to>
      <xdr:col>10</xdr:col>
      <xdr:colOff>165100</xdr:colOff>
      <xdr:row>60</xdr:row>
      <xdr:rowOff>163195</xdr:rowOff>
    </xdr:to>
    <xdr:sp macro="" textlink="">
      <xdr:nvSpPr>
        <xdr:cNvPr id="186" name="楕円 185">
          <a:extLst>
            <a:ext uri="{FF2B5EF4-FFF2-40B4-BE49-F238E27FC236}">
              <a16:creationId xmlns:a16="http://schemas.microsoft.com/office/drawing/2014/main" id="{D8644244-173A-4F7F-94D1-55194B7C8BC9}"/>
            </a:ext>
          </a:extLst>
        </xdr:cNvPr>
        <xdr:cNvSpPr/>
      </xdr:nvSpPr>
      <xdr:spPr>
        <a:xfrm>
          <a:off x="1968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112395</xdr:rowOff>
    </xdr:from>
    <xdr:to>
      <xdr:col>15</xdr:col>
      <xdr:colOff>50800</xdr:colOff>
      <xdr:row>60</xdr:row>
      <xdr:rowOff>154305</xdr:rowOff>
    </xdr:to>
    <xdr:cxnSp macro="">
      <xdr:nvCxnSpPr>
        <xdr:cNvPr id="187" name="直線コネクタ 186">
          <a:extLst>
            <a:ext uri="{FF2B5EF4-FFF2-40B4-BE49-F238E27FC236}">
              <a16:creationId xmlns:a16="http://schemas.microsoft.com/office/drawing/2014/main" id="{EA2D0CE5-A83A-4B74-B3B7-F1EF7BF6F0DD}"/>
            </a:ext>
          </a:extLst>
        </xdr:cNvPr>
        <xdr:cNvCxnSpPr/>
      </xdr:nvCxnSpPr>
      <xdr:spPr>
        <a:xfrm>
          <a:off x="2019300" y="103993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25400</xdr:rowOff>
    </xdr:from>
    <xdr:to>
      <xdr:col>6</xdr:col>
      <xdr:colOff>38100</xdr:colOff>
      <xdr:row>60</xdr:row>
      <xdr:rowOff>127000</xdr:rowOff>
    </xdr:to>
    <xdr:sp macro="" textlink="">
      <xdr:nvSpPr>
        <xdr:cNvPr id="188" name="楕円 187">
          <a:extLst>
            <a:ext uri="{FF2B5EF4-FFF2-40B4-BE49-F238E27FC236}">
              <a16:creationId xmlns:a16="http://schemas.microsoft.com/office/drawing/2014/main" id="{992091F4-2C48-4C2A-ACA0-634BD94E0615}"/>
            </a:ext>
          </a:extLst>
        </xdr:cNvPr>
        <xdr:cNvSpPr/>
      </xdr:nvSpPr>
      <xdr:spPr>
        <a:xfrm>
          <a:off x="1079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76200</xdr:rowOff>
    </xdr:from>
    <xdr:to>
      <xdr:col>10</xdr:col>
      <xdr:colOff>114300</xdr:colOff>
      <xdr:row>60</xdr:row>
      <xdr:rowOff>112395</xdr:rowOff>
    </xdr:to>
    <xdr:cxnSp macro="">
      <xdr:nvCxnSpPr>
        <xdr:cNvPr id="189" name="直線コネクタ 188">
          <a:extLst>
            <a:ext uri="{FF2B5EF4-FFF2-40B4-BE49-F238E27FC236}">
              <a16:creationId xmlns:a16="http://schemas.microsoft.com/office/drawing/2014/main" id="{3B541E64-E0C4-470B-8555-1E99FFFF73F5}"/>
            </a:ext>
          </a:extLst>
        </xdr:cNvPr>
        <xdr:cNvCxnSpPr/>
      </xdr:nvCxnSpPr>
      <xdr:spPr>
        <a:xfrm>
          <a:off x="1130300" y="103632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90" name="n_1aveValue【体育館・プール】&#10;有形固定資産減価償却率">
          <a:extLst>
            <a:ext uri="{FF2B5EF4-FFF2-40B4-BE49-F238E27FC236}">
              <a16:creationId xmlns:a16="http://schemas.microsoft.com/office/drawing/2014/main" id="{C29FF4A1-7CDB-4795-B365-65FDC826ED99}"/>
            </a:ext>
          </a:extLst>
        </xdr:cNvPr>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40657</xdr:rowOff>
    </xdr:from>
    <xdr:ext cx="405111" cy="259045"/>
    <xdr:sp macro="" textlink="">
      <xdr:nvSpPr>
        <xdr:cNvPr id="191" name="n_2aveValue【体育館・プール】&#10;有形固定資産減価償却率">
          <a:extLst>
            <a:ext uri="{FF2B5EF4-FFF2-40B4-BE49-F238E27FC236}">
              <a16:creationId xmlns:a16="http://schemas.microsoft.com/office/drawing/2014/main" id="{99E666E3-BBBF-4C03-A8E7-9E6E6131A99D}"/>
            </a:ext>
          </a:extLst>
        </xdr:cNvPr>
        <xdr:cNvSpPr txBox="1"/>
      </xdr:nvSpPr>
      <xdr:spPr>
        <a:xfrm>
          <a:off x="2705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13987</xdr:rowOff>
    </xdr:from>
    <xdr:ext cx="405111" cy="259045"/>
    <xdr:sp macro="" textlink="">
      <xdr:nvSpPr>
        <xdr:cNvPr id="192" name="n_3aveValue【体育館・プール】&#10;有形固定資産減価償却率">
          <a:extLst>
            <a:ext uri="{FF2B5EF4-FFF2-40B4-BE49-F238E27FC236}">
              <a16:creationId xmlns:a16="http://schemas.microsoft.com/office/drawing/2014/main" id="{73CEB75B-D7BF-47E8-B76D-25E6059514F7}"/>
            </a:ext>
          </a:extLst>
        </xdr:cNvPr>
        <xdr:cNvSpPr txBox="1"/>
      </xdr:nvSpPr>
      <xdr:spPr>
        <a:xfrm>
          <a:off x="1816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42562</xdr:rowOff>
    </xdr:from>
    <xdr:ext cx="405111" cy="259045"/>
    <xdr:sp macro="" textlink="">
      <xdr:nvSpPr>
        <xdr:cNvPr id="193" name="n_4aveValue【体育館・プール】&#10;有形固定資産減価償却率">
          <a:extLst>
            <a:ext uri="{FF2B5EF4-FFF2-40B4-BE49-F238E27FC236}">
              <a16:creationId xmlns:a16="http://schemas.microsoft.com/office/drawing/2014/main" id="{DA3DE54C-12B9-437D-95E3-247BBD76BBEF}"/>
            </a:ext>
          </a:extLst>
        </xdr:cNvPr>
        <xdr:cNvSpPr txBox="1"/>
      </xdr:nvSpPr>
      <xdr:spPr>
        <a:xfrm>
          <a:off x="927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121937</xdr:rowOff>
    </xdr:from>
    <xdr:ext cx="405111" cy="259045"/>
    <xdr:sp macro="" textlink="">
      <xdr:nvSpPr>
        <xdr:cNvPr id="194" name="n_1mainValue【体育館・プール】&#10;有形固定資産減価償却率">
          <a:extLst>
            <a:ext uri="{FF2B5EF4-FFF2-40B4-BE49-F238E27FC236}">
              <a16:creationId xmlns:a16="http://schemas.microsoft.com/office/drawing/2014/main" id="{0996A57A-F311-4542-8419-9771A5034AEE}"/>
            </a:ext>
          </a:extLst>
        </xdr:cNvPr>
        <xdr:cNvSpPr txBox="1"/>
      </xdr:nvSpPr>
      <xdr:spPr>
        <a:xfrm>
          <a:off x="35820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24782</xdr:rowOff>
    </xdr:from>
    <xdr:ext cx="405111" cy="259045"/>
    <xdr:sp macro="" textlink="">
      <xdr:nvSpPr>
        <xdr:cNvPr id="195" name="n_2mainValue【体育館・プール】&#10;有形固定資産減価償却率">
          <a:extLst>
            <a:ext uri="{FF2B5EF4-FFF2-40B4-BE49-F238E27FC236}">
              <a16:creationId xmlns:a16="http://schemas.microsoft.com/office/drawing/2014/main" id="{4E826CE1-A834-4AAF-880A-95E25987F26D}"/>
            </a:ext>
          </a:extLst>
        </xdr:cNvPr>
        <xdr:cNvSpPr txBox="1"/>
      </xdr:nvSpPr>
      <xdr:spPr>
        <a:xfrm>
          <a:off x="27057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154322</xdr:rowOff>
    </xdr:from>
    <xdr:ext cx="405111" cy="259045"/>
    <xdr:sp macro="" textlink="">
      <xdr:nvSpPr>
        <xdr:cNvPr id="196" name="n_3mainValue【体育館・プール】&#10;有形固定資産減価償却率">
          <a:extLst>
            <a:ext uri="{FF2B5EF4-FFF2-40B4-BE49-F238E27FC236}">
              <a16:creationId xmlns:a16="http://schemas.microsoft.com/office/drawing/2014/main" id="{C3D09284-4285-480A-80A3-2B517EED71CE}"/>
            </a:ext>
          </a:extLst>
        </xdr:cNvPr>
        <xdr:cNvSpPr txBox="1"/>
      </xdr:nvSpPr>
      <xdr:spPr>
        <a:xfrm>
          <a:off x="1816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118127</xdr:rowOff>
    </xdr:from>
    <xdr:ext cx="405111" cy="259045"/>
    <xdr:sp macro="" textlink="">
      <xdr:nvSpPr>
        <xdr:cNvPr id="197" name="n_4mainValue【体育館・プール】&#10;有形固定資産減価償却率">
          <a:extLst>
            <a:ext uri="{FF2B5EF4-FFF2-40B4-BE49-F238E27FC236}">
              <a16:creationId xmlns:a16="http://schemas.microsoft.com/office/drawing/2014/main" id="{16D56CD3-A068-49D1-A70E-7765C9DD88F3}"/>
            </a:ext>
          </a:extLst>
        </xdr:cNvPr>
        <xdr:cNvSpPr txBox="1"/>
      </xdr:nvSpPr>
      <xdr:spPr>
        <a:xfrm>
          <a:off x="927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DE51300D-A3AD-42F1-BBF6-A921747F697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CDAA7A5A-56B4-4E3A-85F5-0076E16AAE6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0D3F3A17-C8A9-40CD-BF83-A82034D6F25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C62F1934-09CC-41EC-81F7-88E5C9D9D69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DA6D2855-589E-4AF2-A001-2E6C581FDFA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7A3E8C87-98BF-4B60-8E92-588867E854A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C17488F7-5ED5-47E6-B4B2-EABB70BFE13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B4BBB558-DC1F-4806-9672-9651AABC23D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68B6529A-6BD3-4990-A58B-BF83DC0AA9F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C2F97835-74C1-4D14-9344-9101AFC1AE8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a:extLst>
            <a:ext uri="{FF2B5EF4-FFF2-40B4-BE49-F238E27FC236}">
              <a16:creationId xmlns:a16="http://schemas.microsoft.com/office/drawing/2014/main" id="{09E17DFD-3AA4-4315-810B-D9BEDDB32E2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a:extLst>
            <a:ext uri="{FF2B5EF4-FFF2-40B4-BE49-F238E27FC236}">
              <a16:creationId xmlns:a16="http://schemas.microsoft.com/office/drawing/2014/main" id="{B8E5C2B4-C9A3-42A2-881E-3602F2ED3AC6}"/>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a:extLst>
            <a:ext uri="{FF2B5EF4-FFF2-40B4-BE49-F238E27FC236}">
              <a16:creationId xmlns:a16="http://schemas.microsoft.com/office/drawing/2014/main" id="{359B920B-EE33-4243-A428-81C6E62A2F6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a:extLst>
            <a:ext uri="{FF2B5EF4-FFF2-40B4-BE49-F238E27FC236}">
              <a16:creationId xmlns:a16="http://schemas.microsoft.com/office/drawing/2014/main" id="{E425D14C-AFD8-4799-9F58-F6AF9266022C}"/>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a:extLst>
            <a:ext uri="{FF2B5EF4-FFF2-40B4-BE49-F238E27FC236}">
              <a16:creationId xmlns:a16="http://schemas.microsoft.com/office/drawing/2014/main" id="{D9C3A429-4134-46CE-99F7-A8C78BE8E7E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a:extLst>
            <a:ext uri="{FF2B5EF4-FFF2-40B4-BE49-F238E27FC236}">
              <a16:creationId xmlns:a16="http://schemas.microsoft.com/office/drawing/2014/main" id="{EEF6CE7C-2DBE-4E00-A8C7-0C5CCB690596}"/>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a:extLst>
            <a:ext uri="{FF2B5EF4-FFF2-40B4-BE49-F238E27FC236}">
              <a16:creationId xmlns:a16="http://schemas.microsoft.com/office/drawing/2014/main" id="{F5E173E8-3202-4E0E-84D7-12DA871688D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a:extLst>
            <a:ext uri="{FF2B5EF4-FFF2-40B4-BE49-F238E27FC236}">
              <a16:creationId xmlns:a16="http://schemas.microsoft.com/office/drawing/2014/main" id="{2E28E068-BE16-429B-AEDF-2391D5687998}"/>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a:extLst>
            <a:ext uri="{FF2B5EF4-FFF2-40B4-BE49-F238E27FC236}">
              <a16:creationId xmlns:a16="http://schemas.microsoft.com/office/drawing/2014/main" id="{87743F37-D19C-48B4-9AD3-D06C071612C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a:extLst>
            <a:ext uri="{FF2B5EF4-FFF2-40B4-BE49-F238E27FC236}">
              <a16:creationId xmlns:a16="http://schemas.microsoft.com/office/drawing/2014/main" id="{550F319A-80A2-4AF7-A473-B780F7CBC197}"/>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a:extLst>
            <a:ext uri="{FF2B5EF4-FFF2-40B4-BE49-F238E27FC236}">
              <a16:creationId xmlns:a16="http://schemas.microsoft.com/office/drawing/2014/main" id="{29CF9FD6-8ACC-473A-804D-E7CC18B3823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a:extLst>
            <a:ext uri="{FF2B5EF4-FFF2-40B4-BE49-F238E27FC236}">
              <a16:creationId xmlns:a16="http://schemas.microsoft.com/office/drawing/2014/main" id="{2A776766-5B3C-462A-A7B7-F85471D2881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a:extLst>
            <a:ext uri="{FF2B5EF4-FFF2-40B4-BE49-F238E27FC236}">
              <a16:creationId xmlns:a16="http://schemas.microsoft.com/office/drawing/2014/main" id="{596E299A-37F2-4C87-BEFC-D1CBA7B137C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167640</xdr:rowOff>
    </xdr:from>
    <xdr:to>
      <xdr:col>54</xdr:col>
      <xdr:colOff>189865</xdr:colOff>
      <xdr:row>63</xdr:row>
      <xdr:rowOff>121920</xdr:rowOff>
    </xdr:to>
    <xdr:cxnSp macro="">
      <xdr:nvCxnSpPr>
        <xdr:cNvPr id="221" name="直線コネクタ 220">
          <a:extLst>
            <a:ext uri="{FF2B5EF4-FFF2-40B4-BE49-F238E27FC236}">
              <a16:creationId xmlns:a16="http://schemas.microsoft.com/office/drawing/2014/main" id="{1F46C3F2-7BDA-4C4D-BFDA-53356BAE4CAE}"/>
            </a:ext>
          </a:extLst>
        </xdr:cNvPr>
        <xdr:cNvCxnSpPr/>
      </xdr:nvCxnSpPr>
      <xdr:spPr>
        <a:xfrm flipV="1">
          <a:off x="10476865" y="976884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125747</xdr:rowOff>
    </xdr:from>
    <xdr:ext cx="469744" cy="259045"/>
    <xdr:sp macro="" textlink="">
      <xdr:nvSpPr>
        <xdr:cNvPr id="222" name="【体育館・プール】&#10;一人当たり面積最小値テキスト">
          <a:extLst>
            <a:ext uri="{FF2B5EF4-FFF2-40B4-BE49-F238E27FC236}">
              <a16:creationId xmlns:a16="http://schemas.microsoft.com/office/drawing/2014/main" id="{8420BC78-8575-42A5-8EBE-DECC3C29177C}"/>
            </a:ext>
          </a:extLst>
        </xdr:cNvPr>
        <xdr:cNvSpPr txBox="1"/>
      </xdr:nvSpPr>
      <xdr:spPr>
        <a:xfrm>
          <a:off x="10515600"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121920</xdr:rowOff>
    </xdr:from>
    <xdr:to>
      <xdr:col>55</xdr:col>
      <xdr:colOff>88900</xdr:colOff>
      <xdr:row>63</xdr:row>
      <xdr:rowOff>121920</xdr:rowOff>
    </xdr:to>
    <xdr:cxnSp macro="">
      <xdr:nvCxnSpPr>
        <xdr:cNvPr id="223" name="直線コネクタ 222">
          <a:extLst>
            <a:ext uri="{FF2B5EF4-FFF2-40B4-BE49-F238E27FC236}">
              <a16:creationId xmlns:a16="http://schemas.microsoft.com/office/drawing/2014/main" id="{E7F9F135-7E42-45FD-B4F7-37A166B06E61}"/>
            </a:ext>
          </a:extLst>
        </xdr:cNvPr>
        <xdr:cNvCxnSpPr/>
      </xdr:nvCxnSpPr>
      <xdr:spPr>
        <a:xfrm>
          <a:off x="10388600" y="1092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114317</xdr:rowOff>
    </xdr:from>
    <xdr:ext cx="469744" cy="259045"/>
    <xdr:sp macro="" textlink="">
      <xdr:nvSpPr>
        <xdr:cNvPr id="224" name="【体育館・プール】&#10;一人当たり面積最大値テキスト">
          <a:extLst>
            <a:ext uri="{FF2B5EF4-FFF2-40B4-BE49-F238E27FC236}">
              <a16:creationId xmlns:a16="http://schemas.microsoft.com/office/drawing/2014/main" id="{6C5C157E-DBE2-4762-8FE6-0DC13BF941A9}"/>
            </a:ext>
          </a:extLst>
        </xdr:cNvPr>
        <xdr:cNvSpPr txBox="1"/>
      </xdr:nvSpPr>
      <xdr:spPr>
        <a:xfrm>
          <a:off x="10515600" y="954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167640</xdr:rowOff>
    </xdr:from>
    <xdr:to>
      <xdr:col>55</xdr:col>
      <xdr:colOff>88900</xdr:colOff>
      <xdr:row>56</xdr:row>
      <xdr:rowOff>167640</xdr:rowOff>
    </xdr:to>
    <xdr:cxnSp macro="">
      <xdr:nvCxnSpPr>
        <xdr:cNvPr id="225" name="直線コネクタ 224">
          <a:extLst>
            <a:ext uri="{FF2B5EF4-FFF2-40B4-BE49-F238E27FC236}">
              <a16:creationId xmlns:a16="http://schemas.microsoft.com/office/drawing/2014/main" id="{A1FD9234-3C31-4EC0-956D-AAAB844DF09F}"/>
            </a:ext>
          </a:extLst>
        </xdr:cNvPr>
        <xdr:cNvCxnSpPr/>
      </xdr:nvCxnSpPr>
      <xdr:spPr>
        <a:xfrm>
          <a:off x="10388600" y="976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49547</xdr:rowOff>
    </xdr:from>
    <xdr:ext cx="469744" cy="259045"/>
    <xdr:sp macro="" textlink="">
      <xdr:nvSpPr>
        <xdr:cNvPr id="226" name="【体育館・プール】&#10;一人当たり面積平均値テキスト">
          <a:extLst>
            <a:ext uri="{FF2B5EF4-FFF2-40B4-BE49-F238E27FC236}">
              <a16:creationId xmlns:a16="http://schemas.microsoft.com/office/drawing/2014/main" id="{AEC3BBDF-2FED-4252-ACFD-68150F5D83D6}"/>
            </a:ext>
          </a:extLst>
        </xdr:cNvPr>
        <xdr:cNvSpPr txBox="1"/>
      </xdr:nvSpPr>
      <xdr:spPr>
        <a:xfrm>
          <a:off x="10515600" y="10507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27" name="フローチャート: 判断 226">
          <a:extLst>
            <a:ext uri="{FF2B5EF4-FFF2-40B4-BE49-F238E27FC236}">
              <a16:creationId xmlns:a16="http://schemas.microsoft.com/office/drawing/2014/main" id="{A0CC795A-B80A-4015-8CE6-E9DA738C97CD}"/>
            </a:ext>
          </a:extLst>
        </xdr:cNvPr>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78740</xdr:rowOff>
    </xdr:from>
    <xdr:to>
      <xdr:col>50</xdr:col>
      <xdr:colOff>165100</xdr:colOff>
      <xdr:row>62</xdr:row>
      <xdr:rowOff>8890</xdr:rowOff>
    </xdr:to>
    <xdr:sp macro="" textlink="">
      <xdr:nvSpPr>
        <xdr:cNvPr id="228" name="フローチャート: 判断 227">
          <a:extLst>
            <a:ext uri="{FF2B5EF4-FFF2-40B4-BE49-F238E27FC236}">
              <a16:creationId xmlns:a16="http://schemas.microsoft.com/office/drawing/2014/main" id="{BE663424-7811-4955-A43F-4BA95D30F721}"/>
            </a:ext>
          </a:extLst>
        </xdr:cNvPr>
        <xdr:cNvSpPr/>
      </xdr:nvSpPr>
      <xdr:spPr>
        <a:xfrm>
          <a:off x="9588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82550</xdr:rowOff>
    </xdr:from>
    <xdr:to>
      <xdr:col>46</xdr:col>
      <xdr:colOff>38100</xdr:colOff>
      <xdr:row>62</xdr:row>
      <xdr:rowOff>12700</xdr:rowOff>
    </xdr:to>
    <xdr:sp macro="" textlink="">
      <xdr:nvSpPr>
        <xdr:cNvPr id="229" name="フローチャート: 判断 228">
          <a:extLst>
            <a:ext uri="{FF2B5EF4-FFF2-40B4-BE49-F238E27FC236}">
              <a16:creationId xmlns:a16="http://schemas.microsoft.com/office/drawing/2014/main" id="{9FC67612-3E09-455A-A446-51E9D4FEE763}"/>
            </a:ext>
          </a:extLst>
        </xdr:cNvPr>
        <xdr:cNvSpPr/>
      </xdr:nvSpPr>
      <xdr:spPr>
        <a:xfrm>
          <a:off x="8699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93980</xdr:rowOff>
    </xdr:from>
    <xdr:to>
      <xdr:col>41</xdr:col>
      <xdr:colOff>101600</xdr:colOff>
      <xdr:row>62</xdr:row>
      <xdr:rowOff>24130</xdr:rowOff>
    </xdr:to>
    <xdr:sp macro="" textlink="">
      <xdr:nvSpPr>
        <xdr:cNvPr id="230" name="フローチャート: 判断 229">
          <a:extLst>
            <a:ext uri="{FF2B5EF4-FFF2-40B4-BE49-F238E27FC236}">
              <a16:creationId xmlns:a16="http://schemas.microsoft.com/office/drawing/2014/main" id="{682E5F1E-B700-423B-9D65-65A4E8942CD8}"/>
            </a:ext>
          </a:extLst>
        </xdr:cNvPr>
        <xdr:cNvSpPr/>
      </xdr:nvSpPr>
      <xdr:spPr>
        <a:xfrm>
          <a:off x="7810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162560</xdr:rowOff>
    </xdr:from>
    <xdr:to>
      <xdr:col>36</xdr:col>
      <xdr:colOff>165100</xdr:colOff>
      <xdr:row>61</xdr:row>
      <xdr:rowOff>92710</xdr:rowOff>
    </xdr:to>
    <xdr:sp macro="" textlink="">
      <xdr:nvSpPr>
        <xdr:cNvPr id="231" name="フローチャート: 判断 230">
          <a:extLst>
            <a:ext uri="{FF2B5EF4-FFF2-40B4-BE49-F238E27FC236}">
              <a16:creationId xmlns:a16="http://schemas.microsoft.com/office/drawing/2014/main" id="{C323AA04-980A-4A7D-8C35-7E7DEEC18F7F}"/>
            </a:ext>
          </a:extLst>
        </xdr:cNvPr>
        <xdr:cNvSpPr/>
      </xdr:nvSpPr>
      <xdr:spPr>
        <a:xfrm>
          <a:off x="6921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79C3FE47-DD76-4D70-A6D0-2992402ECDE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DB3D80B9-B00C-44E4-870B-1BDA77A4D0E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A9C0D6BC-71A4-4E8D-ABD0-4DFC390B14D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3498D96B-583C-4D92-8413-32623BA3AB9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2FC688C5-BFB1-41A1-8FF5-A83B3C3B4EE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139700</xdr:rowOff>
    </xdr:from>
    <xdr:to>
      <xdr:col>50</xdr:col>
      <xdr:colOff>165100</xdr:colOff>
      <xdr:row>63</xdr:row>
      <xdr:rowOff>69850</xdr:rowOff>
    </xdr:to>
    <xdr:sp macro="" textlink="">
      <xdr:nvSpPr>
        <xdr:cNvPr id="237" name="楕円 236">
          <a:extLst>
            <a:ext uri="{FF2B5EF4-FFF2-40B4-BE49-F238E27FC236}">
              <a16:creationId xmlns:a16="http://schemas.microsoft.com/office/drawing/2014/main" id="{85571FE7-9EEF-40B5-9C62-45F5CF0D2ACD}"/>
            </a:ext>
          </a:extLst>
        </xdr:cNvPr>
        <xdr:cNvSpPr/>
      </xdr:nvSpPr>
      <xdr:spPr>
        <a:xfrm>
          <a:off x="9588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135890</xdr:rowOff>
    </xdr:from>
    <xdr:to>
      <xdr:col>46</xdr:col>
      <xdr:colOff>38100</xdr:colOff>
      <xdr:row>63</xdr:row>
      <xdr:rowOff>66040</xdr:rowOff>
    </xdr:to>
    <xdr:sp macro="" textlink="">
      <xdr:nvSpPr>
        <xdr:cNvPr id="238" name="楕円 237">
          <a:extLst>
            <a:ext uri="{FF2B5EF4-FFF2-40B4-BE49-F238E27FC236}">
              <a16:creationId xmlns:a16="http://schemas.microsoft.com/office/drawing/2014/main" id="{B67F8EE1-9E24-48CF-AB97-ACBDAC6F09A5}"/>
            </a:ext>
          </a:extLst>
        </xdr:cNvPr>
        <xdr:cNvSpPr/>
      </xdr:nvSpPr>
      <xdr:spPr>
        <a:xfrm>
          <a:off x="8699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15240</xdr:rowOff>
    </xdr:from>
    <xdr:to>
      <xdr:col>50</xdr:col>
      <xdr:colOff>114300</xdr:colOff>
      <xdr:row>63</xdr:row>
      <xdr:rowOff>19050</xdr:rowOff>
    </xdr:to>
    <xdr:cxnSp macro="">
      <xdr:nvCxnSpPr>
        <xdr:cNvPr id="239" name="直線コネクタ 238">
          <a:extLst>
            <a:ext uri="{FF2B5EF4-FFF2-40B4-BE49-F238E27FC236}">
              <a16:creationId xmlns:a16="http://schemas.microsoft.com/office/drawing/2014/main" id="{1CF62868-BDD9-4091-8661-DD3255351055}"/>
            </a:ext>
          </a:extLst>
        </xdr:cNvPr>
        <xdr:cNvCxnSpPr/>
      </xdr:nvCxnSpPr>
      <xdr:spPr>
        <a:xfrm>
          <a:off x="8750300" y="108165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132080</xdr:rowOff>
    </xdr:from>
    <xdr:to>
      <xdr:col>41</xdr:col>
      <xdr:colOff>101600</xdr:colOff>
      <xdr:row>63</xdr:row>
      <xdr:rowOff>62230</xdr:rowOff>
    </xdr:to>
    <xdr:sp macro="" textlink="">
      <xdr:nvSpPr>
        <xdr:cNvPr id="240" name="楕円 239">
          <a:extLst>
            <a:ext uri="{FF2B5EF4-FFF2-40B4-BE49-F238E27FC236}">
              <a16:creationId xmlns:a16="http://schemas.microsoft.com/office/drawing/2014/main" id="{C164893B-139E-4738-85C0-F8DE232D03FF}"/>
            </a:ext>
          </a:extLst>
        </xdr:cNvPr>
        <xdr:cNvSpPr/>
      </xdr:nvSpPr>
      <xdr:spPr>
        <a:xfrm>
          <a:off x="7810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11430</xdr:rowOff>
    </xdr:from>
    <xdr:to>
      <xdr:col>45</xdr:col>
      <xdr:colOff>177800</xdr:colOff>
      <xdr:row>63</xdr:row>
      <xdr:rowOff>15240</xdr:rowOff>
    </xdr:to>
    <xdr:cxnSp macro="">
      <xdr:nvCxnSpPr>
        <xdr:cNvPr id="241" name="直線コネクタ 240">
          <a:extLst>
            <a:ext uri="{FF2B5EF4-FFF2-40B4-BE49-F238E27FC236}">
              <a16:creationId xmlns:a16="http://schemas.microsoft.com/office/drawing/2014/main" id="{E38BC8CC-53ED-44EB-A148-54EE81B52874}"/>
            </a:ext>
          </a:extLst>
        </xdr:cNvPr>
        <xdr:cNvCxnSpPr/>
      </xdr:nvCxnSpPr>
      <xdr:spPr>
        <a:xfrm>
          <a:off x="7861300" y="108127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154940</xdr:rowOff>
    </xdr:from>
    <xdr:to>
      <xdr:col>36</xdr:col>
      <xdr:colOff>165100</xdr:colOff>
      <xdr:row>63</xdr:row>
      <xdr:rowOff>85090</xdr:rowOff>
    </xdr:to>
    <xdr:sp macro="" textlink="">
      <xdr:nvSpPr>
        <xdr:cNvPr id="242" name="楕円 241">
          <a:extLst>
            <a:ext uri="{FF2B5EF4-FFF2-40B4-BE49-F238E27FC236}">
              <a16:creationId xmlns:a16="http://schemas.microsoft.com/office/drawing/2014/main" id="{7E06B62E-EA1A-4F26-93AB-5B904853CF39}"/>
            </a:ext>
          </a:extLst>
        </xdr:cNvPr>
        <xdr:cNvSpPr/>
      </xdr:nvSpPr>
      <xdr:spPr>
        <a:xfrm>
          <a:off x="6921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11430</xdr:rowOff>
    </xdr:from>
    <xdr:to>
      <xdr:col>41</xdr:col>
      <xdr:colOff>50800</xdr:colOff>
      <xdr:row>63</xdr:row>
      <xdr:rowOff>34290</xdr:rowOff>
    </xdr:to>
    <xdr:cxnSp macro="">
      <xdr:nvCxnSpPr>
        <xdr:cNvPr id="243" name="直線コネクタ 242">
          <a:extLst>
            <a:ext uri="{FF2B5EF4-FFF2-40B4-BE49-F238E27FC236}">
              <a16:creationId xmlns:a16="http://schemas.microsoft.com/office/drawing/2014/main" id="{F77FC884-11C7-4912-9598-7FA1E3E5DEB0}"/>
            </a:ext>
          </a:extLst>
        </xdr:cNvPr>
        <xdr:cNvCxnSpPr/>
      </xdr:nvCxnSpPr>
      <xdr:spPr>
        <a:xfrm flipV="1">
          <a:off x="6972300" y="10812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25417</xdr:rowOff>
    </xdr:from>
    <xdr:ext cx="469744" cy="259045"/>
    <xdr:sp macro="" textlink="">
      <xdr:nvSpPr>
        <xdr:cNvPr id="244" name="n_1aveValue【体育館・プール】&#10;一人当たり面積">
          <a:extLst>
            <a:ext uri="{FF2B5EF4-FFF2-40B4-BE49-F238E27FC236}">
              <a16:creationId xmlns:a16="http://schemas.microsoft.com/office/drawing/2014/main" id="{9D5C127C-05F6-481A-9A8C-BBCA8DFD6A15}"/>
            </a:ext>
          </a:extLst>
        </xdr:cNvPr>
        <xdr:cNvSpPr txBox="1"/>
      </xdr:nvSpPr>
      <xdr:spPr>
        <a:xfrm>
          <a:off x="939172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29227</xdr:rowOff>
    </xdr:from>
    <xdr:ext cx="469744" cy="259045"/>
    <xdr:sp macro="" textlink="">
      <xdr:nvSpPr>
        <xdr:cNvPr id="245" name="n_2aveValue【体育館・プール】&#10;一人当たり面積">
          <a:extLst>
            <a:ext uri="{FF2B5EF4-FFF2-40B4-BE49-F238E27FC236}">
              <a16:creationId xmlns:a16="http://schemas.microsoft.com/office/drawing/2014/main" id="{2960DC54-F885-454A-AD18-CAC053F62EB9}"/>
            </a:ext>
          </a:extLst>
        </xdr:cNvPr>
        <xdr:cNvSpPr txBox="1"/>
      </xdr:nvSpPr>
      <xdr:spPr>
        <a:xfrm>
          <a:off x="8515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40657</xdr:rowOff>
    </xdr:from>
    <xdr:ext cx="469744" cy="259045"/>
    <xdr:sp macro="" textlink="">
      <xdr:nvSpPr>
        <xdr:cNvPr id="246" name="n_3aveValue【体育館・プール】&#10;一人当たり面積">
          <a:extLst>
            <a:ext uri="{FF2B5EF4-FFF2-40B4-BE49-F238E27FC236}">
              <a16:creationId xmlns:a16="http://schemas.microsoft.com/office/drawing/2014/main" id="{FC49C709-85C1-4D96-8553-2312D731E685}"/>
            </a:ext>
          </a:extLst>
        </xdr:cNvPr>
        <xdr:cNvSpPr txBox="1"/>
      </xdr:nvSpPr>
      <xdr:spPr>
        <a:xfrm>
          <a:off x="7626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109237</xdr:rowOff>
    </xdr:from>
    <xdr:ext cx="469744" cy="259045"/>
    <xdr:sp macro="" textlink="">
      <xdr:nvSpPr>
        <xdr:cNvPr id="247" name="n_4aveValue【体育館・プール】&#10;一人当たり面積">
          <a:extLst>
            <a:ext uri="{FF2B5EF4-FFF2-40B4-BE49-F238E27FC236}">
              <a16:creationId xmlns:a16="http://schemas.microsoft.com/office/drawing/2014/main" id="{C1AD7932-CBF1-4CCC-AF2A-B2202CEBAAB3}"/>
            </a:ext>
          </a:extLst>
        </xdr:cNvPr>
        <xdr:cNvSpPr txBox="1"/>
      </xdr:nvSpPr>
      <xdr:spPr>
        <a:xfrm>
          <a:off x="6737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60977</xdr:rowOff>
    </xdr:from>
    <xdr:ext cx="469744" cy="259045"/>
    <xdr:sp macro="" textlink="">
      <xdr:nvSpPr>
        <xdr:cNvPr id="248" name="n_1mainValue【体育館・プール】&#10;一人当たり面積">
          <a:extLst>
            <a:ext uri="{FF2B5EF4-FFF2-40B4-BE49-F238E27FC236}">
              <a16:creationId xmlns:a16="http://schemas.microsoft.com/office/drawing/2014/main" id="{C8675F13-4A82-4153-B228-9E990B9782B7}"/>
            </a:ext>
          </a:extLst>
        </xdr:cNvPr>
        <xdr:cNvSpPr txBox="1"/>
      </xdr:nvSpPr>
      <xdr:spPr>
        <a:xfrm>
          <a:off x="93917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57167</xdr:rowOff>
    </xdr:from>
    <xdr:ext cx="469744" cy="259045"/>
    <xdr:sp macro="" textlink="">
      <xdr:nvSpPr>
        <xdr:cNvPr id="249" name="n_2mainValue【体育館・プール】&#10;一人当たり面積">
          <a:extLst>
            <a:ext uri="{FF2B5EF4-FFF2-40B4-BE49-F238E27FC236}">
              <a16:creationId xmlns:a16="http://schemas.microsoft.com/office/drawing/2014/main" id="{F451EAF2-995E-47BC-959B-5FBAA94E2598}"/>
            </a:ext>
          </a:extLst>
        </xdr:cNvPr>
        <xdr:cNvSpPr txBox="1"/>
      </xdr:nvSpPr>
      <xdr:spPr>
        <a:xfrm>
          <a:off x="85154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53357</xdr:rowOff>
    </xdr:from>
    <xdr:ext cx="469744" cy="259045"/>
    <xdr:sp macro="" textlink="">
      <xdr:nvSpPr>
        <xdr:cNvPr id="250" name="n_3mainValue【体育館・プール】&#10;一人当たり面積">
          <a:extLst>
            <a:ext uri="{FF2B5EF4-FFF2-40B4-BE49-F238E27FC236}">
              <a16:creationId xmlns:a16="http://schemas.microsoft.com/office/drawing/2014/main" id="{0E3B9918-7EF2-4FDB-BDAE-5F6D806CE400}"/>
            </a:ext>
          </a:extLst>
        </xdr:cNvPr>
        <xdr:cNvSpPr txBox="1"/>
      </xdr:nvSpPr>
      <xdr:spPr>
        <a:xfrm>
          <a:off x="7626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76217</xdr:rowOff>
    </xdr:from>
    <xdr:ext cx="469744" cy="259045"/>
    <xdr:sp macro="" textlink="">
      <xdr:nvSpPr>
        <xdr:cNvPr id="251" name="n_4mainValue【体育館・プール】&#10;一人当たり面積">
          <a:extLst>
            <a:ext uri="{FF2B5EF4-FFF2-40B4-BE49-F238E27FC236}">
              <a16:creationId xmlns:a16="http://schemas.microsoft.com/office/drawing/2014/main" id="{40DE2080-FD78-40AF-9E45-D253FFDCE638}"/>
            </a:ext>
          </a:extLst>
        </xdr:cNvPr>
        <xdr:cNvSpPr txBox="1"/>
      </xdr:nvSpPr>
      <xdr:spPr>
        <a:xfrm>
          <a:off x="6737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a:extLst>
            <a:ext uri="{FF2B5EF4-FFF2-40B4-BE49-F238E27FC236}">
              <a16:creationId xmlns:a16="http://schemas.microsoft.com/office/drawing/2014/main" id="{B22FE1D3-4288-464E-A3CD-53AF936540E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a:extLst>
            <a:ext uri="{FF2B5EF4-FFF2-40B4-BE49-F238E27FC236}">
              <a16:creationId xmlns:a16="http://schemas.microsoft.com/office/drawing/2014/main" id="{049E5558-1931-4439-8C12-FDEA7E60C6D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a:extLst>
            <a:ext uri="{FF2B5EF4-FFF2-40B4-BE49-F238E27FC236}">
              <a16:creationId xmlns:a16="http://schemas.microsoft.com/office/drawing/2014/main" id="{F7F5C625-89AC-4662-8F05-88C3F681714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a:extLst>
            <a:ext uri="{FF2B5EF4-FFF2-40B4-BE49-F238E27FC236}">
              <a16:creationId xmlns:a16="http://schemas.microsoft.com/office/drawing/2014/main" id="{AF9D3A49-7332-4C6D-9CB1-D84F3F09620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a:extLst>
            <a:ext uri="{FF2B5EF4-FFF2-40B4-BE49-F238E27FC236}">
              <a16:creationId xmlns:a16="http://schemas.microsoft.com/office/drawing/2014/main" id="{ED62AAD1-6353-4472-9C51-67B0AE1227A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a:extLst>
            <a:ext uri="{FF2B5EF4-FFF2-40B4-BE49-F238E27FC236}">
              <a16:creationId xmlns:a16="http://schemas.microsoft.com/office/drawing/2014/main" id="{C2B49B92-F454-4B14-853D-4951AE16AEF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a:extLst>
            <a:ext uri="{FF2B5EF4-FFF2-40B4-BE49-F238E27FC236}">
              <a16:creationId xmlns:a16="http://schemas.microsoft.com/office/drawing/2014/main" id="{CFD8CAEF-6C5C-49A6-ABDF-E88F3E2F23A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a:extLst>
            <a:ext uri="{FF2B5EF4-FFF2-40B4-BE49-F238E27FC236}">
              <a16:creationId xmlns:a16="http://schemas.microsoft.com/office/drawing/2014/main" id="{BACBBE79-8CD3-4759-8599-BE3E7606F20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a:extLst>
            <a:ext uri="{FF2B5EF4-FFF2-40B4-BE49-F238E27FC236}">
              <a16:creationId xmlns:a16="http://schemas.microsoft.com/office/drawing/2014/main" id="{C33D70D4-9E35-4067-91DD-88410FDFAF9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a:extLst>
            <a:ext uri="{FF2B5EF4-FFF2-40B4-BE49-F238E27FC236}">
              <a16:creationId xmlns:a16="http://schemas.microsoft.com/office/drawing/2014/main" id="{D02DDE7F-ABC3-4F4C-B271-01BCE390C83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a:extLst>
            <a:ext uri="{FF2B5EF4-FFF2-40B4-BE49-F238E27FC236}">
              <a16:creationId xmlns:a16="http://schemas.microsoft.com/office/drawing/2014/main" id="{8D52F8C9-4699-482D-8CB2-55AEE37C7D2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3" name="直線コネクタ 262">
          <a:extLst>
            <a:ext uri="{FF2B5EF4-FFF2-40B4-BE49-F238E27FC236}">
              <a16:creationId xmlns:a16="http://schemas.microsoft.com/office/drawing/2014/main" id="{7930E00E-B72C-41B9-B95A-1F0CF73165ED}"/>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4" name="テキスト ボックス 263">
          <a:extLst>
            <a:ext uri="{FF2B5EF4-FFF2-40B4-BE49-F238E27FC236}">
              <a16:creationId xmlns:a16="http://schemas.microsoft.com/office/drawing/2014/main" id="{F682166E-C02B-4B4F-A543-C460B6C235C4}"/>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5" name="直線コネクタ 264">
          <a:extLst>
            <a:ext uri="{FF2B5EF4-FFF2-40B4-BE49-F238E27FC236}">
              <a16:creationId xmlns:a16="http://schemas.microsoft.com/office/drawing/2014/main" id="{8A26953F-B0B1-4D5C-BED4-1EECD30ADA2E}"/>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6" name="テキスト ボックス 265">
          <a:extLst>
            <a:ext uri="{FF2B5EF4-FFF2-40B4-BE49-F238E27FC236}">
              <a16:creationId xmlns:a16="http://schemas.microsoft.com/office/drawing/2014/main" id="{C80949D3-F88C-45B1-A697-5DFF7DA0B4CE}"/>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7" name="直線コネクタ 266">
          <a:extLst>
            <a:ext uri="{FF2B5EF4-FFF2-40B4-BE49-F238E27FC236}">
              <a16:creationId xmlns:a16="http://schemas.microsoft.com/office/drawing/2014/main" id="{08005088-8726-4AC4-8C8D-EED4AD2555C6}"/>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8" name="テキスト ボックス 267">
          <a:extLst>
            <a:ext uri="{FF2B5EF4-FFF2-40B4-BE49-F238E27FC236}">
              <a16:creationId xmlns:a16="http://schemas.microsoft.com/office/drawing/2014/main" id="{E2B94541-E46E-4A0C-B343-616BDF40D8D7}"/>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9" name="直線コネクタ 268">
          <a:extLst>
            <a:ext uri="{FF2B5EF4-FFF2-40B4-BE49-F238E27FC236}">
              <a16:creationId xmlns:a16="http://schemas.microsoft.com/office/drawing/2014/main" id="{8385FACE-464E-4053-A5E5-D1956C19E5C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0" name="テキスト ボックス 269">
          <a:extLst>
            <a:ext uri="{FF2B5EF4-FFF2-40B4-BE49-F238E27FC236}">
              <a16:creationId xmlns:a16="http://schemas.microsoft.com/office/drawing/2014/main" id="{9F4B29AD-436B-4E4F-899D-D6079AA76D47}"/>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a:extLst>
            <a:ext uri="{FF2B5EF4-FFF2-40B4-BE49-F238E27FC236}">
              <a16:creationId xmlns:a16="http://schemas.microsoft.com/office/drawing/2014/main" id="{0D6C8790-0786-4C5C-8E0B-356108D27AE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2" name="テキスト ボックス 271">
          <a:extLst>
            <a:ext uri="{FF2B5EF4-FFF2-40B4-BE49-F238E27FC236}">
              <a16:creationId xmlns:a16="http://schemas.microsoft.com/office/drawing/2014/main" id="{554956F5-C8CD-4C4E-924D-D6E8F549404D}"/>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福祉施設】&#10;有形固定資産減価償却率グラフ枠">
          <a:extLst>
            <a:ext uri="{FF2B5EF4-FFF2-40B4-BE49-F238E27FC236}">
              <a16:creationId xmlns:a16="http://schemas.microsoft.com/office/drawing/2014/main" id="{BBE6F461-D4D9-46FC-A4D9-8124C521B05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85</xdr:row>
      <xdr:rowOff>161544</xdr:rowOff>
    </xdr:to>
    <xdr:cxnSp macro="">
      <xdr:nvCxnSpPr>
        <xdr:cNvPr id="274" name="直線コネクタ 273">
          <a:extLst>
            <a:ext uri="{FF2B5EF4-FFF2-40B4-BE49-F238E27FC236}">
              <a16:creationId xmlns:a16="http://schemas.microsoft.com/office/drawing/2014/main" id="{73B3941F-D2A2-4826-9C80-FE4440D02152}"/>
            </a:ext>
          </a:extLst>
        </xdr:cNvPr>
        <xdr:cNvCxnSpPr/>
      </xdr:nvCxnSpPr>
      <xdr:spPr>
        <a:xfrm flipV="1">
          <a:off x="4634865" y="13319761"/>
          <a:ext cx="0" cy="1415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165371</xdr:rowOff>
    </xdr:from>
    <xdr:ext cx="405111" cy="259045"/>
    <xdr:sp macro="" textlink="">
      <xdr:nvSpPr>
        <xdr:cNvPr id="275" name="【福祉施設】&#10;有形固定資産減価償却率最小値テキスト">
          <a:extLst>
            <a:ext uri="{FF2B5EF4-FFF2-40B4-BE49-F238E27FC236}">
              <a16:creationId xmlns:a16="http://schemas.microsoft.com/office/drawing/2014/main" id="{5F484D82-71DE-4AE3-BE76-D2ED440D40A0}"/>
            </a:ext>
          </a:extLst>
        </xdr:cNvPr>
        <xdr:cNvSpPr txBox="1"/>
      </xdr:nvSpPr>
      <xdr:spPr>
        <a:xfrm>
          <a:off x="4673600" y="1473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161544</xdr:rowOff>
    </xdr:from>
    <xdr:to>
      <xdr:col>24</xdr:col>
      <xdr:colOff>152400</xdr:colOff>
      <xdr:row>85</xdr:row>
      <xdr:rowOff>161544</xdr:rowOff>
    </xdr:to>
    <xdr:cxnSp macro="">
      <xdr:nvCxnSpPr>
        <xdr:cNvPr id="276" name="直線コネクタ 275">
          <a:extLst>
            <a:ext uri="{FF2B5EF4-FFF2-40B4-BE49-F238E27FC236}">
              <a16:creationId xmlns:a16="http://schemas.microsoft.com/office/drawing/2014/main" id="{7C2A745C-4564-44FB-8BCA-306C9ED925C2}"/>
            </a:ext>
          </a:extLst>
        </xdr:cNvPr>
        <xdr:cNvCxnSpPr/>
      </xdr:nvCxnSpPr>
      <xdr:spPr>
        <a:xfrm>
          <a:off x="4546600" y="1473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405111" cy="259045"/>
    <xdr:sp macro="" textlink="">
      <xdr:nvSpPr>
        <xdr:cNvPr id="277" name="【福祉施設】&#10;有形固定資産減価償却率最大値テキスト">
          <a:extLst>
            <a:ext uri="{FF2B5EF4-FFF2-40B4-BE49-F238E27FC236}">
              <a16:creationId xmlns:a16="http://schemas.microsoft.com/office/drawing/2014/main" id="{841046AC-A718-480B-B581-A86291A0DCC4}"/>
            </a:ext>
          </a:extLst>
        </xdr:cNvPr>
        <xdr:cNvSpPr txBox="1"/>
      </xdr:nvSpPr>
      <xdr:spPr>
        <a:xfrm>
          <a:off x="46736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78" name="直線コネクタ 277">
          <a:extLst>
            <a:ext uri="{FF2B5EF4-FFF2-40B4-BE49-F238E27FC236}">
              <a16:creationId xmlns:a16="http://schemas.microsoft.com/office/drawing/2014/main" id="{C721B493-A381-4C64-9303-7E05CF729678}"/>
            </a:ext>
          </a:extLst>
        </xdr:cNvPr>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43451</xdr:rowOff>
    </xdr:from>
    <xdr:ext cx="405111" cy="259045"/>
    <xdr:sp macro="" textlink="">
      <xdr:nvSpPr>
        <xdr:cNvPr id="279" name="【福祉施設】&#10;有形固定資産減価償却率平均値テキスト">
          <a:extLst>
            <a:ext uri="{FF2B5EF4-FFF2-40B4-BE49-F238E27FC236}">
              <a16:creationId xmlns:a16="http://schemas.microsoft.com/office/drawing/2014/main" id="{E1B55A41-415C-466C-8843-6F0F2C8618A3}"/>
            </a:ext>
          </a:extLst>
        </xdr:cNvPr>
        <xdr:cNvSpPr txBox="1"/>
      </xdr:nvSpPr>
      <xdr:spPr>
        <a:xfrm>
          <a:off x="4673600" y="13759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65024</xdr:rowOff>
    </xdr:from>
    <xdr:to>
      <xdr:col>24</xdr:col>
      <xdr:colOff>114300</xdr:colOff>
      <xdr:row>80</xdr:row>
      <xdr:rowOff>166624</xdr:rowOff>
    </xdr:to>
    <xdr:sp macro="" textlink="">
      <xdr:nvSpPr>
        <xdr:cNvPr id="280" name="フローチャート: 判断 279">
          <a:extLst>
            <a:ext uri="{FF2B5EF4-FFF2-40B4-BE49-F238E27FC236}">
              <a16:creationId xmlns:a16="http://schemas.microsoft.com/office/drawing/2014/main" id="{AA72459D-C62F-454B-8A5A-AEB2D16FB24A}"/>
            </a:ext>
          </a:extLst>
        </xdr:cNvPr>
        <xdr:cNvSpPr/>
      </xdr:nvSpPr>
      <xdr:spPr>
        <a:xfrm>
          <a:off x="4584700" y="1378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23876</xdr:rowOff>
    </xdr:from>
    <xdr:to>
      <xdr:col>20</xdr:col>
      <xdr:colOff>38100</xdr:colOff>
      <xdr:row>80</xdr:row>
      <xdr:rowOff>125476</xdr:rowOff>
    </xdr:to>
    <xdr:sp macro="" textlink="">
      <xdr:nvSpPr>
        <xdr:cNvPr id="281" name="フローチャート: 判断 280">
          <a:extLst>
            <a:ext uri="{FF2B5EF4-FFF2-40B4-BE49-F238E27FC236}">
              <a16:creationId xmlns:a16="http://schemas.microsoft.com/office/drawing/2014/main" id="{6D2E3A62-AE51-40CA-A6F5-00322E56C67E}"/>
            </a:ext>
          </a:extLst>
        </xdr:cNvPr>
        <xdr:cNvSpPr/>
      </xdr:nvSpPr>
      <xdr:spPr>
        <a:xfrm>
          <a:off x="3746500" y="1373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163322</xdr:rowOff>
    </xdr:from>
    <xdr:to>
      <xdr:col>15</xdr:col>
      <xdr:colOff>101600</xdr:colOff>
      <xdr:row>80</xdr:row>
      <xdr:rowOff>93472</xdr:rowOff>
    </xdr:to>
    <xdr:sp macro="" textlink="">
      <xdr:nvSpPr>
        <xdr:cNvPr id="282" name="フローチャート: 判断 281">
          <a:extLst>
            <a:ext uri="{FF2B5EF4-FFF2-40B4-BE49-F238E27FC236}">
              <a16:creationId xmlns:a16="http://schemas.microsoft.com/office/drawing/2014/main" id="{EAA36733-5ED0-4766-A90B-03E7742C9B69}"/>
            </a:ext>
          </a:extLst>
        </xdr:cNvPr>
        <xdr:cNvSpPr/>
      </xdr:nvSpPr>
      <xdr:spPr>
        <a:xfrm>
          <a:off x="2857500" y="1370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158750</xdr:rowOff>
    </xdr:from>
    <xdr:to>
      <xdr:col>10</xdr:col>
      <xdr:colOff>165100</xdr:colOff>
      <xdr:row>80</xdr:row>
      <xdr:rowOff>88900</xdr:rowOff>
    </xdr:to>
    <xdr:sp macro="" textlink="">
      <xdr:nvSpPr>
        <xdr:cNvPr id="283" name="フローチャート: 判断 282">
          <a:extLst>
            <a:ext uri="{FF2B5EF4-FFF2-40B4-BE49-F238E27FC236}">
              <a16:creationId xmlns:a16="http://schemas.microsoft.com/office/drawing/2014/main" id="{974F7B71-0A0F-4F33-BDDA-1C2E5D57EE9B}"/>
            </a:ext>
          </a:extLst>
        </xdr:cNvPr>
        <xdr:cNvSpPr/>
      </xdr:nvSpPr>
      <xdr:spPr>
        <a:xfrm>
          <a:off x="1968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161037</xdr:rowOff>
    </xdr:from>
    <xdr:to>
      <xdr:col>6</xdr:col>
      <xdr:colOff>38100</xdr:colOff>
      <xdr:row>79</xdr:row>
      <xdr:rowOff>91187</xdr:rowOff>
    </xdr:to>
    <xdr:sp macro="" textlink="">
      <xdr:nvSpPr>
        <xdr:cNvPr id="284" name="フローチャート: 判断 283">
          <a:extLst>
            <a:ext uri="{FF2B5EF4-FFF2-40B4-BE49-F238E27FC236}">
              <a16:creationId xmlns:a16="http://schemas.microsoft.com/office/drawing/2014/main" id="{E6391BC9-016A-4CE9-81E7-E79C3A7187AF}"/>
            </a:ext>
          </a:extLst>
        </xdr:cNvPr>
        <xdr:cNvSpPr/>
      </xdr:nvSpPr>
      <xdr:spPr>
        <a:xfrm>
          <a:off x="1079500" y="1353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9D9F3609-AE1A-450B-9447-56DCD1A8DEE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360ADE32-32B1-425A-AE28-9ED2DED9AF7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6568AE08-3FC3-43F8-9FE4-25C92526DD4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A8E64064-45A1-46EC-A454-AE3DF9F95CE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1A20EB26-7B11-4CC4-98FA-D2A297ADD7D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42163</xdr:rowOff>
    </xdr:from>
    <xdr:to>
      <xdr:col>20</xdr:col>
      <xdr:colOff>38100</xdr:colOff>
      <xdr:row>78</xdr:row>
      <xdr:rowOff>143763</xdr:rowOff>
    </xdr:to>
    <xdr:sp macro="" textlink="">
      <xdr:nvSpPr>
        <xdr:cNvPr id="290" name="楕円 289">
          <a:extLst>
            <a:ext uri="{FF2B5EF4-FFF2-40B4-BE49-F238E27FC236}">
              <a16:creationId xmlns:a16="http://schemas.microsoft.com/office/drawing/2014/main" id="{10721562-6E0B-4DE4-981D-7731142A76E4}"/>
            </a:ext>
          </a:extLst>
        </xdr:cNvPr>
        <xdr:cNvSpPr/>
      </xdr:nvSpPr>
      <xdr:spPr>
        <a:xfrm>
          <a:off x="3746500" y="1341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7874</xdr:rowOff>
    </xdr:from>
    <xdr:to>
      <xdr:col>15</xdr:col>
      <xdr:colOff>101600</xdr:colOff>
      <xdr:row>78</xdr:row>
      <xdr:rowOff>109474</xdr:rowOff>
    </xdr:to>
    <xdr:sp macro="" textlink="">
      <xdr:nvSpPr>
        <xdr:cNvPr id="291" name="楕円 290">
          <a:extLst>
            <a:ext uri="{FF2B5EF4-FFF2-40B4-BE49-F238E27FC236}">
              <a16:creationId xmlns:a16="http://schemas.microsoft.com/office/drawing/2014/main" id="{4DB1AAA2-A5F2-40A8-9C15-E0A24EE15479}"/>
            </a:ext>
          </a:extLst>
        </xdr:cNvPr>
        <xdr:cNvSpPr/>
      </xdr:nvSpPr>
      <xdr:spPr>
        <a:xfrm>
          <a:off x="2857500" y="1338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58674</xdr:rowOff>
    </xdr:from>
    <xdr:to>
      <xdr:col>19</xdr:col>
      <xdr:colOff>177800</xdr:colOff>
      <xdr:row>78</xdr:row>
      <xdr:rowOff>92963</xdr:rowOff>
    </xdr:to>
    <xdr:cxnSp macro="">
      <xdr:nvCxnSpPr>
        <xdr:cNvPr id="292" name="直線コネクタ 291">
          <a:extLst>
            <a:ext uri="{FF2B5EF4-FFF2-40B4-BE49-F238E27FC236}">
              <a16:creationId xmlns:a16="http://schemas.microsoft.com/office/drawing/2014/main" id="{B59B8AA7-6EE1-403D-BE05-F6443CE39768}"/>
            </a:ext>
          </a:extLst>
        </xdr:cNvPr>
        <xdr:cNvCxnSpPr/>
      </xdr:nvCxnSpPr>
      <xdr:spPr>
        <a:xfrm>
          <a:off x="2908300" y="13431774"/>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131318</xdr:rowOff>
    </xdr:from>
    <xdr:to>
      <xdr:col>10</xdr:col>
      <xdr:colOff>165100</xdr:colOff>
      <xdr:row>78</xdr:row>
      <xdr:rowOff>61468</xdr:rowOff>
    </xdr:to>
    <xdr:sp macro="" textlink="">
      <xdr:nvSpPr>
        <xdr:cNvPr id="293" name="楕円 292">
          <a:extLst>
            <a:ext uri="{FF2B5EF4-FFF2-40B4-BE49-F238E27FC236}">
              <a16:creationId xmlns:a16="http://schemas.microsoft.com/office/drawing/2014/main" id="{571CE972-3E9F-4176-8DA6-25BEFDDC37FA}"/>
            </a:ext>
          </a:extLst>
        </xdr:cNvPr>
        <xdr:cNvSpPr/>
      </xdr:nvSpPr>
      <xdr:spPr>
        <a:xfrm>
          <a:off x="1968500" y="1333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10668</xdr:rowOff>
    </xdr:from>
    <xdr:to>
      <xdr:col>15</xdr:col>
      <xdr:colOff>50800</xdr:colOff>
      <xdr:row>78</xdr:row>
      <xdr:rowOff>58674</xdr:rowOff>
    </xdr:to>
    <xdr:cxnSp macro="">
      <xdr:nvCxnSpPr>
        <xdr:cNvPr id="294" name="直線コネクタ 293">
          <a:extLst>
            <a:ext uri="{FF2B5EF4-FFF2-40B4-BE49-F238E27FC236}">
              <a16:creationId xmlns:a16="http://schemas.microsoft.com/office/drawing/2014/main" id="{249A4ACD-36F6-4B8C-A897-461BA6BA1CC1}"/>
            </a:ext>
          </a:extLst>
        </xdr:cNvPr>
        <xdr:cNvCxnSpPr/>
      </xdr:nvCxnSpPr>
      <xdr:spPr>
        <a:xfrm>
          <a:off x="2019300" y="1338376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65024</xdr:rowOff>
    </xdr:from>
    <xdr:to>
      <xdr:col>6</xdr:col>
      <xdr:colOff>38100</xdr:colOff>
      <xdr:row>77</xdr:row>
      <xdr:rowOff>166624</xdr:rowOff>
    </xdr:to>
    <xdr:sp macro="" textlink="">
      <xdr:nvSpPr>
        <xdr:cNvPr id="295" name="楕円 294">
          <a:extLst>
            <a:ext uri="{FF2B5EF4-FFF2-40B4-BE49-F238E27FC236}">
              <a16:creationId xmlns:a16="http://schemas.microsoft.com/office/drawing/2014/main" id="{DBA3B339-39AC-453F-8A4C-D9789AD4A7A8}"/>
            </a:ext>
          </a:extLst>
        </xdr:cNvPr>
        <xdr:cNvSpPr/>
      </xdr:nvSpPr>
      <xdr:spPr>
        <a:xfrm>
          <a:off x="1079500" y="132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115824</xdr:rowOff>
    </xdr:from>
    <xdr:to>
      <xdr:col>10</xdr:col>
      <xdr:colOff>114300</xdr:colOff>
      <xdr:row>78</xdr:row>
      <xdr:rowOff>10668</xdr:rowOff>
    </xdr:to>
    <xdr:cxnSp macro="">
      <xdr:nvCxnSpPr>
        <xdr:cNvPr id="296" name="直線コネクタ 295">
          <a:extLst>
            <a:ext uri="{FF2B5EF4-FFF2-40B4-BE49-F238E27FC236}">
              <a16:creationId xmlns:a16="http://schemas.microsoft.com/office/drawing/2014/main" id="{B9B485A1-B147-4037-975A-30F4D0C22408}"/>
            </a:ext>
          </a:extLst>
        </xdr:cNvPr>
        <xdr:cNvCxnSpPr/>
      </xdr:nvCxnSpPr>
      <xdr:spPr>
        <a:xfrm>
          <a:off x="1130300" y="13317474"/>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116603</xdr:rowOff>
    </xdr:from>
    <xdr:ext cx="405111" cy="259045"/>
    <xdr:sp macro="" textlink="">
      <xdr:nvSpPr>
        <xdr:cNvPr id="297" name="n_1aveValue【福祉施設】&#10;有形固定資産減価償却率">
          <a:extLst>
            <a:ext uri="{FF2B5EF4-FFF2-40B4-BE49-F238E27FC236}">
              <a16:creationId xmlns:a16="http://schemas.microsoft.com/office/drawing/2014/main" id="{9A62E740-6738-40A3-9D34-9AF004830481}"/>
            </a:ext>
          </a:extLst>
        </xdr:cNvPr>
        <xdr:cNvSpPr txBox="1"/>
      </xdr:nvSpPr>
      <xdr:spPr>
        <a:xfrm>
          <a:off x="3582044" y="13832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84599</xdr:rowOff>
    </xdr:from>
    <xdr:ext cx="405111" cy="259045"/>
    <xdr:sp macro="" textlink="">
      <xdr:nvSpPr>
        <xdr:cNvPr id="298" name="n_2aveValue【福祉施設】&#10;有形固定資産減価償却率">
          <a:extLst>
            <a:ext uri="{FF2B5EF4-FFF2-40B4-BE49-F238E27FC236}">
              <a16:creationId xmlns:a16="http://schemas.microsoft.com/office/drawing/2014/main" id="{77646FA7-5C2F-4C49-AFDA-3FC443E494AD}"/>
            </a:ext>
          </a:extLst>
        </xdr:cNvPr>
        <xdr:cNvSpPr txBox="1"/>
      </xdr:nvSpPr>
      <xdr:spPr>
        <a:xfrm>
          <a:off x="2705744" y="13800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80027</xdr:rowOff>
    </xdr:from>
    <xdr:ext cx="405111" cy="259045"/>
    <xdr:sp macro="" textlink="">
      <xdr:nvSpPr>
        <xdr:cNvPr id="299" name="n_3aveValue【福祉施設】&#10;有形固定資産減価償却率">
          <a:extLst>
            <a:ext uri="{FF2B5EF4-FFF2-40B4-BE49-F238E27FC236}">
              <a16:creationId xmlns:a16="http://schemas.microsoft.com/office/drawing/2014/main" id="{21193059-3B7A-48F2-8D3D-DAE60171C9FC}"/>
            </a:ext>
          </a:extLst>
        </xdr:cNvPr>
        <xdr:cNvSpPr txBox="1"/>
      </xdr:nvSpPr>
      <xdr:spPr>
        <a:xfrm>
          <a:off x="18167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82314</xdr:rowOff>
    </xdr:from>
    <xdr:ext cx="405111" cy="259045"/>
    <xdr:sp macro="" textlink="">
      <xdr:nvSpPr>
        <xdr:cNvPr id="300" name="n_4aveValue【福祉施設】&#10;有形固定資産減価償却率">
          <a:extLst>
            <a:ext uri="{FF2B5EF4-FFF2-40B4-BE49-F238E27FC236}">
              <a16:creationId xmlns:a16="http://schemas.microsoft.com/office/drawing/2014/main" id="{18BA873C-EC80-4D12-BDFF-2CB1EA492EE8}"/>
            </a:ext>
          </a:extLst>
        </xdr:cNvPr>
        <xdr:cNvSpPr txBox="1"/>
      </xdr:nvSpPr>
      <xdr:spPr>
        <a:xfrm>
          <a:off x="927744" y="1362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160290</xdr:rowOff>
    </xdr:from>
    <xdr:ext cx="405111" cy="259045"/>
    <xdr:sp macro="" textlink="">
      <xdr:nvSpPr>
        <xdr:cNvPr id="301" name="n_1mainValue【福祉施設】&#10;有形固定資産減価償却率">
          <a:extLst>
            <a:ext uri="{FF2B5EF4-FFF2-40B4-BE49-F238E27FC236}">
              <a16:creationId xmlns:a16="http://schemas.microsoft.com/office/drawing/2014/main" id="{1645CD57-B69A-428D-AD70-9E956C049787}"/>
            </a:ext>
          </a:extLst>
        </xdr:cNvPr>
        <xdr:cNvSpPr txBox="1"/>
      </xdr:nvSpPr>
      <xdr:spPr>
        <a:xfrm>
          <a:off x="3582044" y="13190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126001</xdr:rowOff>
    </xdr:from>
    <xdr:ext cx="405111" cy="259045"/>
    <xdr:sp macro="" textlink="">
      <xdr:nvSpPr>
        <xdr:cNvPr id="302" name="n_2mainValue【福祉施設】&#10;有形固定資産減価償却率">
          <a:extLst>
            <a:ext uri="{FF2B5EF4-FFF2-40B4-BE49-F238E27FC236}">
              <a16:creationId xmlns:a16="http://schemas.microsoft.com/office/drawing/2014/main" id="{A1388341-BB13-49CA-9B5B-6AB5E380AE11}"/>
            </a:ext>
          </a:extLst>
        </xdr:cNvPr>
        <xdr:cNvSpPr txBox="1"/>
      </xdr:nvSpPr>
      <xdr:spPr>
        <a:xfrm>
          <a:off x="2705744" y="13156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77995</xdr:rowOff>
    </xdr:from>
    <xdr:ext cx="405111" cy="259045"/>
    <xdr:sp macro="" textlink="">
      <xdr:nvSpPr>
        <xdr:cNvPr id="303" name="n_3mainValue【福祉施設】&#10;有形固定資産減価償却率">
          <a:extLst>
            <a:ext uri="{FF2B5EF4-FFF2-40B4-BE49-F238E27FC236}">
              <a16:creationId xmlns:a16="http://schemas.microsoft.com/office/drawing/2014/main" id="{71B975AF-70B4-44A5-8C3D-A6363C837C57}"/>
            </a:ext>
          </a:extLst>
        </xdr:cNvPr>
        <xdr:cNvSpPr txBox="1"/>
      </xdr:nvSpPr>
      <xdr:spPr>
        <a:xfrm>
          <a:off x="1816744" y="13108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11701</xdr:rowOff>
    </xdr:from>
    <xdr:ext cx="405111" cy="259045"/>
    <xdr:sp macro="" textlink="">
      <xdr:nvSpPr>
        <xdr:cNvPr id="304" name="n_4mainValue【福祉施設】&#10;有形固定資産減価償却率">
          <a:extLst>
            <a:ext uri="{FF2B5EF4-FFF2-40B4-BE49-F238E27FC236}">
              <a16:creationId xmlns:a16="http://schemas.microsoft.com/office/drawing/2014/main" id="{F7E507A6-5F1A-4039-AD44-6F838B8C5BFF}"/>
            </a:ext>
          </a:extLst>
        </xdr:cNvPr>
        <xdr:cNvSpPr txBox="1"/>
      </xdr:nvSpPr>
      <xdr:spPr>
        <a:xfrm>
          <a:off x="927744" y="13041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a:extLst>
            <a:ext uri="{FF2B5EF4-FFF2-40B4-BE49-F238E27FC236}">
              <a16:creationId xmlns:a16="http://schemas.microsoft.com/office/drawing/2014/main" id="{B076BACC-EE04-4B57-B496-FE2E599D944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a:extLst>
            <a:ext uri="{FF2B5EF4-FFF2-40B4-BE49-F238E27FC236}">
              <a16:creationId xmlns:a16="http://schemas.microsoft.com/office/drawing/2014/main" id="{1D47FB57-5B6E-41B4-8802-E0BF7E1407A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a:extLst>
            <a:ext uri="{FF2B5EF4-FFF2-40B4-BE49-F238E27FC236}">
              <a16:creationId xmlns:a16="http://schemas.microsoft.com/office/drawing/2014/main" id="{2B81CD91-5E6D-4637-9D5A-270C90EA08D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a:extLst>
            <a:ext uri="{FF2B5EF4-FFF2-40B4-BE49-F238E27FC236}">
              <a16:creationId xmlns:a16="http://schemas.microsoft.com/office/drawing/2014/main" id="{F19B51AB-A7A4-4A4C-90C5-43194DAF797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a:extLst>
            <a:ext uri="{FF2B5EF4-FFF2-40B4-BE49-F238E27FC236}">
              <a16:creationId xmlns:a16="http://schemas.microsoft.com/office/drawing/2014/main" id="{547D5EBB-7043-49F8-9955-7C495794821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a:extLst>
            <a:ext uri="{FF2B5EF4-FFF2-40B4-BE49-F238E27FC236}">
              <a16:creationId xmlns:a16="http://schemas.microsoft.com/office/drawing/2014/main" id="{5F87F98C-0401-413E-A234-0AA226AF7D8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a:extLst>
            <a:ext uri="{FF2B5EF4-FFF2-40B4-BE49-F238E27FC236}">
              <a16:creationId xmlns:a16="http://schemas.microsoft.com/office/drawing/2014/main" id="{4585D399-6D03-444C-A7DC-0D9B77365AF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a:extLst>
            <a:ext uri="{FF2B5EF4-FFF2-40B4-BE49-F238E27FC236}">
              <a16:creationId xmlns:a16="http://schemas.microsoft.com/office/drawing/2014/main" id="{DDE020FE-42D1-4D74-B3B0-16C8F239232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a:extLst>
            <a:ext uri="{FF2B5EF4-FFF2-40B4-BE49-F238E27FC236}">
              <a16:creationId xmlns:a16="http://schemas.microsoft.com/office/drawing/2014/main" id="{28739328-A7A4-415E-AC3C-A64E0259E99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a:extLst>
            <a:ext uri="{FF2B5EF4-FFF2-40B4-BE49-F238E27FC236}">
              <a16:creationId xmlns:a16="http://schemas.microsoft.com/office/drawing/2014/main" id="{6E5F3E35-EDE2-4C23-AE72-895E3B19D74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a:extLst>
            <a:ext uri="{FF2B5EF4-FFF2-40B4-BE49-F238E27FC236}">
              <a16:creationId xmlns:a16="http://schemas.microsoft.com/office/drawing/2014/main" id="{5EE7E843-C580-436A-8CEE-4558657770A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a:extLst>
            <a:ext uri="{FF2B5EF4-FFF2-40B4-BE49-F238E27FC236}">
              <a16:creationId xmlns:a16="http://schemas.microsoft.com/office/drawing/2014/main" id="{57B4BD34-A2F4-4283-9592-CBF381A137B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a:extLst>
            <a:ext uri="{FF2B5EF4-FFF2-40B4-BE49-F238E27FC236}">
              <a16:creationId xmlns:a16="http://schemas.microsoft.com/office/drawing/2014/main" id="{1A29050C-7717-4C3D-B0F0-9223FD405FC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a:extLst>
            <a:ext uri="{FF2B5EF4-FFF2-40B4-BE49-F238E27FC236}">
              <a16:creationId xmlns:a16="http://schemas.microsoft.com/office/drawing/2014/main" id="{63BD1BAD-C331-4144-98DE-41D8E239259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a:extLst>
            <a:ext uri="{FF2B5EF4-FFF2-40B4-BE49-F238E27FC236}">
              <a16:creationId xmlns:a16="http://schemas.microsoft.com/office/drawing/2014/main" id="{9C60250C-1759-4E5D-8D76-DA8CBE06BD5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a:extLst>
            <a:ext uri="{FF2B5EF4-FFF2-40B4-BE49-F238E27FC236}">
              <a16:creationId xmlns:a16="http://schemas.microsoft.com/office/drawing/2014/main" id="{86E7EC74-3049-470D-BF92-FB8A571182B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a:extLst>
            <a:ext uri="{FF2B5EF4-FFF2-40B4-BE49-F238E27FC236}">
              <a16:creationId xmlns:a16="http://schemas.microsoft.com/office/drawing/2014/main" id="{BA19626A-4240-44FF-B7CA-79192599250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a:extLst>
            <a:ext uri="{FF2B5EF4-FFF2-40B4-BE49-F238E27FC236}">
              <a16:creationId xmlns:a16="http://schemas.microsoft.com/office/drawing/2014/main" id="{33AA9CEA-6B4A-4A56-B992-43B0C7118A2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a:extLst>
            <a:ext uri="{FF2B5EF4-FFF2-40B4-BE49-F238E27FC236}">
              <a16:creationId xmlns:a16="http://schemas.microsoft.com/office/drawing/2014/main" id="{2436BC15-D621-498C-98CD-081AF59B9EF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a:extLst>
            <a:ext uri="{FF2B5EF4-FFF2-40B4-BE49-F238E27FC236}">
              <a16:creationId xmlns:a16="http://schemas.microsoft.com/office/drawing/2014/main" id="{CCFEA0B9-759A-44A0-96DC-C262AF221FC6}"/>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a:extLst>
            <a:ext uri="{FF2B5EF4-FFF2-40B4-BE49-F238E27FC236}">
              <a16:creationId xmlns:a16="http://schemas.microsoft.com/office/drawing/2014/main" id="{63ED895A-9E71-4C1F-86B8-E80B153C55A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a:extLst>
            <a:ext uri="{FF2B5EF4-FFF2-40B4-BE49-F238E27FC236}">
              <a16:creationId xmlns:a16="http://schemas.microsoft.com/office/drawing/2014/main" id="{009BF763-C695-411B-B006-151A704D224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福祉施設】&#10;一人当たり面積グラフ枠">
          <a:extLst>
            <a:ext uri="{FF2B5EF4-FFF2-40B4-BE49-F238E27FC236}">
              <a16:creationId xmlns:a16="http://schemas.microsoft.com/office/drawing/2014/main" id="{53B282C3-C807-4EFA-BA36-21FB94B4408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31750</xdr:rowOff>
    </xdr:from>
    <xdr:to>
      <xdr:col>54</xdr:col>
      <xdr:colOff>189865</xdr:colOff>
      <xdr:row>86</xdr:row>
      <xdr:rowOff>38100</xdr:rowOff>
    </xdr:to>
    <xdr:cxnSp macro="">
      <xdr:nvCxnSpPr>
        <xdr:cNvPr id="328" name="直線コネクタ 327">
          <a:extLst>
            <a:ext uri="{FF2B5EF4-FFF2-40B4-BE49-F238E27FC236}">
              <a16:creationId xmlns:a16="http://schemas.microsoft.com/office/drawing/2014/main" id="{C2BFD7ED-80E4-4A12-B828-6D780F67682B}"/>
            </a:ext>
          </a:extLst>
        </xdr:cNvPr>
        <xdr:cNvCxnSpPr/>
      </xdr:nvCxnSpPr>
      <xdr:spPr>
        <a:xfrm flipV="1">
          <a:off x="10476865" y="132334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29" name="【福祉施設】&#10;一人当たり面積最小値テキスト">
          <a:extLst>
            <a:ext uri="{FF2B5EF4-FFF2-40B4-BE49-F238E27FC236}">
              <a16:creationId xmlns:a16="http://schemas.microsoft.com/office/drawing/2014/main" id="{0781D984-9E1E-4F8D-9872-21C0A2E49557}"/>
            </a:ext>
          </a:extLst>
        </xdr:cNvPr>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30" name="直線コネクタ 329">
          <a:extLst>
            <a:ext uri="{FF2B5EF4-FFF2-40B4-BE49-F238E27FC236}">
              <a16:creationId xmlns:a16="http://schemas.microsoft.com/office/drawing/2014/main" id="{0AC283BF-2BB4-4189-9837-A5E0D9A3D561}"/>
            </a:ext>
          </a:extLst>
        </xdr:cNvPr>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149877</xdr:rowOff>
    </xdr:from>
    <xdr:ext cx="469744" cy="259045"/>
    <xdr:sp macro="" textlink="">
      <xdr:nvSpPr>
        <xdr:cNvPr id="331" name="【福祉施設】&#10;一人当たり面積最大値テキスト">
          <a:extLst>
            <a:ext uri="{FF2B5EF4-FFF2-40B4-BE49-F238E27FC236}">
              <a16:creationId xmlns:a16="http://schemas.microsoft.com/office/drawing/2014/main" id="{4A2E0714-F516-4FBE-BB88-FAA411C3F3BD}"/>
            </a:ext>
          </a:extLst>
        </xdr:cNvPr>
        <xdr:cNvSpPr txBox="1"/>
      </xdr:nvSpPr>
      <xdr:spPr>
        <a:xfrm>
          <a:off x="10515600" y="1300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31750</xdr:rowOff>
    </xdr:from>
    <xdr:to>
      <xdr:col>55</xdr:col>
      <xdr:colOff>88900</xdr:colOff>
      <xdr:row>77</xdr:row>
      <xdr:rowOff>31750</xdr:rowOff>
    </xdr:to>
    <xdr:cxnSp macro="">
      <xdr:nvCxnSpPr>
        <xdr:cNvPr id="332" name="直線コネクタ 331">
          <a:extLst>
            <a:ext uri="{FF2B5EF4-FFF2-40B4-BE49-F238E27FC236}">
              <a16:creationId xmlns:a16="http://schemas.microsoft.com/office/drawing/2014/main" id="{ECB205A3-7F07-4FB4-9074-DF75F1F5A593}"/>
            </a:ext>
          </a:extLst>
        </xdr:cNvPr>
        <xdr:cNvCxnSpPr/>
      </xdr:nvCxnSpPr>
      <xdr:spPr>
        <a:xfrm>
          <a:off x="10388600" y="1323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80027</xdr:rowOff>
    </xdr:from>
    <xdr:ext cx="469744" cy="259045"/>
    <xdr:sp macro="" textlink="">
      <xdr:nvSpPr>
        <xdr:cNvPr id="333" name="【福祉施設】&#10;一人当たり面積平均値テキスト">
          <a:extLst>
            <a:ext uri="{FF2B5EF4-FFF2-40B4-BE49-F238E27FC236}">
              <a16:creationId xmlns:a16="http://schemas.microsoft.com/office/drawing/2014/main" id="{49B5EA95-64BB-4506-A064-59554E79906B}"/>
            </a:ext>
          </a:extLst>
        </xdr:cNvPr>
        <xdr:cNvSpPr txBox="1"/>
      </xdr:nvSpPr>
      <xdr:spPr>
        <a:xfrm>
          <a:off x="10515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101600</xdr:rowOff>
    </xdr:from>
    <xdr:to>
      <xdr:col>55</xdr:col>
      <xdr:colOff>50800</xdr:colOff>
      <xdr:row>83</xdr:row>
      <xdr:rowOff>31750</xdr:rowOff>
    </xdr:to>
    <xdr:sp macro="" textlink="">
      <xdr:nvSpPr>
        <xdr:cNvPr id="334" name="フローチャート: 判断 333">
          <a:extLst>
            <a:ext uri="{FF2B5EF4-FFF2-40B4-BE49-F238E27FC236}">
              <a16:creationId xmlns:a16="http://schemas.microsoft.com/office/drawing/2014/main" id="{054E93F6-7467-43BE-B7DB-EBB2E22F17BF}"/>
            </a:ext>
          </a:extLst>
        </xdr:cNvPr>
        <xdr:cNvSpPr/>
      </xdr:nvSpPr>
      <xdr:spPr>
        <a:xfrm>
          <a:off x="10426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76200</xdr:rowOff>
    </xdr:from>
    <xdr:to>
      <xdr:col>50</xdr:col>
      <xdr:colOff>165100</xdr:colOff>
      <xdr:row>83</xdr:row>
      <xdr:rowOff>6350</xdr:rowOff>
    </xdr:to>
    <xdr:sp macro="" textlink="">
      <xdr:nvSpPr>
        <xdr:cNvPr id="335" name="フローチャート: 判断 334">
          <a:extLst>
            <a:ext uri="{FF2B5EF4-FFF2-40B4-BE49-F238E27FC236}">
              <a16:creationId xmlns:a16="http://schemas.microsoft.com/office/drawing/2014/main" id="{FCF86703-18ED-4688-BB8B-8940AACE435F}"/>
            </a:ext>
          </a:extLst>
        </xdr:cNvPr>
        <xdr:cNvSpPr/>
      </xdr:nvSpPr>
      <xdr:spPr>
        <a:xfrm>
          <a:off x="9588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63500</xdr:rowOff>
    </xdr:from>
    <xdr:to>
      <xdr:col>46</xdr:col>
      <xdr:colOff>38100</xdr:colOff>
      <xdr:row>82</xdr:row>
      <xdr:rowOff>165100</xdr:rowOff>
    </xdr:to>
    <xdr:sp macro="" textlink="">
      <xdr:nvSpPr>
        <xdr:cNvPr id="336" name="フローチャート: 判断 335">
          <a:extLst>
            <a:ext uri="{FF2B5EF4-FFF2-40B4-BE49-F238E27FC236}">
              <a16:creationId xmlns:a16="http://schemas.microsoft.com/office/drawing/2014/main" id="{00C9D3E2-ED6E-43ED-88D8-870FCDD6C84E}"/>
            </a:ext>
          </a:extLst>
        </xdr:cNvPr>
        <xdr:cNvSpPr/>
      </xdr:nvSpPr>
      <xdr:spPr>
        <a:xfrm>
          <a:off x="869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76200</xdr:rowOff>
    </xdr:from>
    <xdr:to>
      <xdr:col>41</xdr:col>
      <xdr:colOff>101600</xdr:colOff>
      <xdr:row>83</xdr:row>
      <xdr:rowOff>6350</xdr:rowOff>
    </xdr:to>
    <xdr:sp macro="" textlink="">
      <xdr:nvSpPr>
        <xdr:cNvPr id="337" name="フローチャート: 判断 336">
          <a:extLst>
            <a:ext uri="{FF2B5EF4-FFF2-40B4-BE49-F238E27FC236}">
              <a16:creationId xmlns:a16="http://schemas.microsoft.com/office/drawing/2014/main" id="{DC341507-F681-4FE0-89DC-8AED862FF159}"/>
            </a:ext>
          </a:extLst>
        </xdr:cNvPr>
        <xdr:cNvSpPr/>
      </xdr:nvSpPr>
      <xdr:spPr>
        <a:xfrm>
          <a:off x="7810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107950</xdr:rowOff>
    </xdr:from>
    <xdr:to>
      <xdr:col>36</xdr:col>
      <xdr:colOff>165100</xdr:colOff>
      <xdr:row>82</xdr:row>
      <xdr:rowOff>38100</xdr:rowOff>
    </xdr:to>
    <xdr:sp macro="" textlink="">
      <xdr:nvSpPr>
        <xdr:cNvPr id="338" name="フローチャート: 判断 337">
          <a:extLst>
            <a:ext uri="{FF2B5EF4-FFF2-40B4-BE49-F238E27FC236}">
              <a16:creationId xmlns:a16="http://schemas.microsoft.com/office/drawing/2014/main" id="{6CC26C81-FB96-460C-A222-CDF741543424}"/>
            </a:ext>
          </a:extLst>
        </xdr:cNvPr>
        <xdr:cNvSpPr/>
      </xdr:nvSpPr>
      <xdr:spPr>
        <a:xfrm>
          <a:off x="6921500" y="1399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54C1AED3-2393-44DA-ACDA-92CECBC3001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CC310A2E-E801-4402-B35A-F91B1AEF198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CD4CC5D3-886A-45EA-A678-535154F73EC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DDBCAECF-9588-4983-BCA0-27AE5AF0DF4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8CCC02A0-9ED6-47FC-A9AA-888C5F12DD2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19050</xdr:rowOff>
    </xdr:from>
    <xdr:to>
      <xdr:col>50</xdr:col>
      <xdr:colOff>165100</xdr:colOff>
      <xdr:row>79</xdr:row>
      <xdr:rowOff>120650</xdr:rowOff>
    </xdr:to>
    <xdr:sp macro="" textlink="">
      <xdr:nvSpPr>
        <xdr:cNvPr id="344" name="楕円 343">
          <a:extLst>
            <a:ext uri="{FF2B5EF4-FFF2-40B4-BE49-F238E27FC236}">
              <a16:creationId xmlns:a16="http://schemas.microsoft.com/office/drawing/2014/main" id="{B36523D8-376F-4C19-9A22-676DD5B09972}"/>
            </a:ext>
          </a:extLst>
        </xdr:cNvPr>
        <xdr:cNvSpPr/>
      </xdr:nvSpPr>
      <xdr:spPr>
        <a:xfrm>
          <a:off x="95885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78</xdr:row>
      <xdr:rowOff>165100</xdr:rowOff>
    </xdr:from>
    <xdr:to>
      <xdr:col>46</xdr:col>
      <xdr:colOff>38100</xdr:colOff>
      <xdr:row>79</xdr:row>
      <xdr:rowOff>95250</xdr:rowOff>
    </xdr:to>
    <xdr:sp macro="" textlink="">
      <xdr:nvSpPr>
        <xdr:cNvPr id="345" name="楕円 344">
          <a:extLst>
            <a:ext uri="{FF2B5EF4-FFF2-40B4-BE49-F238E27FC236}">
              <a16:creationId xmlns:a16="http://schemas.microsoft.com/office/drawing/2014/main" id="{D1684F85-9690-4A7C-A49A-024ECDD9399E}"/>
            </a:ext>
          </a:extLst>
        </xdr:cNvPr>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44450</xdr:rowOff>
    </xdr:from>
    <xdr:to>
      <xdr:col>50</xdr:col>
      <xdr:colOff>114300</xdr:colOff>
      <xdr:row>79</xdr:row>
      <xdr:rowOff>69850</xdr:rowOff>
    </xdr:to>
    <xdr:cxnSp macro="">
      <xdr:nvCxnSpPr>
        <xdr:cNvPr id="346" name="直線コネクタ 345">
          <a:extLst>
            <a:ext uri="{FF2B5EF4-FFF2-40B4-BE49-F238E27FC236}">
              <a16:creationId xmlns:a16="http://schemas.microsoft.com/office/drawing/2014/main" id="{35C9649B-888B-4D41-9A45-A761D10E7601}"/>
            </a:ext>
          </a:extLst>
        </xdr:cNvPr>
        <xdr:cNvCxnSpPr/>
      </xdr:nvCxnSpPr>
      <xdr:spPr>
        <a:xfrm>
          <a:off x="8750300" y="13589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152400</xdr:rowOff>
    </xdr:from>
    <xdr:to>
      <xdr:col>41</xdr:col>
      <xdr:colOff>101600</xdr:colOff>
      <xdr:row>79</xdr:row>
      <xdr:rowOff>82550</xdr:rowOff>
    </xdr:to>
    <xdr:sp macro="" textlink="">
      <xdr:nvSpPr>
        <xdr:cNvPr id="347" name="楕円 346">
          <a:extLst>
            <a:ext uri="{FF2B5EF4-FFF2-40B4-BE49-F238E27FC236}">
              <a16:creationId xmlns:a16="http://schemas.microsoft.com/office/drawing/2014/main" id="{4A704BFE-63E8-486A-9FDE-2716E9FFBC43}"/>
            </a:ext>
          </a:extLst>
        </xdr:cNvPr>
        <xdr:cNvSpPr/>
      </xdr:nvSpPr>
      <xdr:spPr>
        <a:xfrm>
          <a:off x="78105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31750</xdr:rowOff>
    </xdr:from>
    <xdr:to>
      <xdr:col>45</xdr:col>
      <xdr:colOff>177800</xdr:colOff>
      <xdr:row>79</xdr:row>
      <xdr:rowOff>44450</xdr:rowOff>
    </xdr:to>
    <xdr:cxnSp macro="">
      <xdr:nvCxnSpPr>
        <xdr:cNvPr id="348" name="直線コネクタ 347">
          <a:extLst>
            <a:ext uri="{FF2B5EF4-FFF2-40B4-BE49-F238E27FC236}">
              <a16:creationId xmlns:a16="http://schemas.microsoft.com/office/drawing/2014/main" id="{866892AF-E893-43F5-8A5C-E6DEEF23D281}"/>
            </a:ext>
          </a:extLst>
        </xdr:cNvPr>
        <xdr:cNvCxnSpPr/>
      </xdr:nvCxnSpPr>
      <xdr:spPr>
        <a:xfrm>
          <a:off x="7861300" y="13576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95250</xdr:rowOff>
    </xdr:from>
    <xdr:to>
      <xdr:col>36</xdr:col>
      <xdr:colOff>165100</xdr:colOff>
      <xdr:row>80</xdr:row>
      <xdr:rowOff>25400</xdr:rowOff>
    </xdr:to>
    <xdr:sp macro="" textlink="">
      <xdr:nvSpPr>
        <xdr:cNvPr id="349" name="楕円 348">
          <a:extLst>
            <a:ext uri="{FF2B5EF4-FFF2-40B4-BE49-F238E27FC236}">
              <a16:creationId xmlns:a16="http://schemas.microsoft.com/office/drawing/2014/main" id="{AE5682CA-D43F-4349-A5E1-285A4269B082}"/>
            </a:ext>
          </a:extLst>
        </xdr:cNvPr>
        <xdr:cNvSpPr/>
      </xdr:nvSpPr>
      <xdr:spPr>
        <a:xfrm>
          <a:off x="69215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31750</xdr:rowOff>
    </xdr:from>
    <xdr:to>
      <xdr:col>41</xdr:col>
      <xdr:colOff>50800</xdr:colOff>
      <xdr:row>79</xdr:row>
      <xdr:rowOff>146050</xdr:rowOff>
    </xdr:to>
    <xdr:cxnSp macro="">
      <xdr:nvCxnSpPr>
        <xdr:cNvPr id="350" name="直線コネクタ 349">
          <a:extLst>
            <a:ext uri="{FF2B5EF4-FFF2-40B4-BE49-F238E27FC236}">
              <a16:creationId xmlns:a16="http://schemas.microsoft.com/office/drawing/2014/main" id="{3F8460B8-2EAB-49E4-B51F-8FFE879633BE}"/>
            </a:ext>
          </a:extLst>
        </xdr:cNvPr>
        <xdr:cNvCxnSpPr/>
      </xdr:nvCxnSpPr>
      <xdr:spPr>
        <a:xfrm flipV="1">
          <a:off x="6972300" y="13576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168927</xdr:rowOff>
    </xdr:from>
    <xdr:ext cx="469744" cy="259045"/>
    <xdr:sp macro="" textlink="">
      <xdr:nvSpPr>
        <xdr:cNvPr id="351" name="n_1aveValue【福祉施設】&#10;一人当たり面積">
          <a:extLst>
            <a:ext uri="{FF2B5EF4-FFF2-40B4-BE49-F238E27FC236}">
              <a16:creationId xmlns:a16="http://schemas.microsoft.com/office/drawing/2014/main" id="{36D0E939-B355-4040-8430-CEF4E8CBCD6F}"/>
            </a:ext>
          </a:extLst>
        </xdr:cNvPr>
        <xdr:cNvSpPr txBox="1"/>
      </xdr:nvSpPr>
      <xdr:spPr>
        <a:xfrm>
          <a:off x="93917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156227</xdr:rowOff>
    </xdr:from>
    <xdr:ext cx="469744" cy="259045"/>
    <xdr:sp macro="" textlink="">
      <xdr:nvSpPr>
        <xdr:cNvPr id="352" name="n_2aveValue【福祉施設】&#10;一人当たり面積">
          <a:extLst>
            <a:ext uri="{FF2B5EF4-FFF2-40B4-BE49-F238E27FC236}">
              <a16:creationId xmlns:a16="http://schemas.microsoft.com/office/drawing/2014/main" id="{060F6A92-C79C-4765-8AB8-439A15DA83DA}"/>
            </a:ext>
          </a:extLst>
        </xdr:cNvPr>
        <xdr:cNvSpPr txBox="1"/>
      </xdr:nvSpPr>
      <xdr:spPr>
        <a:xfrm>
          <a:off x="8515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168927</xdr:rowOff>
    </xdr:from>
    <xdr:ext cx="469744" cy="259045"/>
    <xdr:sp macro="" textlink="">
      <xdr:nvSpPr>
        <xdr:cNvPr id="353" name="n_3aveValue【福祉施設】&#10;一人当たり面積">
          <a:extLst>
            <a:ext uri="{FF2B5EF4-FFF2-40B4-BE49-F238E27FC236}">
              <a16:creationId xmlns:a16="http://schemas.microsoft.com/office/drawing/2014/main" id="{49A85B12-0552-4847-B65B-3BD24A3DD601}"/>
            </a:ext>
          </a:extLst>
        </xdr:cNvPr>
        <xdr:cNvSpPr txBox="1"/>
      </xdr:nvSpPr>
      <xdr:spPr>
        <a:xfrm>
          <a:off x="7626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29227</xdr:rowOff>
    </xdr:from>
    <xdr:ext cx="469744" cy="259045"/>
    <xdr:sp macro="" textlink="">
      <xdr:nvSpPr>
        <xdr:cNvPr id="354" name="n_4aveValue【福祉施設】&#10;一人当たり面積">
          <a:extLst>
            <a:ext uri="{FF2B5EF4-FFF2-40B4-BE49-F238E27FC236}">
              <a16:creationId xmlns:a16="http://schemas.microsoft.com/office/drawing/2014/main" id="{EF610544-6E9F-4F77-949F-45490C0462BB}"/>
            </a:ext>
          </a:extLst>
        </xdr:cNvPr>
        <xdr:cNvSpPr txBox="1"/>
      </xdr:nvSpPr>
      <xdr:spPr>
        <a:xfrm>
          <a:off x="6737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137177</xdr:rowOff>
    </xdr:from>
    <xdr:ext cx="469744" cy="259045"/>
    <xdr:sp macro="" textlink="">
      <xdr:nvSpPr>
        <xdr:cNvPr id="355" name="n_1mainValue【福祉施設】&#10;一人当たり面積">
          <a:extLst>
            <a:ext uri="{FF2B5EF4-FFF2-40B4-BE49-F238E27FC236}">
              <a16:creationId xmlns:a16="http://schemas.microsoft.com/office/drawing/2014/main" id="{B04CCA44-F1FA-4EB0-880B-DF1D3211D785}"/>
            </a:ext>
          </a:extLst>
        </xdr:cNvPr>
        <xdr:cNvSpPr txBox="1"/>
      </xdr:nvSpPr>
      <xdr:spPr>
        <a:xfrm>
          <a:off x="9391727" y="133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111777</xdr:rowOff>
    </xdr:from>
    <xdr:ext cx="469744" cy="259045"/>
    <xdr:sp macro="" textlink="">
      <xdr:nvSpPr>
        <xdr:cNvPr id="356" name="n_2mainValue【福祉施設】&#10;一人当たり面積">
          <a:extLst>
            <a:ext uri="{FF2B5EF4-FFF2-40B4-BE49-F238E27FC236}">
              <a16:creationId xmlns:a16="http://schemas.microsoft.com/office/drawing/2014/main" id="{C56EEBA3-FD42-43E5-B932-451012186151}"/>
            </a:ext>
          </a:extLst>
        </xdr:cNvPr>
        <xdr:cNvSpPr txBox="1"/>
      </xdr:nvSpPr>
      <xdr:spPr>
        <a:xfrm>
          <a:off x="8515427"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99077</xdr:rowOff>
    </xdr:from>
    <xdr:ext cx="469744" cy="259045"/>
    <xdr:sp macro="" textlink="">
      <xdr:nvSpPr>
        <xdr:cNvPr id="357" name="n_3mainValue【福祉施設】&#10;一人当たり面積">
          <a:extLst>
            <a:ext uri="{FF2B5EF4-FFF2-40B4-BE49-F238E27FC236}">
              <a16:creationId xmlns:a16="http://schemas.microsoft.com/office/drawing/2014/main" id="{099CCF3D-B2AC-4483-ACDA-EE5A7729D8C9}"/>
            </a:ext>
          </a:extLst>
        </xdr:cNvPr>
        <xdr:cNvSpPr txBox="1"/>
      </xdr:nvSpPr>
      <xdr:spPr>
        <a:xfrm>
          <a:off x="7626427"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41927</xdr:rowOff>
    </xdr:from>
    <xdr:ext cx="469744" cy="259045"/>
    <xdr:sp macro="" textlink="">
      <xdr:nvSpPr>
        <xdr:cNvPr id="358" name="n_4mainValue【福祉施設】&#10;一人当たり面積">
          <a:extLst>
            <a:ext uri="{FF2B5EF4-FFF2-40B4-BE49-F238E27FC236}">
              <a16:creationId xmlns:a16="http://schemas.microsoft.com/office/drawing/2014/main" id="{F98DE1F4-E0F3-4EBD-B50E-4799F81BDCD8}"/>
            </a:ext>
          </a:extLst>
        </xdr:cNvPr>
        <xdr:cNvSpPr txBox="1"/>
      </xdr:nvSpPr>
      <xdr:spPr>
        <a:xfrm>
          <a:off x="6737427" y="1341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a:extLst>
            <a:ext uri="{FF2B5EF4-FFF2-40B4-BE49-F238E27FC236}">
              <a16:creationId xmlns:a16="http://schemas.microsoft.com/office/drawing/2014/main" id="{2BC06B3C-169D-4AB5-95AD-7B452DE680E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a:extLst>
            <a:ext uri="{FF2B5EF4-FFF2-40B4-BE49-F238E27FC236}">
              <a16:creationId xmlns:a16="http://schemas.microsoft.com/office/drawing/2014/main" id="{63614A1D-EED0-4609-B5A0-EAC6A52F223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a:extLst>
            <a:ext uri="{FF2B5EF4-FFF2-40B4-BE49-F238E27FC236}">
              <a16:creationId xmlns:a16="http://schemas.microsoft.com/office/drawing/2014/main" id="{0510F366-E985-4315-B0A1-0084E9BA88D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a:extLst>
            <a:ext uri="{FF2B5EF4-FFF2-40B4-BE49-F238E27FC236}">
              <a16:creationId xmlns:a16="http://schemas.microsoft.com/office/drawing/2014/main" id="{8A496C09-B084-4C5B-87F1-C9F58E9654B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a:extLst>
            <a:ext uri="{FF2B5EF4-FFF2-40B4-BE49-F238E27FC236}">
              <a16:creationId xmlns:a16="http://schemas.microsoft.com/office/drawing/2014/main" id="{FD946DB6-6BFB-4AE2-8B80-DEC01FB07EB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a:extLst>
            <a:ext uri="{FF2B5EF4-FFF2-40B4-BE49-F238E27FC236}">
              <a16:creationId xmlns:a16="http://schemas.microsoft.com/office/drawing/2014/main" id="{E2A43C22-D4DE-4F99-8040-E8E65D6974A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a:extLst>
            <a:ext uri="{FF2B5EF4-FFF2-40B4-BE49-F238E27FC236}">
              <a16:creationId xmlns:a16="http://schemas.microsoft.com/office/drawing/2014/main" id="{B8927FD7-C56F-46E1-BE09-ED2BE833A6B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a:extLst>
            <a:ext uri="{FF2B5EF4-FFF2-40B4-BE49-F238E27FC236}">
              <a16:creationId xmlns:a16="http://schemas.microsoft.com/office/drawing/2014/main" id="{F356AE24-58F9-4BA7-A110-E1D42773616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7" name="テキスト ボックス 366">
          <a:extLst>
            <a:ext uri="{FF2B5EF4-FFF2-40B4-BE49-F238E27FC236}">
              <a16:creationId xmlns:a16="http://schemas.microsoft.com/office/drawing/2014/main" id="{7E646832-9DAB-49E9-AAC9-EE1A01938C8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8" name="直線コネクタ 367">
          <a:extLst>
            <a:ext uri="{FF2B5EF4-FFF2-40B4-BE49-F238E27FC236}">
              <a16:creationId xmlns:a16="http://schemas.microsoft.com/office/drawing/2014/main" id="{53634642-7E59-41EB-96EA-2C5D7B2F455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9" name="テキスト ボックス 368">
          <a:extLst>
            <a:ext uri="{FF2B5EF4-FFF2-40B4-BE49-F238E27FC236}">
              <a16:creationId xmlns:a16="http://schemas.microsoft.com/office/drawing/2014/main" id="{930EA340-EDAA-4325-BFBB-4AC9DC41F52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0" name="直線コネクタ 369">
          <a:extLst>
            <a:ext uri="{FF2B5EF4-FFF2-40B4-BE49-F238E27FC236}">
              <a16:creationId xmlns:a16="http://schemas.microsoft.com/office/drawing/2014/main" id="{80C77D1A-6EED-48D0-BA84-FA17A9AD252B}"/>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1" name="テキスト ボックス 370">
          <a:extLst>
            <a:ext uri="{FF2B5EF4-FFF2-40B4-BE49-F238E27FC236}">
              <a16:creationId xmlns:a16="http://schemas.microsoft.com/office/drawing/2014/main" id="{87DB3D74-C9C5-48AA-ADD8-A5D1B0958ADD}"/>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2" name="直線コネクタ 371">
          <a:extLst>
            <a:ext uri="{FF2B5EF4-FFF2-40B4-BE49-F238E27FC236}">
              <a16:creationId xmlns:a16="http://schemas.microsoft.com/office/drawing/2014/main" id="{7AE14981-3707-45D6-9574-9D923FA888C8}"/>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3" name="テキスト ボックス 372">
          <a:extLst>
            <a:ext uri="{FF2B5EF4-FFF2-40B4-BE49-F238E27FC236}">
              <a16:creationId xmlns:a16="http://schemas.microsoft.com/office/drawing/2014/main" id="{EF711625-3091-41C0-8571-970D70ADC542}"/>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4" name="直線コネクタ 373">
          <a:extLst>
            <a:ext uri="{FF2B5EF4-FFF2-40B4-BE49-F238E27FC236}">
              <a16:creationId xmlns:a16="http://schemas.microsoft.com/office/drawing/2014/main" id="{FA817EF1-CDA6-4391-9906-F7336285DA6D}"/>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5" name="テキスト ボックス 374">
          <a:extLst>
            <a:ext uri="{FF2B5EF4-FFF2-40B4-BE49-F238E27FC236}">
              <a16:creationId xmlns:a16="http://schemas.microsoft.com/office/drawing/2014/main" id="{2C0F724F-E348-436A-9B14-25C3D4C55119}"/>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6" name="直線コネクタ 375">
          <a:extLst>
            <a:ext uri="{FF2B5EF4-FFF2-40B4-BE49-F238E27FC236}">
              <a16:creationId xmlns:a16="http://schemas.microsoft.com/office/drawing/2014/main" id="{E287C94D-B7BD-4682-A329-6CF49197F66C}"/>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7" name="テキスト ボックス 376">
          <a:extLst>
            <a:ext uri="{FF2B5EF4-FFF2-40B4-BE49-F238E27FC236}">
              <a16:creationId xmlns:a16="http://schemas.microsoft.com/office/drawing/2014/main" id="{3443966D-9DE0-4CA3-82A0-DD65FAF6C279}"/>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8" name="直線コネクタ 377">
          <a:extLst>
            <a:ext uri="{FF2B5EF4-FFF2-40B4-BE49-F238E27FC236}">
              <a16:creationId xmlns:a16="http://schemas.microsoft.com/office/drawing/2014/main" id="{8B142DC1-154B-4526-9F42-440649E08137}"/>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9" name="テキスト ボックス 378">
          <a:extLst>
            <a:ext uri="{FF2B5EF4-FFF2-40B4-BE49-F238E27FC236}">
              <a16:creationId xmlns:a16="http://schemas.microsoft.com/office/drawing/2014/main" id="{9D8CA316-5048-4AF4-8C3F-C8DAF5E2FABA}"/>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0" name="直線コネクタ 379">
          <a:extLst>
            <a:ext uri="{FF2B5EF4-FFF2-40B4-BE49-F238E27FC236}">
              <a16:creationId xmlns:a16="http://schemas.microsoft.com/office/drawing/2014/main" id="{73D1607C-BE8B-4390-9ED5-AFC4D27EBFCC}"/>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1" name="テキスト ボックス 380">
          <a:extLst>
            <a:ext uri="{FF2B5EF4-FFF2-40B4-BE49-F238E27FC236}">
              <a16:creationId xmlns:a16="http://schemas.microsoft.com/office/drawing/2014/main" id="{9A8907C6-3DEC-4217-911C-A541D138F34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2" name="直線コネクタ 381">
          <a:extLst>
            <a:ext uri="{FF2B5EF4-FFF2-40B4-BE49-F238E27FC236}">
              <a16:creationId xmlns:a16="http://schemas.microsoft.com/office/drawing/2014/main" id="{06FEA905-1AD5-4157-90A8-8637ECE30D5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市民会館】&#10;有形固定資産減価償却率グラフ枠">
          <a:extLst>
            <a:ext uri="{FF2B5EF4-FFF2-40B4-BE49-F238E27FC236}">
              <a16:creationId xmlns:a16="http://schemas.microsoft.com/office/drawing/2014/main" id="{E7743010-C9D2-4D1B-8191-4D39AD45CEC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162742</xdr:rowOff>
    </xdr:from>
    <xdr:to>
      <xdr:col>24</xdr:col>
      <xdr:colOff>62865</xdr:colOff>
      <xdr:row>108</xdr:row>
      <xdr:rowOff>148045</xdr:rowOff>
    </xdr:to>
    <xdr:cxnSp macro="">
      <xdr:nvCxnSpPr>
        <xdr:cNvPr id="384" name="直線コネクタ 383">
          <a:extLst>
            <a:ext uri="{FF2B5EF4-FFF2-40B4-BE49-F238E27FC236}">
              <a16:creationId xmlns:a16="http://schemas.microsoft.com/office/drawing/2014/main" id="{D1D8D0C7-5574-42A1-B68E-3F45BA1EC029}"/>
            </a:ext>
          </a:extLst>
        </xdr:cNvPr>
        <xdr:cNvCxnSpPr/>
      </xdr:nvCxnSpPr>
      <xdr:spPr>
        <a:xfrm flipV="1">
          <a:off x="4634865" y="17307742"/>
          <a:ext cx="0" cy="1356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151872</xdr:rowOff>
    </xdr:from>
    <xdr:ext cx="405111" cy="259045"/>
    <xdr:sp macro="" textlink="">
      <xdr:nvSpPr>
        <xdr:cNvPr id="385" name="【市民会館】&#10;有形固定資産減価償却率最小値テキスト">
          <a:extLst>
            <a:ext uri="{FF2B5EF4-FFF2-40B4-BE49-F238E27FC236}">
              <a16:creationId xmlns:a16="http://schemas.microsoft.com/office/drawing/2014/main" id="{2E32A82A-BE5E-4203-91F1-AA1DA8DD4F9E}"/>
            </a:ext>
          </a:extLst>
        </xdr:cNvPr>
        <xdr:cNvSpPr txBox="1"/>
      </xdr:nvSpPr>
      <xdr:spPr>
        <a:xfrm>
          <a:off x="4673600" y="1866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148045</xdr:rowOff>
    </xdr:from>
    <xdr:to>
      <xdr:col>24</xdr:col>
      <xdr:colOff>152400</xdr:colOff>
      <xdr:row>108</xdr:row>
      <xdr:rowOff>148045</xdr:rowOff>
    </xdr:to>
    <xdr:cxnSp macro="">
      <xdr:nvCxnSpPr>
        <xdr:cNvPr id="386" name="直線コネクタ 385">
          <a:extLst>
            <a:ext uri="{FF2B5EF4-FFF2-40B4-BE49-F238E27FC236}">
              <a16:creationId xmlns:a16="http://schemas.microsoft.com/office/drawing/2014/main" id="{8D500370-0668-4F9C-A219-4B4DF21E0A98}"/>
            </a:ext>
          </a:extLst>
        </xdr:cNvPr>
        <xdr:cNvCxnSpPr/>
      </xdr:nvCxnSpPr>
      <xdr:spPr>
        <a:xfrm>
          <a:off x="4546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109419</xdr:rowOff>
    </xdr:from>
    <xdr:ext cx="405111" cy="259045"/>
    <xdr:sp macro="" textlink="">
      <xdr:nvSpPr>
        <xdr:cNvPr id="387" name="【市民会館】&#10;有形固定資産減価償却率最大値テキスト">
          <a:extLst>
            <a:ext uri="{FF2B5EF4-FFF2-40B4-BE49-F238E27FC236}">
              <a16:creationId xmlns:a16="http://schemas.microsoft.com/office/drawing/2014/main" id="{DF660EE8-A3EB-4DE7-907D-204273498637}"/>
            </a:ext>
          </a:extLst>
        </xdr:cNvPr>
        <xdr:cNvSpPr txBox="1"/>
      </xdr:nvSpPr>
      <xdr:spPr>
        <a:xfrm>
          <a:off x="4673600" y="1708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162742</xdr:rowOff>
    </xdr:from>
    <xdr:to>
      <xdr:col>24</xdr:col>
      <xdr:colOff>152400</xdr:colOff>
      <xdr:row>100</xdr:row>
      <xdr:rowOff>162742</xdr:rowOff>
    </xdr:to>
    <xdr:cxnSp macro="">
      <xdr:nvCxnSpPr>
        <xdr:cNvPr id="388" name="直線コネクタ 387">
          <a:extLst>
            <a:ext uri="{FF2B5EF4-FFF2-40B4-BE49-F238E27FC236}">
              <a16:creationId xmlns:a16="http://schemas.microsoft.com/office/drawing/2014/main" id="{B98648A9-0B87-4E70-87A3-B87379D9EDAC}"/>
            </a:ext>
          </a:extLst>
        </xdr:cNvPr>
        <xdr:cNvCxnSpPr/>
      </xdr:nvCxnSpPr>
      <xdr:spPr>
        <a:xfrm>
          <a:off x="4546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59345</xdr:rowOff>
    </xdr:from>
    <xdr:ext cx="405111" cy="259045"/>
    <xdr:sp macro="" textlink="">
      <xdr:nvSpPr>
        <xdr:cNvPr id="389" name="【市民会館】&#10;有形固定資産減価償却率平均値テキスト">
          <a:extLst>
            <a:ext uri="{FF2B5EF4-FFF2-40B4-BE49-F238E27FC236}">
              <a16:creationId xmlns:a16="http://schemas.microsoft.com/office/drawing/2014/main" id="{CE372BE0-891C-4A88-9EA2-9A9A45BC4489}"/>
            </a:ext>
          </a:extLst>
        </xdr:cNvPr>
        <xdr:cNvSpPr txBox="1"/>
      </xdr:nvSpPr>
      <xdr:spPr>
        <a:xfrm>
          <a:off x="4673600" y="178901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80918</xdr:rowOff>
    </xdr:from>
    <xdr:to>
      <xdr:col>24</xdr:col>
      <xdr:colOff>114300</xdr:colOff>
      <xdr:row>105</xdr:row>
      <xdr:rowOff>11068</xdr:rowOff>
    </xdr:to>
    <xdr:sp macro="" textlink="">
      <xdr:nvSpPr>
        <xdr:cNvPr id="390" name="フローチャート: 判断 389">
          <a:extLst>
            <a:ext uri="{FF2B5EF4-FFF2-40B4-BE49-F238E27FC236}">
              <a16:creationId xmlns:a16="http://schemas.microsoft.com/office/drawing/2014/main" id="{35DB1B65-13AE-420C-80FF-D77CBAA7F403}"/>
            </a:ext>
          </a:extLst>
        </xdr:cNvPr>
        <xdr:cNvSpPr/>
      </xdr:nvSpPr>
      <xdr:spPr>
        <a:xfrm>
          <a:off x="45847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391" name="フローチャート: 判断 390">
          <a:extLst>
            <a:ext uri="{FF2B5EF4-FFF2-40B4-BE49-F238E27FC236}">
              <a16:creationId xmlns:a16="http://schemas.microsoft.com/office/drawing/2014/main" id="{B4FBA23C-7740-4CD4-B51D-BE3C523D695F}"/>
            </a:ext>
          </a:extLst>
        </xdr:cNvPr>
        <xdr:cNvSpPr/>
      </xdr:nvSpPr>
      <xdr:spPr>
        <a:xfrm>
          <a:off x="3746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392" name="フローチャート: 判断 391">
          <a:extLst>
            <a:ext uri="{FF2B5EF4-FFF2-40B4-BE49-F238E27FC236}">
              <a16:creationId xmlns:a16="http://schemas.microsoft.com/office/drawing/2014/main" id="{3FA1B5F3-18B9-4DAD-9A02-F9470D615DB9}"/>
            </a:ext>
          </a:extLst>
        </xdr:cNvPr>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13970</xdr:rowOff>
    </xdr:from>
    <xdr:to>
      <xdr:col>10</xdr:col>
      <xdr:colOff>165100</xdr:colOff>
      <xdr:row>104</xdr:row>
      <xdr:rowOff>115570</xdr:rowOff>
    </xdr:to>
    <xdr:sp macro="" textlink="">
      <xdr:nvSpPr>
        <xdr:cNvPr id="393" name="フローチャート: 判断 392">
          <a:extLst>
            <a:ext uri="{FF2B5EF4-FFF2-40B4-BE49-F238E27FC236}">
              <a16:creationId xmlns:a16="http://schemas.microsoft.com/office/drawing/2014/main" id="{B3D9C829-697C-4436-B015-ADA12B05BA30}"/>
            </a:ext>
          </a:extLst>
        </xdr:cNvPr>
        <xdr:cNvSpPr/>
      </xdr:nvSpPr>
      <xdr:spPr>
        <a:xfrm>
          <a:off x="1968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79284</xdr:rowOff>
    </xdr:from>
    <xdr:to>
      <xdr:col>6</xdr:col>
      <xdr:colOff>38100</xdr:colOff>
      <xdr:row>105</xdr:row>
      <xdr:rowOff>9434</xdr:rowOff>
    </xdr:to>
    <xdr:sp macro="" textlink="">
      <xdr:nvSpPr>
        <xdr:cNvPr id="394" name="フローチャート: 判断 393">
          <a:extLst>
            <a:ext uri="{FF2B5EF4-FFF2-40B4-BE49-F238E27FC236}">
              <a16:creationId xmlns:a16="http://schemas.microsoft.com/office/drawing/2014/main" id="{680AB46C-9597-44BC-81C2-328AAD18F0C9}"/>
            </a:ext>
          </a:extLst>
        </xdr:cNvPr>
        <xdr:cNvSpPr/>
      </xdr:nvSpPr>
      <xdr:spPr>
        <a:xfrm>
          <a:off x="1079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6BA99932-F912-45D2-8471-BA6FE56FD55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1EE774D5-5176-4400-830B-4577A8CBB89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BA2F7C17-F5EF-4655-B78A-2045E97D7E7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F627ACDA-46D7-4F94-A790-189B6C4C98B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3155DF65-7960-451C-B8DF-7A1533A5251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77651</xdr:rowOff>
    </xdr:from>
    <xdr:to>
      <xdr:col>20</xdr:col>
      <xdr:colOff>38100</xdr:colOff>
      <xdr:row>103</xdr:row>
      <xdr:rowOff>7801</xdr:rowOff>
    </xdr:to>
    <xdr:sp macro="" textlink="">
      <xdr:nvSpPr>
        <xdr:cNvPr id="400" name="楕円 399">
          <a:extLst>
            <a:ext uri="{FF2B5EF4-FFF2-40B4-BE49-F238E27FC236}">
              <a16:creationId xmlns:a16="http://schemas.microsoft.com/office/drawing/2014/main" id="{F18020C4-DA56-4AE2-96F1-D24D06D87209}"/>
            </a:ext>
          </a:extLst>
        </xdr:cNvPr>
        <xdr:cNvSpPr/>
      </xdr:nvSpPr>
      <xdr:spPr>
        <a:xfrm>
          <a:off x="374650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147864</xdr:rowOff>
    </xdr:from>
    <xdr:to>
      <xdr:col>15</xdr:col>
      <xdr:colOff>101600</xdr:colOff>
      <xdr:row>105</xdr:row>
      <xdr:rowOff>78014</xdr:rowOff>
    </xdr:to>
    <xdr:sp macro="" textlink="">
      <xdr:nvSpPr>
        <xdr:cNvPr id="401" name="楕円 400">
          <a:extLst>
            <a:ext uri="{FF2B5EF4-FFF2-40B4-BE49-F238E27FC236}">
              <a16:creationId xmlns:a16="http://schemas.microsoft.com/office/drawing/2014/main" id="{865FF21F-0923-4371-96AB-C289803254D9}"/>
            </a:ext>
          </a:extLst>
        </xdr:cNvPr>
        <xdr:cNvSpPr/>
      </xdr:nvSpPr>
      <xdr:spPr>
        <a:xfrm>
          <a:off x="28575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128451</xdr:rowOff>
    </xdr:from>
    <xdr:to>
      <xdr:col>19</xdr:col>
      <xdr:colOff>177800</xdr:colOff>
      <xdr:row>105</xdr:row>
      <xdr:rowOff>27214</xdr:rowOff>
    </xdr:to>
    <xdr:cxnSp macro="">
      <xdr:nvCxnSpPr>
        <xdr:cNvPr id="402" name="直線コネクタ 401">
          <a:extLst>
            <a:ext uri="{FF2B5EF4-FFF2-40B4-BE49-F238E27FC236}">
              <a16:creationId xmlns:a16="http://schemas.microsoft.com/office/drawing/2014/main" id="{B299D338-ACEF-46A7-A8A8-8D2B8EA52E17}"/>
            </a:ext>
          </a:extLst>
        </xdr:cNvPr>
        <xdr:cNvCxnSpPr/>
      </xdr:nvCxnSpPr>
      <xdr:spPr>
        <a:xfrm flipV="1">
          <a:off x="2908300" y="17616351"/>
          <a:ext cx="889000" cy="41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115207</xdr:rowOff>
    </xdr:from>
    <xdr:to>
      <xdr:col>10</xdr:col>
      <xdr:colOff>165100</xdr:colOff>
      <xdr:row>105</xdr:row>
      <xdr:rowOff>45357</xdr:rowOff>
    </xdr:to>
    <xdr:sp macro="" textlink="">
      <xdr:nvSpPr>
        <xdr:cNvPr id="403" name="楕円 402">
          <a:extLst>
            <a:ext uri="{FF2B5EF4-FFF2-40B4-BE49-F238E27FC236}">
              <a16:creationId xmlns:a16="http://schemas.microsoft.com/office/drawing/2014/main" id="{A4AF865A-029F-4548-91F4-E7E6175C72E3}"/>
            </a:ext>
          </a:extLst>
        </xdr:cNvPr>
        <xdr:cNvSpPr/>
      </xdr:nvSpPr>
      <xdr:spPr>
        <a:xfrm>
          <a:off x="19685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166007</xdr:rowOff>
    </xdr:from>
    <xdr:to>
      <xdr:col>15</xdr:col>
      <xdr:colOff>50800</xdr:colOff>
      <xdr:row>105</xdr:row>
      <xdr:rowOff>27214</xdr:rowOff>
    </xdr:to>
    <xdr:cxnSp macro="">
      <xdr:nvCxnSpPr>
        <xdr:cNvPr id="404" name="直線コネクタ 403">
          <a:extLst>
            <a:ext uri="{FF2B5EF4-FFF2-40B4-BE49-F238E27FC236}">
              <a16:creationId xmlns:a16="http://schemas.microsoft.com/office/drawing/2014/main" id="{C206945E-FAF3-40CD-A69B-2ACC6E3542D4}"/>
            </a:ext>
          </a:extLst>
        </xdr:cNvPr>
        <xdr:cNvCxnSpPr/>
      </xdr:nvCxnSpPr>
      <xdr:spPr>
        <a:xfrm>
          <a:off x="2019300" y="1799680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77651</xdr:rowOff>
    </xdr:from>
    <xdr:to>
      <xdr:col>6</xdr:col>
      <xdr:colOff>38100</xdr:colOff>
      <xdr:row>105</xdr:row>
      <xdr:rowOff>7801</xdr:rowOff>
    </xdr:to>
    <xdr:sp macro="" textlink="">
      <xdr:nvSpPr>
        <xdr:cNvPr id="405" name="楕円 404">
          <a:extLst>
            <a:ext uri="{FF2B5EF4-FFF2-40B4-BE49-F238E27FC236}">
              <a16:creationId xmlns:a16="http://schemas.microsoft.com/office/drawing/2014/main" id="{B7FB514E-B945-4F8A-AE49-E1AD3B7FB078}"/>
            </a:ext>
          </a:extLst>
        </xdr:cNvPr>
        <xdr:cNvSpPr/>
      </xdr:nvSpPr>
      <xdr:spPr>
        <a:xfrm>
          <a:off x="1079500" y="179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128451</xdr:rowOff>
    </xdr:from>
    <xdr:to>
      <xdr:col>10</xdr:col>
      <xdr:colOff>114300</xdr:colOff>
      <xdr:row>104</xdr:row>
      <xdr:rowOff>166007</xdr:rowOff>
    </xdr:to>
    <xdr:cxnSp macro="">
      <xdr:nvCxnSpPr>
        <xdr:cNvPr id="406" name="直線コネクタ 405">
          <a:extLst>
            <a:ext uri="{FF2B5EF4-FFF2-40B4-BE49-F238E27FC236}">
              <a16:creationId xmlns:a16="http://schemas.microsoft.com/office/drawing/2014/main" id="{947BF9D9-8236-4C0A-87E1-A3CA60423733}"/>
            </a:ext>
          </a:extLst>
        </xdr:cNvPr>
        <xdr:cNvCxnSpPr/>
      </xdr:nvCxnSpPr>
      <xdr:spPr>
        <a:xfrm>
          <a:off x="1130300" y="1795925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149151</xdr:rowOff>
    </xdr:from>
    <xdr:ext cx="405111" cy="259045"/>
    <xdr:sp macro="" textlink="">
      <xdr:nvSpPr>
        <xdr:cNvPr id="407" name="n_1aveValue【市民会館】&#10;有形固定資産減価償却率">
          <a:extLst>
            <a:ext uri="{FF2B5EF4-FFF2-40B4-BE49-F238E27FC236}">
              <a16:creationId xmlns:a16="http://schemas.microsoft.com/office/drawing/2014/main" id="{ECE032BD-26BA-4342-9942-28DA111EFC37}"/>
            </a:ext>
          </a:extLst>
        </xdr:cNvPr>
        <xdr:cNvSpPr txBox="1"/>
      </xdr:nvSpPr>
      <xdr:spPr>
        <a:xfrm>
          <a:off x="35820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1469</xdr:rowOff>
    </xdr:from>
    <xdr:ext cx="405111" cy="259045"/>
    <xdr:sp macro="" textlink="">
      <xdr:nvSpPr>
        <xdr:cNvPr id="408" name="n_2aveValue【市民会館】&#10;有形固定資産減価償却率">
          <a:extLst>
            <a:ext uri="{FF2B5EF4-FFF2-40B4-BE49-F238E27FC236}">
              <a16:creationId xmlns:a16="http://schemas.microsoft.com/office/drawing/2014/main" id="{514CF79B-AA73-4E9D-878D-CC00704B5F64}"/>
            </a:ext>
          </a:extLst>
        </xdr:cNvPr>
        <xdr:cNvSpPr txBox="1"/>
      </xdr:nvSpPr>
      <xdr:spPr>
        <a:xfrm>
          <a:off x="2705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132097</xdr:rowOff>
    </xdr:from>
    <xdr:ext cx="405111" cy="259045"/>
    <xdr:sp macro="" textlink="">
      <xdr:nvSpPr>
        <xdr:cNvPr id="409" name="n_3aveValue【市民会館】&#10;有形固定資産減価償却率">
          <a:extLst>
            <a:ext uri="{FF2B5EF4-FFF2-40B4-BE49-F238E27FC236}">
              <a16:creationId xmlns:a16="http://schemas.microsoft.com/office/drawing/2014/main" id="{C5AFC17A-9912-46CC-B5CF-E9678553D15D}"/>
            </a:ext>
          </a:extLst>
        </xdr:cNvPr>
        <xdr:cNvSpPr txBox="1"/>
      </xdr:nvSpPr>
      <xdr:spPr>
        <a:xfrm>
          <a:off x="1816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561</xdr:rowOff>
    </xdr:from>
    <xdr:ext cx="405111" cy="259045"/>
    <xdr:sp macro="" textlink="">
      <xdr:nvSpPr>
        <xdr:cNvPr id="410" name="n_4aveValue【市民会館】&#10;有形固定資産減価償却率">
          <a:extLst>
            <a:ext uri="{FF2B5EF4-FFF2-40B4-BE49-F238E27FC236}">
              <a16:creationId xmlns:a16="http://schemas.microsoft.com/office/drawing/2014/main" id="{22C435F2-947B-4BC4-AE6B-7DF064BA6C40}"/>
            </a:ext>
          </a:extLst>
        </xdr:cNvPr>
        <xdr:cNvSpPr txBox="1"/>
      </xdr:nvSpPr>
      <xdr:spPr>
        <a:xfrm>
          <a:off x="9277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24328</xdr:rowOff>
    </xdr:from>
    <xdr:ext cx="405111" cy="259045"/>
    <xdr:sp macro="" textlink="">
      <xdr:nvSpPr>
        <xdr:cNvPr id="411" name="n_1mainValue【市民会館】&#10;有形固定資産減価償却率">
          <a:extLst>
            <a:ext uri="{FF2B5EF4-FFF2-40B4-BE49-F238E27FC236}">
              <a16:creationId xmlns:a16="http://schemas.microsoft.com/office/drawing/2014/main" id="{95A7D714-9FBC-4B9D-AD62-D80FD9AAEA9B}"/>
            </a:ext>
          </a:extLst>
        </xdr:cNvPr>
        <xdr:cNvSpPr txBox="1"/>
      </xdr:nvSpPr>
      <xdr:spPr>
        <a:xfrm>
          <a:off x="3582044" y="1734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69141</xdr:rowOff>
    </xdr:from>
    <xdr:ext cx="405111" cy="259045"/>
    <xdr:sp macro="" textlink="">
      <xdr:nvSpPr>
        <xdr:cNvPr id="412" name="n_2mainValue【市民会館】&#10;有形固定資産減価償却率">
          <a:extLst>
            <a:ext uri="{FF2B5EF4-FFF2-40B4-BE49-F238E27FC236}">
              <a16:creationId xmlns:a16="http://schemas.microsoft.com/office/drawing/2014/main" id="{AB257EBE-3828-49C3-B85A-8BA14F24EB06}"/>
            </a:ext>
          </a:extLst>
        </xdr:cNvPr>
        <xdr:cNvSpPr txBox="1"/>
      </xdr:nvSpPr>
      <xdr:spPr>
        <a:xfrm>
          <a:off x="27057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36484</xdr:rowOff>
    </xdr:from>
    <xdr:ext cx="405111" cy="259045"/>
    <xdr:sp macro="" textlink="">
      <xdr:nvSpPr>
        <xdr:cNvPr id="413" name="n_3mainValue【市民会館】&#10;有形固定資産減価償却率">
          <a:extLst>
            <a:ext uri="{FF2B5EF4-FFF2-40B4-BE49-F238E27FC236}">
              <a16:creationId xmlns:a16="http://schemas.microsoft.com/office/drawing/2014/main" id="{9A71E104-747B-4414-A8CE-2E92D955D1C0}"/>
            </a:ext>
          </a:extLst>
        </xdr:cNvPr>
        <xdr:cNvSpPr txBox="1"/>
      </xdr:nvSpPr>
      <xdr:spPr>
        <a:xfrm>
          <a:off x="18167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24328</xdr:rowOff>
    </xdr:from>
    <xdr:ext cx="405111" cy="259045"/>
    <xdr:sp macro="" textlink="">
      <xdr:nvSpPr>
        <xdr:cNvPr id="414" name="n_4mainValue【市民会館】&#10;有形固定資産減価償却率">
          <a:extLst>
            <a:ext uri="{FF2B5EF4-FFF2-40B4-BE49-F238E27FC236}">
              <a16:creationId xmlns:a16="http://schemas.microsoft.com/office/drawing/2014/main" id="{AB31731D-1F67-49EE-84A2-B36718A0FC7B}"/>
            </a:ext>
          </a:extLst>
        </xdr:cNvPr>
        <xdr:cNvSpPr txBox="1"/>
      </xdr:nvSpPr>
      <xdr:spPr>
        <a:xfrm>
          <a:off x="927744" y="1768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a:extLst>
            <a:ext uri="{FF2B5EF4-FFF2-40B4-BE49-F238E27FC236}">
              <a16:creationId xmlns:a16="http://schemas.microsoft.com/office/drawing/2014/main" id="{8FBCFE5E-8754-4352-9446-C5E3997E992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a:extLst>
            <a:ext uri="{FF2B5EF4-FFF2-40B4-BE49-F238E27FC236}">
              <a16:creationId xmlns:a16="http://schemas.microsoft.com/office/drawing/2014/main" id="{7B9FB1EA-4301-4B30-8909-445DE325AF2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a:extLst>
            <a:ext uri="{FF2B5EF4-FFF2-40B4-BE49-F238E27FC236}">
              <a16:creationId xmlns:a16="http://schemas.microsoft.com/office/drawing/2014/main" id="{824BD377-D961-4E7F-B58A-B167F39F359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a:extLst>
            <a:ext uri="{FF2B5EF4-FFF2-40B4-BE49-F238E27FC236}">
              <a16:creationId xmlns:a16="http://schemas.microsoft.com/office/drawing/2014/main" id="{A18731C3-1B04-4AF2-AFEA-5537ACFB03E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a:extLst>
            <a:ext uri="{FF2B5EF4-FFF2-40B4-BE49-F238E27FC236}">
              <a16:creationId xmlns:a16="http://schemas.microsoft.com/office/drawing/2014/main" id="{0F5FBE67-D541-49F8-8C64-A5C4D318670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a:extLst>
            <a:ext uri="{FF2B5EF4-FFF2-40B4-BE49-F238E27FC236}">
              <a16:creationId xmlns:a16="http://schemas.microsoft.com/office/drawing/2014/main" id="{589C2798-354F-492C-B541-A466D3EC193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a:extLst>
            <a:ext uri="{FF2B5EF4-FFF2-40B4-BE49-F238E27FC236}">
              <a16:creationId xmlns:a16="http://schemas.microsoft.com/office/drawing/2014/main" id="{D2096684-600B-4503-BC5E-70FED474F99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a:extLst>
            <a:ext uri="{FF2B5EF4-FFF2-40B4-BE49-F238E27FC236}">
              <a16:creationId xmlns:a16="http://schemas.microsoft.com/office/drawing/2014/main" id="{0961AC2D-DA34-42F1-9451-B0895ED9A51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a:extLst>
            <a:ext uri="{FF2B5EF4-FFF2-40B4-BE49-F238E27FC236}">
              <a16:creationId xmlns:a16="http://schemas.microsoft.com/office/drawing/2014/main" id="{81EEC7FE-0099-4AC8-AA8A-66C8B09BC32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a:extLst>
            <a:ext uri="{FF2B5EF4-FFF2-40B4-BE49-F238E27FC236}">
              <a16:creationId xmlns:a16="http://schemas.microsoft.com/office/drawing/2014/main" id="{A1D88EC3-0F45-4791-98FC-FCF0C6E7ED1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5" name="直線コネクタ 424">
          <a:extLst>
            <a:ext uri="{FF2B5EF4-FFF2-40B4-BE49-F238E27FC236}">
              <a16:creationId xmlns:a16="http://schemas.microsoft.com/office/drawing/2014/main" id="{166AF35E-D310-443B-880C-B5507BFBAC0F}"/>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6" name="テキスト ボックス 425">
          <a:extLst>
            <a:ext uri="{FF2B5EF4-FFF2-40B4-BE49-F238E27FC236}">
              <a16:creationId xmlns:a16="http://schemas.microsoft.com/office/drawing/2014/main" id="{401BD2A2-2D15-4F8D-92AE-9A4DD2A1C692}"/>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7" name="直線コネクタ 426">
          <a:extLst>
            <a:ext uri="{FF2B5EF4-FFF2-40B4-BE49-F238E27FC236}">
              <a16:creationId xmlns:a16="http://schemas.microsoft.com/office/drawing/2014/main" id="{97ECE229-DFFF-48AF-8F4E-FE36E38FF392}"/>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28" name="テキスト ボックス 427">
          <a:extLst>
            <a:ext uri="{FF2B5EF4-FFF2-40B4-BE49-F238E27FC236}">
              <a16:creationId xmlns:a16="http://schemas.microsoft.com/office/drawing/2014/main" id="{56ED1E6A-1FF9-42F3-A88D-CFBEC5525671}"/>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9" name="直線コネクタ 428">
          <a:extLst>
            <a:ext uri="{FF2B5EF4-FFF2-40B4-BE49-F238E27FC236}">
              <a16:creationId xmlns:a16="http://schemas.microsoft.com/office/drawing/2014/main" id="{A8EF2DB4-8EA4-4897-A3C8-3439F2239781}"/>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30" name="テキスト ボックス 429">
          <a:extLst>
            <a:ext uri="{FF2B5EF4-FFF2-40B4-BE49-F238E27FC236}">
              <a16:creationId xmlns:a16="http://schemas.microsoft.com/office/drawing/2014/main" id="{09CEBED9-84C9-4BD5-98A2-F54A9338CE41}"/>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1" name="直線コネクタ 430">
          <a:extLst>
            <a:ext uri="{FF2B5EF4-FFF2-40B4-BE49-F238E27FC236}">
              <a16:creationId xmlns:a16="http://schemas.microsoft.com/office/drawing/2014/main" id="{227E89FC-A459-46D4-AE70-8D57EB89A4ED}"/>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2" name="テキスト ボックス 431">
          <a:extLst>
            <a:ext uri="{FF2B5EF4-FFF2-40B4-BE49-F238E27FC236}">
              <a16:creationId xmlns:a16="http://schemas.microsoft.com/office/drawing/2014/main" id="{8976FCC3-6908-430C-BCF0-76BA417A8058}"/>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3" name="直線コネクタ 432">
          <a:extLst>
            <a:ext uri="{FF2B5EF4-FFF2-40B4-BE49-F238E27FC236}">
              <a16:creationId xmlns:a16="http://schemas.microsoft.com/office/drawing/2014/main" id="{1812A107-FB74-44C7-9D79-6CB86D081EE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4" name="テキスト ボックス 433">
          <a:extLst>
            <a:ext uri="{FF2B5EF4-FFF2-40B4-BE49-F238E27FC236}">
              <a16:creationId xmlns:a16="http://schemas.microsoft.com/office/drawing/2014/main" id="{B1E480F6-D176-456A-8D7C-446B723B794C}"/>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5" name="【市民会館】&#10;一人当たり面積グラフ枠">
          <a:extLst>
            <a:ext uri="{FF2B5EF4-FFF2-40B4-BE49-F238E27FC236}">
              <a16:creationId xmlns:a16="http://schemas.microsoft.com/office/drawing/2014/main" id="{15F3BA09-2A46-417D-9198-4F0F769D1F7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105918</xdr:rowOff>
    </xdr:from>
    <xdr:to>
      <xdr:col>54</xdr:col>
      <xdr:colOff>189865</xdr:colOff>
      <xdr:row>108</xdr:row>
      <xdr:rowOff>3048</xdr:rowOff>
    </xdr:to>
    <xdr:cxnSp macro="">
      <xdr:nvCxnSpPr>
        <xdr:cNvPr id="436" name="直線コネクタ 435">
          <a:extLst>
            <a:ext uri="{FF2B5EF4-FFF2-40B4-BE49-F238E27FC236}">
              <a16:creationId xmlns:a16="http://schemas.microsoft.com/office/drawing/2014/main" id="{EAD6BA3D-5964-4611-A050-816A46D0E6D3}"/>
            </a:ext>
          </a:extLst>
        </xdr:cNvPr>
        <xdr:cNvCxnSpPr/>
      </xdr:nvCxnSpPr>
      <xdr:spPr>
        <a:xfrm flipV="1">
          <a:off x="10476865" y="17422368"/>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37" name="【市民会館】&#10;一人当たり面積最小値テキスト">
          <a:extLst>
            <a:ext uri="{FF2B5EF4-FFF2-40B4-BE49-F238E27FC236}">
              <a16:creationId xmlns:a16="http://schemas.microsoft.com/office/drawing/2014/main" id="{A46747CE-EB49-4628-AD69-650DB4494046}"/>
            </a:ext>
          </a:extLst>
        </xdr:cNvPr>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38" name="直線コネクタ 437">
          <a:extLst>
            <a:ext uri="{FF2B5EF4-FFF2-40B4-BE49-F238E27FC236}">
              <a16:creationId xmlns:a16="http://schemas.microsoft.com/office/drawing/2014/main" id="{801C8E5C-64DB-4975-8963-14C14EC62CA5}"/>
            </a:ext>
          </a:extLst>
        </xdr:cNvPr>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52595</xdr:rowOff>
    </xdr:from>
    <xdr:ext cx="469744" cy="259045"/>
    <xdr:sp macro="" textlink="">
      <xdr:nvSpPr>
        <xdr:cNvPr id="439" name="【市民会館】&#10;一人当たり面積最大値テキスト">
          <a:extLst>
            <a:ext uri="{FF2B5EF4-FFF2-40B4-BE49-F238E27FC236}">
              <a16:creationId xmlns:a16="http://schemas.microsoft.com/office/drawing/2014/main" id="{56794BE4-74BE-4384-A360-CFB05AD87382}"/>
            </a:ext>
          </a:extLst>
        </xdr:cNvPr>
        <xdr:cNvSpPr txBox="1"/>
      </xdr:nvSpPr>
      <xdr:spPr>
        <a:xfrm>
          <a:off x="10515600" y="1719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105918</xdr:rowOff>
    </xdr:from>
    <xdr:to>
      <xdr:col>55</xdr:col>
      <xdr:colOff>88900</xdr:colOff>
      <xdr:row>101</xdr:row>
      <xdr:rowOff>105918</xdr:rowOff>
    </xdr:to>
    <xdr:cxnSp macro="">
      <xdr:nvCxnSpPr>
        <xdr:cNvPr id="440" name="直線コネクタ 439">
          <a:extLst>
            <a:ext uri="{FF2B5EF4-FFF2-40B4-BE49-F238E27FC236}">
              <a16:creationId xmlns:a16="http://schemas.microsoft.com/office/drawing/2014/main" id="{68268639-1490-47E6-8F63-BBFD35E70465}"/>
            </a:ext>
          </a:extLst>
        </xdr:cNvPr>
        <xdr:cNvCxnSpPr/>
      </xdr:nvCxnSpPr>
      <xdr:spPr>
        <a:xfrm>
          <a:off x="10388600" y="1742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42690</xdr:rowOff>
    </xdr:from>
    <xdr:ext cx="469744" cy="259045"/>
    <xdr:sp macro="" textlink="">
      <xdr:nvSpPr>
        <xdr:cNvPr id="441" name="【市民会館】&#10;一人当たり面積平均値テキスト">
          <a:extLst>
            <a:ext uri="{FF2B5EF4-FFF2-40B4-BE49-F238E27FC236}">
              <a16:creationId xmlns:a16="http://schemas.microsoft.com/office/drawing/2014/main" id="{5E629B4A-A38E-4E6F-A7AD-011CF5B85CDC}"/>
            </a:ext>
          </a:extLst>
        </xdr:cNvPr>
        <xdr:cNvSpPr txBox="1"/>
      </xdr:nvSpPr>
      <xdr:spPr>
        <a:xfrm>
          <a:off x="105156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64263</xdr:rowOff>
    </xdr:from>
    <xdr:to>
      <xdr:col>55</xdr:col>
      <xdr:colOff>50800</xdr:colOff>
      <xdr:row>105</xdr:row>
      <xdr:rowOff>165863</xdr:rowOff>
    </xdr:to>
    <xdr:sp macro="" textlink="">
      <xdr:nvSpPr>
        <xdr:cNvPr id="442" name="フローチャート: 判断 441">
          <a:extLst>
            <a:ext uri="{FF2B5EF4-FFF2-40B4-BE49-F238E27FC236}">
              <a16:creationId xmlns:a16="http://schemas.microsoft.com/office/drawing/2014/main" id="{F5FAD8D4-4597-4A06-B379-6C1BD82B9204}"/>
            </a:ext>
          </a:extLst>
        </xdr:cNvPr>
        <xdr:cNvSpPr/>
      </xdr:nvSpPr>
      <xdr:spPr>
        <a:xfrm>
          <a:off x="10426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43" name="フローチャート: 判断 442">
          <a:extLst>
            <a:ext uri="{FF2B5EF4-FFF2-40B4-BE49-F238E27FC236}">
              <a16:creationId xmlns:a16="http://schemas.microsoft.com/office/drawing/2014/main" id="{B17D3516-5846-498E-9666-FE495E06FED7}"/>
            </a:ext>
          </a:extLst>
        </xdr:cNvPr>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64263</xdr:rowOff>
    </xdr:from>
    <xdr:to>
      <xdr:col>46</xdr:col>
      <xdr:colOff>38100</xdr:colOff>
      <xdr:row>105</xdr:row>
      <xdr:rowOff>165863</xdr:rowOff>
    </xdr:to>
    <xdr:sp macro="" textlink="">
      <xdr:nvSpPr>
        <xdr:cNvPr id="444" name="フローチャート: 判断 443">
          <a:extLst>
            <a:ext uri="{FF2B5EF4-FFF2-40B4-BE49-F238E27FC236}">
              <a16:creationId xmlns:a16="http://schemas.microsoft.com/office/drawing/2014/main" id="{A570D877-5E3D-4E8A-BC5B-53597A99D7D1}"/>
            </a:ext>
          </a:extLst>
        </xdr:cNvPr>
        <xdr:cNvSpPr/>
      </xdr:nvSpPr>
      <xdr:spPr>
        <a:xfrm>
          <a:off x="8699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45" name="フローチャート: 判断 444">
          <a:extLst>
            <a:ext uri="{FF2B5EF4-FFF2-40B4-BE49-F238E27FC236}">
              <a16:creationId xmlns:a16="http://schemas.microsoft.com/office/drawing/2014/main" id="{8259A974-FA9C-44A4-8FBC-F48954EAE39B}"/>
            </a:ext>
          </a:extLst>
        </xdr:cNvPr>
        <xdr:cNvSpPr/>
      </xdr:nvSpPr>
      <xdr:spPr>
        <a:xfrm>
          <a:off x="781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144272</xdr:rowOff>
    </xdr:from>
    <xdr:to>
      <xdr:col>36</xdr:col>
      <xdr:colOff>165100</xdr:colOff>
      <xdr:row>105</xdr:row>
      <xdr:rowOff>74422</xdr:rowOff>
    </xdr:to>
    <xdr:sp macro="" textlink="">
      <xdr:nvSpPr>
        <xdr:cNvPr id="446" name="フローチャート: 判断 445">
          <a:extLst>
            <a:ext uri="{FF2B5EF4-FFF2-40B4-BE49-F238E27FC236}">
              <a16:creationId xmlns:a16="http://schemas.microsoft.com/office/drawing/2014/main" id="{ED5B72C9-A5D6-438F-BEF3-0FB7EE923284}"/>
            </a:ext>
          </a:extLst>
        </xdr:cNvPr>
        <xdr:cNvSpPr/>
      </xdr:nvSpPr>
      <xdr:spPr>
        <a:xfrm>
          <a:off x="6921500" y="1797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1B39F52D-6810-421B-B3BD-08FCEE2E9ED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CBC2D041-C03D-49B7-9044-1C026502B59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BA3A6D94-F301-4EF8-ADD6-4EF72A8828E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5619172E-EA6C-4770-B3D4-8D9B28B72D3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BDFF86F0-18EB-4DE4-8C0B-1A9E2B7CCEA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11685</xdr:rowOff>
    </xdr:from>
    <xdr:to>
      <xdr:col>50</xdr:col>
      <xdr:colOff>165100</xdr:colOff>
      <xdr:row>106</xdr:row>
      <xdr:rowOff>113285</xdr:rowOff>
    </xdr:to>
    <xdr:sp macro="" textlink="">
      <xdr:nvSpPr>
        <xdr:cNvPr id="452" name="楕円 451">
          <a:extLst>
            <a:ext uri="{FF2B5EF4-FFF2-40B4-BE49-F238E27FC236}">
              <a16:creationId xmlns:a16="http://schemas.microsoft.com/office/drawing/2014/main" id="{BB27E344-0EB1-4D73-86FC-35A69887321D}"/>
            </a:ext>
          </a:extLst>
        </xdr:cNvPr>
        <xdr:cNvSpPr/>
      </xdr:nvSpPr>
      <xdr:spPr>
        <a:xfrm>
          <a:off x="95885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61976</xdr:rowOff>
    </xdr:from>
    <xdr:to>
      <xdr:col>46</xdr:col>
      <xdr:colOff>38100</xdr:colOff>
      <xdr:row>106</xdr:row>
      <xdr:rowOff>163576</xdr:rowOff>
    </xdr:to>
    <xdr:sp macro="" textlink="">
      <xdr:nvSpPr>
        <xdr:cNvPr id="453" name="楕円 452">
          <a:extLst>
            <a:ext uri="{FF2B5EF4-FFF2-40B4-BE49-F238E27FC236}">
              <a16:creationId xmlns:a16="http://schemas.microsoft.com/office/drawing/2014/main" id="{D768CE46-742B-4B4C-99D9-175738200173}"/>
            </a:ext>
          </a:extLst>
        </xdr:cNvPr>
        <xdr:cNvSpPr/>
      </xdr:nvSpPr>
      <xdr:spPr>
        <a:xfrm>
          <a:off x="86995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62485</xdr:rowOff>
    </xdr:from>
    <xdr:to>
      <xdr:col>50</xdr:col>
      <xdr:colOff>114300</xdr:colOff>
      <xdr:row>106</xdr:row>
      <xdr:rowOff>112776</xdr:rowOff>
    </xdr:to>
    <xdr:cxnSp macro="">
      <xdr:nvCxnSpPr>
        <xdr:cNvPr id="454" name="直線コネクタ 453">
          <a:extLst>
            <a:ext uri="{FF2B5EF4-FFF2-40B4-BE49-F238E27FC236}">
              <a16:creationId xmlns:a16="http://schemas.microsoft.com/office/drawing/2014/main" id="{071F3814-883B-43D1-8E43-FD394937D2BF}"/>
            </a:ext>
          </a:extLst>
        </xdr:cNvPr>
        <xdr:cNvCxnSpPr/>
      </xdr:nvCxnSpPr>
      <xdr:spPr>
        <a:xfrm flipV="1">
          <a:off x="8750300" y="18236185"/>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57404</xdr:rowOff>
    </xdr:from>
    <xdr:to>
      <xdr:col>41</xdr:col>
      <xdr:colOff>101600</xdr:colOff>
      <xdr:row>106</xdr:row>
      <xdr:rowOff>159004</xdr:rowOff>
    </xdr:to>
    <xdr:sp macro="" textlink="">
      <xdr:nvSpPr>
        <xdr:cNvPr id="455" name="楕円 454">
          <a:extLst>
            <a:ext uri="{FF2B5EF4-FFF2-40B4-BE49-F238E27FC236}">
              <a16:creationId xmlns:a16="http://schemas.microsoft.com/office/drawing/2014/main" id="{12B61076-2EA8-4E4E-AFCB-D2C4A10D2E8E}"/>
            </a:ext>
          </a:extLst>
        </xdr:cNvPr>
        <xdr:cNvSpPr/>
      </xdr:nvSpPr>
      <xdr:spPr>
        <a:xfrm>
          <a:off x="7810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108204</xdr:rowOff>
    </xdr:from>
    <xdr:to>
      <xdr:col>45</xdr:col>
      <xdr:colOff>177800</xdr:colOff>
      <xdr:row>106</xdr:row>
      <xdr:rowOff>112776</xdr:rowOff>
    </xdr:to>
    <xdr:cxnSp macro="">
      <xdr:nvCxnSpPr>
        <xdr:cNvPr id="456" name="直線コネクタ 455">
          <a:extLst>
            <a:ext uri="{FF2B5EF4-FFF2-40B4-BE49-F238E27FC236}">
              <a16:creationId xmlns:a16="http://schemas.microsoft.com/office/drawing/2014/main" id="{35C8175A-6651-4436-BDEB-7277546650E2}"/>
            </a:ext>
          </a:extLst>
        </xdr:cNvPr>
        <xdr:cNvCxnSpPr/>
      </xdr:nvCxnSpPr>
      <xdr:spPr>
        <a:xfrm>
          <a:off x="7861300" y="18281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7113</xdr:rowOff>
    </xdr:from>
    <xdr:to>
      <xdr:col>36</xdr:col>
      <xdr:colOff>165100</xdr:colOff>
      <xdr:row>106</xdr:row>
      <xdr:rowOff>108713</xdr:rowOff>
    </xdr:to>
    <xdr:sp macro="" textlink="">
      <xdr:nvSpPr>
        <xdr:cNvPr id="457" name="楕円 456">
          <a:extLst>
            <a:ext uri="{FF2B5EF4-FFF2-40B4-BE49-F238E27FC236}">
              <a16:creationId xmlns:a16="http://schemas.microsoft.com/office/drawing/2014/main" id="{F96E0DA3-D254-4253-B4FA-79A6AF5D542D}"/>
            </a:ext>
          </a:extLst>
        </xdr:cNvPr>
        <xdr:cNvSpPr/>
      </xdr:nvSpPr>
      <xdr:spPr>
        <a:xfrm>
          <a:off x="6921500" y="181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57913</xdr:rowOff>
    </xdr:from>
    <xdr:to>
      <xdr:col>41</xdr:col>
      <xdr:colOff>50800</xdr:colOff>
      <xdr:row>106</xdr:row>
      <xdr:rowOff>108204</xdr:rowOff>
    </xdr:to>
    <xdr:cxnSp macro="">
      <xdr:nvCxnSpPr>
        <xdr:cNvPr id="458" name="直線コネクタ 457">
          <a:extLst>
            <a:ext uri="{FF2B5EF4-FFF2-40B4-BE49-F238E27FC236}">
              <a16:creationId xmlns:a16="http://schemas.microsoft.com/office/drawing/2014/main" id="{F7AD52D2-BB76-41E2-A2AE-3383E7510C39}"/>
            </a:ext>
          </a:extLst>
        </xdr:cNvPr>
        <xdr:cNvCxnSpPr/>
      </xdr:nvCxnSpPr>
      <xdr:spPr>
        <a:xfrm>
          <a:off x="6972300" y="18231613"/>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10940</xdr:rowOff>
    </xdr:from>
    <xdr:ext cx="469744" cy="259045"/>
    <xdr:sp macro="" textlink="">
      <xdr:nvSpPr>
        <xdr:cNvPr id="459" name="n_1aveValue【市民会館】&#10;一人当たり面積">
          <a:extLst>
            <a:ext uri="{FF2B5EF4-FFF2-40B4-BE49-F238E27FC236}">
              <a16:creationId xmlns:a16="http://schemas.microsoft.com/office/drawing/2014/main" id="{C2D7A4CF-4378-4AF6-9C1B-EFCA967D3EC8}"/>
            </a:ext>
          </a:extLst>
        </xdr:cNvPr>
        <xdr:cNvSpPr txBox="1"/>
      </xdr:nvSpPr>
      <xdr:spPr>
        <a:xfrm>
          <a:off x="93917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10940</xdr:rowOff>
    </xdr:from>
    <xdr:ext cx="469744" cy="259045"/>
    <xdr:sp macro="" textlink="">
      <xdr:nvSpPr>
        <xdr:cNvPr id="460" name="n_2aveValue【市民会館】&#10;一人当たり面積">
          <a:extLst>
            <a:ext uri="{FF2B5EF4-FFF2-40B4-BE49-F238E27FC236}">
              <a16:creationId xmlns:a16="http://schemas.microsoft.com/office/drawing/2014/main" id="{BEF2D7E8-D9C4-4069-A3A9-E1BF9BD8670A}"/>
            </a:ext>
          </a:extLst>
        </xdr:cNvPr>
        <xdr:cNvSpPr txBox="1"/>
      </xdr:nvSpPr>
      <xdr:spPr>
        <a:xfrm>
          <a:off x="8515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154957</xdr:rowOff>
    </xdr:from>
    <xdr:ext cx="469744" cy="259045"/>
    <xdr:sp macro="" textlink="">
      <xdr:nvSpPr>
        <xdr:cNvPr id="461" name="n_3aveValue【市民会館】&#10;一人当たり面積">
          <a:extLst>
            <a:ext uri="{FF2B5EF4-FFF2-40B4-BE49-F238E27FC236}">
              <a16:creationId xmlns:a16="http://schemas.microsoft.com/office/drawing/2014/main" id="{A14D0CDD-D7DB-455A-96B2-53ADD50299E2}"/>
            </a:ext>
          </a:extLst>
        </xdr:cNvPr>
        <xdr:cNvSpPr txBox="1"/>
      </xdr:nvSpPr>
      <xdr:spPr>
        <a:xfrm>
          <a:off x="7626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90949</xdr:rowOff>
    </xdr:from>
    <xdr:ext cx="469744" cy="259045"/>
    <xdr:sp macro="" textlink="">
      <xdr:nvSpPr>
        <xdr:cNvPr id="462" name="n_4aveValue【市民会館】&#10;一人当たり面積">
          <a:extLst>
            <a:ext uri="{FF2B5EF4-FFF2-40B4-BE49-F238E27FC236}">
              <a16:creationId xmlns:a16="http://schemas.microsoft.com/office/drawing/2014/main" id="{AD034321-F0F2-4451-B54B-55EC63D7F203}"/>
            </a:ext>
          </a:extLst>
        </xdr:cNvPr>
        <xdr:cNvSpPr txBox="1"/>
      </xdr:nvSpPr>
      <xdr:spPr>
        <a:xfrm>
          <a:off x="6737427" y="1775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104412</xdr:rowOff>
    </xdr:from>
    <xdr:ext cx="469744" cy="259045"/>
    <xdr:sp macro="" textlink="">
      <xdr:nvSpPr>
        <xdr:cNvPr id="463" name="n_1mainValue【市民会館】&#10;一人当たり面積">
          <a:extLst>
            <a:ext uri="{FF2B5EF4-FFF2-40B4-BE49-F238E27FC236}">
              <a16:creationId xmlns:a16="http://schemas.microsoft.com/office/drawing/2014/main" id="{F04D849F-8D08-4B19-AFE4-CA5DAB8F64C1}"/>
            </a:ext>
          </a:extLst>
        </xdr:cNvPr>
        <xdr:cNvSpPr txBox="1"/>
      </xdr:nvSpPr>
      <xdr:spPr>
        <a:xfrm>
          <a:off x="9391727" y="1827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154703</xdr:rowOff>
    </xdr:from>
    <xdr:ext cx="469744" cy="259045"/>
    <xdr:sp macro="" textlink="">
      <xdr:nvSpPr>
        <xdr:cNvPr id="464" name="n_2mainValue【市民会館】&#10;一人当たり面積">
          <a:extLst>
            <a:ext uri="{FF2B5EF4-FFF2-40B4-BE49-F238E27FC236}">
              <a16:creationId xmlns:a16="http://schemas.microsoft.com/office/drawing/2014/main" id="{6A934EF4-ACD1-4C3B-807A-09783A336044}"/>
            </a:ext>
          </a:extLst>
        </xdr:cNvPr>
        <xdr:cNvSpPr txBox="1"/>
      </xdr:nvSpPr>
      <xdr:spPr>
        <a:xfrm>
          <a:off x="85154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150131</xdr:rowOff>
    </xdr:from>
    <xdr:ext cx="469744" cy="259045"/>
    <xdr:sp macro="" textlink="">
      <xdr:nvSpPr>
        <xdr:cNvPr id="465" name="n_3mainValue【市民会館】&#10;一人当たり面積">
          <a:extLst>
            <a:ext uri="{FF2B5EF4-FFF2-40B4-BE49-F238E27FC236}">
              <a16:creationId xmlns:a16="http://schemas.microsoft.com/office/drawing/2014/main" id="{EC25896A-0C44-4E81-8DCD-40B6A201C481}"/>
            </a:ext>
          </a:extLst>
        </xdr:cNvPr>
        <xdr:cNvSpPr txBox="1"/>
      </xdr:nvSpPr>
      <xdr:spPr>
        <a:xfrm>
          <a:off x="76264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99840</xdr:rowOff>
    </xdr:from>
    <xdr:ext cx="469744" cy="259045"/>
    <xdr:sp macro="" textlink="">
      <xdr:nvSpPr>
        <xdr:cNvPr id="466" name="n_4mainValue【市民会館】&#10;一人当たり面積">
          <a:extLst>
            <a:ext uri="{FF2B5EF4-FFF2-40B4-BE49-F238E27FC236}">
              <a16:creationId xmlns:a16="http://schemas.microsoft.com/office/drawing/2014/main" id="{0D1F3F00-6677-49FC-BD73-981EAC91EE08}"/>
            </a:ext>
          </a:extLst>
        </xdr:cNvPr>
        <xdr:cNvSpPr txBox="1"/>
      </xdr:nvSpPr>
      <xdr:spPr>
        <a:xfrm>
          <a:off x="6737427" y="1827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7" name="正方形/長方形 466">
          <a:extLst>
            <a:ext uri="{FF2B5EF4-FFF2-40B4-BE49-F238E27FC236}">
              <a16:creationId xmlns:a16="http://schemas.microsoft.com/office/drawing/2014/main" id="{FDBB1B09-663B-474C-B78E-91580DCAFFE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8" name="正方形/長方形 467">
          <a:extLst>
            <a:ext uri="{FF2B5EF4-FFF2-40B4-BE49-F238E27FC236}">
              <a16:creationId xmlns:a16="http://schemas.microsoft.com/office/drawing/2014/main" id="{3E95C3C0-5340-473C-8C28-C4D708AAF5F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9" name="正方形/長方形 468">
          <a:extLst>
            <a:ext uri="{FF2B5EF4-FFF2-40B4-BE49-F238E27FC236}">
              <a16:creationId xmlns:a16="http://schemas.microsoft.com/office/drawing/2014/main" id="{921DC8EE-0065-4285-9686-645C5B9DE81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0" name="正方形/長方形 469">
          <a:extLst>
            <a:ext uri="{FF2B5EF4-FFF2-40B4-BE49-F238E27FC236}">
              <a16:creationId xmlns:a16="http://schemas.microsoft.com/office/drawing/2014/main" id="{E1C7B2D6-6495-4467-8971-F280E30011D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1" name="正方形/長方形 470">
          <a:extLst>
            <a:ext uri="{FF2B5EF4-FFF2-40B4-BE49-F238E27FC236}">
              <a16:creationId xmlns:a16="http://schemas.microsoft.com/office/drawing/2014/main" id="{C06BB7F1-10DC-4166-9F9E-943E932E71F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2" name="正方形/長方形 471">
          <a:extLst>
            <a:ext uri="{FF2B5EF4-FFF2-40B4-BE49-F238E27FC236}">
              <a16:creationId xmlns:a16="http://schemas.microsoft.com/office/drawing/2014/main" id="{3EE8FA36-0A66-469D-B088-358ADF87A3D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3" name="正方形/長方形 472">
          <a:extLst>
            <a:ext uri="{FF2B5EF4-FFF2-40B4-BE49-F238E27FC236}">
              <a16:creationId xmlns:a16="http://schemas.microsoft.com/office/drawing/2014/main" id="{BA2679AC-B55D-4597-95A0-E1B6D7B8FA2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4" name="正方形/長方形 473">
          <a:extLst>
            <a:ext uri="{FF2B5EF4-FFF2-40B4-BE49-F238E27FC236}">
              <a16:creationId xmlns:a16="http://schemas.microsoft.com/office/drawing/2014/main" id="{0E79D088-B08B-42F6-984C-419C0DA7E4B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5" name="テキスト ボックス 474">
          <a:extLst>
            <a:ext uri="{FF2B5EF4-FFF2-40B4-BE49-F238E27FC236}">
              <a16:creationId xmlns:a16="http://schemas.microsoft.com/office/drawing/2014/main" id="{FDE1CD74-F0C6-44EB-AA2D-6C4DEBCEB1F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6" name="直線コネクタ 475">
          <a:extLst>
            <a:ext uri="{FF2B5EF4-FFF2-40B4-BE49-F238E27FC236}">
              <a16:creationId xmlns:a16="http://schemas.microsoft.com/office/drawing/2014/main" id="{4C591A34-7CF2-4C7C-B312-3AC10AFD10D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7" name="テキスト ボックス 476">
          <a:extLst>
            <a:ext uri="{FF2B5EF4-FFF2-40B4-BE49-F238E27FC236}">
              <a16:creationId xmlns:a16="http://schemas.microsoft.com/office/drawing/2014/main" id="{77E0C471-AFA2-463C-AB3A-463ECEC039C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8" name="直線コネクタ 477">
          <a:extLst>
            <a:ext uri="{FF2B5EF4-FFF2-40B4-BE49-F238E27FC236}">
              <a16:creationId xmlns:a16="http://schemas.microsoft.com/office/drawing/2014/main" id="{9FD4FC57-B562-4F8D-AD25-30431E21163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9" name="テキスト ボックス 478">
          <a:extLst>
            <a:ext uri="{FF2B5EF4-FFF2-40B4-BE49-F238E27FC236}">
              <a16:creationId xmlns:a16="http://schemas.microsoft.com/office/drawing/2014/main" id="{99AA24CC-CF88-4F1F-AEC2-506CCB3DD7DA}"/>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0" name="直線コネクタ 479">
          <a:extLst>
            <a:ext uri="{FF2B5EF4-FFF2-40B4-BE49-F238E27FC236}">
              <a16:creationId xmlns:a16="http://schemas.microsoft.com/office/drawing/2014/main" id="{64194656-76C9-4F89-A265-4CF0E846A43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1" name="テキスト ボックス 480">
          <a:extLst>
            <a:ext uri="{FF2B5EF4-FFF2-40B4-BE49-F238E27FC236}">
              <a16:creationId xmlns:a16="http://schemas.microsoft.com/office/drawing/2014/main" id="{3FCA172E-45DA-4E4A-8FBC-60FBC86B92F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2" name="直線コネクタ 481">
          <a:extLst>
            <a:ext uri="{FF2B5EF4-FFF2-40B4-BE49-F238E27FC236}">
              <a16:creationId xmlns:a16="http://schemas.microsoft.com/office/drawing/2014/main" id="{D94BF419-9EE4-424A-807B-846B17A8EBA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3" name="テキスト ボックス 482">
          <a:extLst>
            <a:ext uri="{FF2B5EF4-FFF2-40B4-BE49-F238E27FC236}">
              <a16:creationId xmlns:a16="http://schemas.microsoft.com/office/drawing/2014/main" id="{3968953D-59D3-4203-9402-42A46210DAA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4" name="直線コネクタ 483">
          <a:extLst>
            <a:ext uri="{FF2B5EF4-FFF2-40B4-BE49-F238E27FC236}">
              <a16:creationId xmlns:a16="http://schemas.microsoft.com/office/drawing/2014/main" id="{657A836D-07D9-4AFC-A55C-04E6698C8F2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5" name="テキスト ボックス 484">
          <a:extLst>
            <a:ext uri="{FF2B5EF4-FFF2-40B4-BE49-F238E27FC236}">
              <a16:creationId xmlns:a16="http://schemas.microsoft.com/office/drawing/2014/main" id="{7DC58378-324F-4BCE-81E0-EC485E50501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6" name="直線コネクタ 485">
          <a:extLst>
            <a:ext uri="{FF2B5EF4-FFF2-40B4-BE49-F238E27FC236}">
              <a16:creationId xmlns:a16="http://schemas.microsoft.com/office/drawing/2014/main" id="{1F1084E6-BE06-4361-AC35-39228161854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7" name="テキスト ボックス 486">
          <a:extLst>
            <a:ext uri="{FF2B5EF4-FFF2-40B4-BE49-F238E27FC236}">
              <a16:creationId xmlns:a16="http://schemas.microsoft.com/office/drawing/2014/main" id="{D98D237A-A0AD-4A43-A5E8-5BF0EBE6569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8" name="直線コネクタ 487">
          <a:extLst>
            <a:ext uri="{FF2B5EF4-FFF2-40B4-BE49-F238E27FC236}">
              <a16:creationId xmlns:a16="http://schemas.microsoft.com/office/drawing/2014/main" id="{7D8AE6EA-3ECF-4B01-8C20-A7FF736E1C8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9" name="テキスト ボックス 488">
          <a:extLst>
            <a:ext uri="{FF2B5EF4-FFF2-40B4-BE49-F238E27FC236}">
              <a16:creationId xmlns:a16="http://schemas.microsoft.com/office/drawing/2014/main" id="{4B380825-422C-4522-BA5F-1F2467046416}"/>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0" name="直線コネクタ 489">
          <a:extLst>
            <a:ext uri="{FF2B5EF4-FFF2-40B4-BE49-F238E27FC236}">
              <a16:creationId xmlns:a16="http://schemas.microsoft.com/office/drawing/2014/main" id="{E8B94199-2413-4519-94A5-54BB7D908AF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1" name="【一般廃棄物処理施設】&#10;有形固定資産減価償却率グラフ枠">
          <a:extLst>
            <a:ext uri="{FF2B5EF4-FFF2-40B4-BE49-F238E27FC236}">
              <a16:creationId xmlns:a16="http://schemas.microsoft.com/office/drawing/2014/main" id="{08397586-5CB3-43A4-ACE7-24292C5C3AF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56606</xdr:rowOff>
    </xdr:from>
    <xdr:to>
      <xdr:col>85</xdr:col>
      <xdr:colOff>126364</xdr:colOff>
      <xdr:row>42</xdr:row>
      <xdr:rowOff>40277</xdr:rowOff>
    </xdr:to>
    <xdr:cxnSp macro="">
      <xdr:nvCxnSpPr>
        <xdr:cNvPr id="492" name="直線コネクタ 491">
          <a:extLst>
            <a:ext uri="{FF2B5EF4-FFF2-40B4-BE49-F238E27FC236}">
              <a16:creationId xmlns:a16="http://schemas.microsoft.com/office/drawing/2014/main" id="{942E5C7F-2817-47FD-A177-CFA710A142D6}"/>
            </a:ext>
          </a:extLst>
        </xdr:cNvPr>
        <xdr:cNvCxnSpPr/>
      </xdr:nvCxnSpPr>
      <xdr:spPr>
        <a:xfrm flipV="1">
          <a:off x="16318864" y="5714456"/>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493" name="【一般廃棄物処理施設】&#10;有形固定資産減価償却率最小値テキスト">
          <a:extLst>
            <a:ext uri="{FF2B5EF4-FFF2-40B4-BE49-F238E27FC236}">
              <a16:creationId xmlns:a16="http://schemas.microsoft.com/office/drawing/2014/main" id="{0399A4DB-B99A-406D-B94C-6D435BEEDE6F}"/>
            </a:ext>
          </a:extLst>
        </xdr:cNvPr>
        <xdr:cNvSpPr txBox="1"/>
      </xdr:nvSpPr>
      <xdr:spPr>
        <a:xfrm>
          <a:off x="16357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494" name="直線コネクタ 493">
          <a:extLst>
            <a:ext uri="{FF2B5EF4-FFF2-40B4-BE49-F238E27FC236}">
              <a16:creationId xmlns:a16="http://schemas.microsoft.com/office/drawing/2014/main" id="{D8765810-AD5C-4319-B9BC-4FBA51F9B6B1}"/>
            </a:ext>
          </a:extLst>
        </xdr:cNvPr>
        <xdr:cNvCxnSpPr/>
      </xdr:nvCxnSpPr>
      <xdr:spPr>
        <a:xfrm>
          <a:off x="16230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3283</xdr:rowOff>
    </xdr:from>
    <xdr:ext cx="340478" cy="259045"/>
    <xdr:sp macro="" textlink="">
      <xdr:nvSpPr>
        <xdr:cNvPr id="495" name="【一般廃棄物処理施設】&#10;有形固定資産減価償却率最大値テキスト">
          <a:extLst>
            <a:ext uri="{FF2B5EF4-FFF2-40B4-BE49-F238E27FC236}">
              <a16:creationId xmlns:a16="http://schemas.microsoft.com/office/drawing/2014/main" id="{BB0B1D39-AB10-49FF-BF4A-35032E61DFC2}"/>
            </a:ext>
          </a:extLst>
        </xdr:cNvPr>
        <xdr:cNvSpPr txBox="1"/>
      </xdr:nvSpPr>
      <xdr:spPr>
        <a:xfrm>
          <a:off x="16357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56606</xdr:rowOff>
    </xdr:from>
    <xdr:to>
      <xdr:col>86</xdr:col>
      <xdr:colOff>25400</xdr:colOff>
      <xdr:row>33</xdr:row>
      <xdr:rowOff>56606</xdr:rowOff>
    </xdr:to>
    <xdr:cxnSp macro="">
      <xdr:nvCxnSpPr>
        <xdr:cNvPr id="496" name="直線コネクタ 495">
          <a:extLst>
            <a:ext uri="{FF2B5EF4-FFF2-40B4-BE49-F238E27FC236}">
              <a16:creationId xmlns:a16="http://schemas.microsoft.com/office/drawing/2014/main" id="{0A914CC1-52A4-4558-8550-3009BB995B5B}"/>
            </a:ext>
          </a:extLst>
        </xdr:cNvPr>
        <xdr:cNvCxnSpPr/>
      </xdr:nvCxnSpPr>
      <xdr:spPr>
        <a:xfrm>
          <a:off x="16230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144253</xdr:rowOff>
    </xdr:from>
    <xdr:ext cx="405111" cy="259045"/>
    <xdr:sp macro="" textlink="">
      <xdr:nvSpPr>
        <xdr:cNvPr id="497" name="【一般廃棄物処理施設】&#10;有形固定資産減価償却率平均値テキスト">
          <a:extLst>
            <a:ext uri="{FF2B5EF4-FFF2-40B4-BE49-F238E27FC236}">
              <a16:creationId xmlns:a16="http://schemas.microsoft.com/office/drawing/2014/main" id="{4F502241-F4D1-4360-B431-60A499BC9DEE}"/>
            </a:ext>
          </a:extLst>
        </xdr:cNvPr>
        <xdr:cNvSpPr txBox="1"/>
      </xdr:nvSpPr>
      <xdr:spPr>
        <a:xfrm>
          <a:off x="16357600" y="665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165826</xdr:rowOff>
    </xdr:from>
    <xdr:to>
      <xdr:col>85</xdr:col>
      <xdr:colOff>177800</xdr:colOff>
      <xdr:row>39</xdr:row>
      <xdr:rowOff>95976</xdr:rowOff>
    </xdr:to>
    <xdr:sp macro="" textlink="">
      <xdr:nvSpPr>
        <xdr:cNvPr id="498" name="フローチャート: 判断 497">
          <a:extLst>
            <a:ext uri="{FF2B5EF4-FFF2-40B4-BE49-F238E27FC236}">
              <a16:creationId xmlns:a16="http://schemas.microsoft.com/office/drawing/2014/main" id="{0C81F399-B323-4861-9963-8D058DA1675A}"/>
            </a:ext>
          </a:extLst>
        </xdr:cNvPr>
        <xdr:cNvSpPr/>
      </xdr:nvSpPr>
      <xdr:spPr>
        <a:xfrm>
          <a:off x="162687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164193</xdr:rowOff>
    </xdr:from>
    <xdr:to>
      <xdr:col>81</xdr:col>
      <xdr:colOff>101600</xdr:colOff>
      <xdr:row>39</xdr:row>
      <xdr:rowOff>94343</xdr:rowOff>
    </xdr:to>
    <xdr:sp macro="" textlink="">
      <xdr:nvSpPr>
        <xdr:cNvPr id="499" name="フローチャート: 判断 498">
          <a:extLst>
            <a:ext uri="{FF2B5EF4-FFF2-40B4-BE49-F238E27FC236}">
              <a16:creationId xmlns:a16="http://schemas.microsoft.com/office/drawing/2014/main" id="{8E0FEC06-A6EC-41ED-9550-3463F4E1A7A6}"/>
            </a:ext>
          </a:extLst>
        </xdr:cNvPr>
        <xdr:cNvSpPr/>
      </xdr:nvSpPr>
      <xdr:spPr>
        <a:xfrm>
          <a:off x="15430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80917</xdr:rowOff>
    </xdr:from>
    <xdr:to>
      <xdr:col>76</xdr:col>
      <xdr:colOff>165100</xdr:colOff>
      <xdr:row>40</xdr:row>
      <xdr:rowOff>11067</xdr:rowOff>
    </xdr:to>
    <xdr:sp macro="" textlink="">
      <xdr:nvSpPr>
        <xdr:cNvPr id="500" name="フローチャート: 判断 499">
          <a:extLst>
            <a:ext uri="{FF2B5EF4-FFF2-40B4-BE49-F238E27FC236}">
              <a16:creationId xmlns:a16="http://schemas.microsoft.com/office/drawing/2014/main" id="{C5AA1378-46D1-4A9D-A948-1ADFA480C90C}"/>
            </a:ext>
          </a:extLst>
        </xdr:cNvPr>
        <xdr:cNvSpPr/>
      </xdr:nvSpPr>
      <xdr:spPr>
        <a:xfrm>
          <a:off x="14541500" y="676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33565</xdr:rowOff>
    </xdr:from>
    <xdr:to>
      <xdr:col>72</xdr:col>
      <xdr:colOff>38100</xdr:colOff>
      <xdr:row>39</xdr:row>
      <xdr:rowOff>135165</xdr:rowOff>
    </xdr:to>
    <xdr:sp macro="" textlink="">
      <xdr:nvSpPr>
        <xdr:cNvPr id="501" name="フローチャート: 判断 500">
          <a:extLst>
            <a:ext uri="{FF2B5EF4-FFF2-40B4-BE49-F238E27FC236}">
              <a16:creationId xmlns:a16="http://schemas.microsoft.com/office/drawing/2014/main" id="{4004D3C0-315A-4521-BDC6-F834A7E97FFB}"/>
            </a:ext>
          </a:extLst>
        </xdr:cNvPr>
        <xdr:cNvSpPr/>
      </xdr:nvSpPr>
      <xdr:spPr>
        <a:xfrm>
          <a:off x="13652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113574</xdr:rowOff>
    </xdr:from>
    <xdr:to>
      <xdr:col>67</xdr:col>
      <xdr:colOff>101600</xdr:colOff>
      <xdr:row>40</xdr:row>
      <xdr:rowOff>43724</xdr:rowOff>
    </xdr:to>
    <xdr:sp macro="" textlink="">
      <xdr:nvSpPr>
        <xdr:cNvPr id="502" name="フローチャート: 判断 501">
          <a:extLst>
            <a:ext uri="{FF2B5EF4-FFF2-40B4-BE49-F238E27FC236}">
              <a16:creationId xmlns:a16="http://schemas.microsoft.com/office/drawing/2014/main" id="{BD3E6F7A-EC25-434D-BB4B-1DEB9F17AA7A}"/>
            </a:ext>
          </a:extLst>
        </xdr:cNvPr>
        <xdr:cNvSpPr/>
      </xdr:nvSpPr>
      <xdr:spPr>
        <a:xfrm>
          <a:off x="12763500" y="680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40B4EE2E-564D-4069-BA0C-F1B7F7DA25D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35B2B754-44DE-4685-A2B0-A8A1626F853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06809593-7E53-456B-931F-62D793A708F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51394A23-85E5-4E93-B095-4B6B627BF44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B6F52F45-4065-4154-ACD6-3948EC168CB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138067</xdr:rowOff>
    </xdr:from>
    <xdr:to>
      <xdr:col>81</xdr:col>
      <xdr:colOff>101600</xdr:colOff>
      <xdr:row>42</xdr:row>
      <xdr:rowOff>68217</xdr:rowOff>
    </xdr:to>
    <xdr:sp macro="" textlink="">
      <xdr:nvSpPr>
        <xdr:cNvPr id="508" name="楕円 507">
          <a:extLst>
            <a:ext uri="{FF2B5EF4-FFF2-40B4-BE49-F238E27FC236}">
              <a16:creationId xmlns:a16="http://schemas.microsoft.com/office/drawing/2014/main" id="{E9079C66-7982-480E-8819-3D180754E2D1}"/>
            </a:ext>
          </a:extLst>
        </xdr:cNvPr>
        <xdr:cNvSpPr/>
      </xdr:nvSpPr>
      <xdr:spPr>
        <a:xfrm>
          <a:off x="15430500" y="716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133169</xdr:rowOff>
    </xdr:from>
    <xdr:to>
      <xdr:col>76</xdr:col>
      <xdr:colOff>165100</xdr:colOff>
      <xdr:row>41</xdr:row>
      <xdr:rowOff>63319</xdr:rowOff>
    </xdr:to>
    <xdr:sp macro="" textlink="">
      <xdr:nvSpPr>
        <xdr:cNvPr id="509" name="楕円 508">
          <a:extLst>
            <a:ext uri="{FF2B5EF4-FFF2-40B4-BE49-F238E27FC236}">
              <a16:creationId xmlns:a16="http://schemas.microsoft.com/office/drawing/2014/main" id="{B368C51D-1630-4137-9B46-5D559B0EF64E}"/>
            </a:ext>
          </a:extLst>
        </xdr:cNvPr>
        <xdr:cNvSpPr/>
      </xdr:nvSpPr>
      <xdr:spPr>
        <a:xfrm>
          <a:off x="145415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12519</xdr:rowOff>
    </xdr:from>
    <xdr:to>
      <xdr:col>81</xdr:col>
      <xdr:colOff>50800</xdr:colOff>
      <xdr:row>42</xdr:row>
      <xdr:rowOff>17417</xdr:rowOff>
    </xdr:to>
    <xdr:cxnSp macro="">
      <xdr:nvCxnSpPr>
        <xdr:cNvPr id="510" name="直線コネクタ 509">
          <a:extLst>
            <a:ext uri="{FF2B5EF4-FFF2-40B4-BE49-F238E27FC236}">
              <a16:creationId xmlns:a16="http://schemas.microsoft.com/office/drawing/2014/main" id="{3316C64D-3604-448E-B353-C22F04796C5A}"/>
            </a:ext>
          </a:extLst>
        </xdr:cNvPr>
        <xdr:cNvCxnSpPr/>
      </xdr:nvCxnSpPr>
      <xdr:spPr>
        <a:xfrm>
          <a:off x="14592300" y="7041969"/>
          <a:ext cx="8890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74385</xdr:rowOff>
    </xdr:from>
    <xdr:to>
      <xdr:col>72</xdr:col>
      <xdr:colOff>38100</xdr:colOff>
      <xdr:row>41</xdr:row>
      <xdr:rowOff>4535</xdr:rowOff>
    </xdr:to>
    <xdr:sp macro="" textlink="">
      <xdr:nvSpPr>
        <xdr:cNvPr id="511" name="楕円 510">
          <a:extLst>
            <a:ext uri="{FF2B5EF4-FFF2-40B4-BE49-F238E27FC236}">
              <a16:creationId xmlns:a16="http://schemas.microsoft.com/office/drawing/2014/main" id="{D32EF98E-8713-4BA5-91A1-779BA8C4DB8A}"/>
            </a:ext>
          </a:extLst>
        </xdr:cNvPr>
        <xdr:cNvSpPr/>
      </xdr:nvSpPr>
      <xdr:spPr>
        <a:xfrm>
          <a:off x="136525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125185</xdr:rowOff>
    </xdr:from>
    <xdr:to>
      <xdr:col>76</xdr:col>
      <xdr:colOff>114300</xdr:colOff>
      <xdr:row>41</xdr:row>
      <xdr:rowOff>12519</xdr:rowOff>
    </xdr:to>
    <xdr:cxnSp macro="">
      <xdr:nvCxnSpPr>
        <xdr:cNvPr id="512" name="直線コネクタ 511">
          <a:extLst>
            <a:ext uri="{FF2B5EF4-FFF2-40B4-BE49-F238E27FC236}">
              <a16:creationId xmlns:a16="http://schemas.microsoft.com/office/drawing/2014/main" id="{03032570-B6EB-42AB-8F3A-4F16CEA0614E}"/>
            </a:ext>
          </a:extLst>
        </xdr:cNvPr>
        <xdr:cNvCxnSpPr/>
      </xdr:nvCxnSpPr>
      <xdr:spPr>
        <a:xfrm>
          <a:off x="13703300" y="6983185"/>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110870</xdr:rowOff>
    </xdr:from>
    <xdr:ext cx="405111" cy="259045"/>
    <xdr:sp macro="" textlink="">
      <xdr:nvSpPr>
        <xdr:cNvPr id="513" name="n_1aveValue【一般廃棄物処理施設】&#10;有形固定資産減価償却率">
          <a:extLst>
            <a:ext uri="{FF2B5EF4-FFF2-40B4-BE49-F238E27FC236}">
              <a16:creationId xmlns:a16="http://schemas.microsoft.com/office/drawing/2014/main" id="{C1E5B868-93FC-4096-A602-1CC6158076D0}"/>
            </a:ext>
          </a:extLst>
        </xdr:cNvPr>
        <xdr:cNvSpPr txBox="1"/>
      </xdr:nvSpPr>
      <xdr:spPr>
        <a:xfrm>
          <a:off x="15266044" y="645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27594</xdr:rowOff>
    </xdr:from>
    <xdr:ext cx="405111" cy="259045"/>
    <xdr:sp macro="" textlink="">
      <xdr:nvSpPr>
        <xdr:cNvPr id="514" name="n_2aveValue【一般廃棄物処理施設】&#10;有形固定資産減価償却率">
          <a:extLst>
            <a:ext uri="{FF2B5EF4-FFF2-40B4-BE49-F238E27FC236}">
              <a16:creationId xmlns:a16="http://schemas.microsoft.com/office/drawing/2014/main" id="{890F0315-B88B-47F0-B647-63A1BE20327F}"/>
            </a:ext>
          </a:extLst>
        </xdr:cNvPr>
        <xdr:cNvSpPr txBox="1"/>
      </xdr:nvSpPr>
      <xdr:spPr>
        <a:xfrm>
          <a:off x="14389744" y="6542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151692</xdr:rowOff>
    </xdr:from>
    <xdr:ext cx="405111" cy="259045"/>
    <xdr:sp macro="" textlink="">
      <xdr:nvSpPr>
        <xdr:cNvPr id="515" name="n_3aveValue【一般廃棄物処理施設】&#10;有形固定資産減価償却率">
          <a:extLst>
            <a:ext uri="{FF2B5EF4-FFF2-40B4-BE49-F238E27FC236}">
              <a16:creationId xmlns:a16="http://schemas.microsoft.com/office/drawing/2014/main" id="{2309C546-57C6-41B8-A446-BBC4C9B32A20}"/>
            </a:ext>
          </a:extLst>
        </xdr:cNvPr>
        <xdr:cNvSpPr txBox="1"/>
      </xdr:nvSpPr>
      <xdr:spPr>
        <a:xfrm>
          <a:off x="13500744" y="6495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60251</xdr:rowOff>
    </xdr:from>
    <xdr:ext cx="405111" cy="259045"/>
    <xdr:sp macro="" textlink="">
      <xdr:nvSpPr>
        <xdr:cNvPr id="516" name="n_4aveValue【一般廃棄物処理施設】&#10;有形固定資産減価償却率">
          <a:extLst>
            <a:ext uri="{FF2B5EF4-FFF2-40B4-BE49-F238E27FC236}">
              <a16:creationId xmlns:a16="http://schemas.microsoft.com/office/drawing/2014/main" id="{17A976B7-1358-4631-840C-FD35F1826C60}"/>
            </a:ext>
          </a:extLst>
        </xdr:cNvPr>
        <xdr:cNvSpPr txBox="1"/>
      </xdr:nvSpPr>
      <xdr:spPr>
        <a:xfrm>
          <a:off x="12611744" y="6575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59344</xdr:rowOff>
    </xdr:from>
    <xdr:ext cx="405111" cy="259045"/>
    <xdr:sp macro="" textlink="">
      <xdr:nvSpPr>
        <xdr:cNvPr id="517" name="n_1mainValue【一般廃棄物処理施設】&#10;有形固定資産減価償却率">
          <a:extLst>
            <a:ext uri="{FF2B5EF4-FFF2-40B4-BE49-F238E27FC236}">
              <a16:creationId xmlns:a16="http://schemas.microsoft.com/office/drawing/2014/main" id="{14E84CE2-FF21-4BB2-A0D9-2DB89CD8B441}"/>
            </a:ext>
          </a:extLst>
        </xdr:cNvPr>
        <xdr:cNvSpPr txBox="1"/>
      </xdr:nvSpPr>
      <xdr:spPr>
        <a:xfrm>
          <a:off x="15266044" y="726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54446</xdr:rowOff>
    </xdr:from>
    <xdr:ext cx="405111" cy="259045"/>
    <xdr:sp macro="" textlink="">
      <xdr:nvSpPr>
        <xdr:cNvPr id="518" name="n_2mainValue【一般廃棄物処理施設】&#10;有形固定資産減価償却率">
          <a:extLst>
            <a:ext uri="{FF2B5EF4-FFF2-40B4-BE49-F238E27FC236}">
              <a16:creationId xmlns:a16="http://schemas.microsoft.com/office/drawing/2014/main" id="{8D07E4BE-EC2A-4678-A979-06059BA8BEF7}"/>
            </a:ext>
          </a:extLst>
        </xdr:cNvPr>
        <xdr:cNvSpPr txBox="1"/>
      </xdr:nvSpPr>
      <xdr:spPr>
        <a:xfrm>
          <a:off x="14389744" y="708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167112</xdr:rowOff>
    </xdr:from>
    <xdr:ext cx="405111" cy="259045"/>
    <xdr:sp macro="" textlink="">
      <xdr:nvSpPr>
        <xdr:cNvPr id="519" name="n_3mainValue【一般廃棄物処理施設】&#10;有形固定資産減価償却率">
          <a:extLst>
            <a:ext uri="{FF2B5EF4-FFF2-40B4-BE49-F238E27FC236}">
              <a16:creationId xmlns:a16="http://schemas.microsoft.com/office/drawing/2014/main" id="{1E9C977C-4450-4F69-97C3-62D893119282}"/>
            </a:ext>
          </a:extLst>
        </xdr:cNvPr>
        <xdr:cNvSpPr txBox="1"/>
      </xdr:nvSpPr>
      <xdr:spPr>
        <a:xfrm>
          <a:off x="13500744" y="702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0" name="正方形/長方形 519">
          <a:extLst>
            <a:ext uri="{FF2B5EF4-FFF2-40B4-BE49-F238E27FC236}">
              <a16:creationId xmlns:a16="http://schemas.microsoft.com/office/drawing/2014/main" id="{66EE2F96-E973-4C1B-82EA-7A92EE59971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1" name="正方形/長方形 520">
          <a:extLst>
            <a:ext uri="{FF2B5EF4-FFF2-40B4-BE49-F238E27FC236}">
              <a16:creationId xmlns:a16="http://schemas.microsoft.com/office/drawing/2014/main" id="{204EFED1-62D5-4BFB-A5CC-9755539761A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2" name="正方形/長方形 521">
          <a:extLst>
            <a:ext uri="{FF2B5EF4-FFF2-40B4-BE49-F238E27FC236}">
              <a16:creationId xmlns:a16="http://schemas.microsoft.com/office/drawing/2014/main" id="{EB371DBC-E697-464F-B689-63F05785DC6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3" name="正方形/長方形 522">
          <a:extLst>
            <a:ext uri="{FF2B5EF4-FFF2-40B4-BE49-F238E27FC236}">
              <a16:creationId xmlns:a16="http://schemas.microsoft.com/office/drawing/2014/main" id="{EA96E14D-7C19-4F72-9946-948C983A3E6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4" name="正方形/長方形 523">
          <a:extLst>
            <a:ext uri="{FF2B5EF4-FFF2-40B4-BE49-F238E27FC236}">
              <a16:creationId xmlns:a16="http://schemas.microsoft.com/office/drawing/2014/main" id="{28D911C1-A59C-457B-8EFB-E66C1739004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5" name="正方形/長方形 524">
          <a:extLst>
            <a:ext uri="{FF2B5EF4-FFF2-40B4-BE49-F238E27FC236}">
              <a16:creationId xmlns:a16="http://schemas.microsoft.com/office/drawing/2014/main" id="{BAC30B39-A1C6-4F00-B4B8-A95D345138D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6" name="正方形/長方形 525">
          <a:extLst>
            <a:ext uri="{FF2B5EF4-FFF2-40B4-BE49-F238E27FC236}">
              <a16:creationId xmlns:a16="http://schemas.microsoft.com/office/drawing/2014/main" id="{34EBB09C-AA34-4B7B-863F-07851989F92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7" name="正方形/長方形 526">
          <a:extLst>
            <a:ext uri="{FF2B5EF4-FFF2-40B4-BE49-F238E27FC236}">
              <a16:creationId xmlns:a16="http://schemas.microsoft.com/office/drawing/2014/main" id="{0A520694-4F92-4A32-B924-AF85D3173BA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8" name="テキスト ボックス 527">
          <a:extLst>
            <a:ext uri="{FF2B5EF4-FFF2-40B4-BE49-F238E27FC236}">
              <a16:creationId xmlns:a16="http://schemas.microsoft.com/office/drawing/2014/main" id="{4EF6D04E-EA43-4B5C-83F2-4004834717B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9" name="直線コネクタ 528">
          <a:extLst>
            <a:ext uri="{FF2B5EF4-FFF2-40B4-BE49-F238E27FC236}">
              <a16:creationId xmlns:a16="http://schemas.microsoft.com/office/drawing/2014/main" id="{331F6F21-5FE1-4574-903B-BC3B786820A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0" name="直線コネクタ 529">
          <a:extLst>
            <a:ext uri="{FF2B5EF4-FFF2-40B4-BE49-F238E27FC236}">
              <a16:creationId xmlns:a16="http://schemas.microsoft.com/office/drawing/2014/main" id="{1080F07D-0998-4CFD-94B5-0DE61640E2F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1" name="テキスト ボックス 530">
          <a:extLst>
            <a:ext uri="{FF2B5EF4-FFF2-40B4-BE49-F238E27FC236}">
              <a16:creationId xmlns:a16="http://schemas.microsoft.com/office/drawing/2014/main" id="{672E7874-9460-465F-BCDA-1C036E5E5DED}"/>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2" name="直線コネクタ 531">
          <a:extLst>
            <a:ext uri="{FF2B5EF4-FFF2-40B4-BE49-F238E27FC236}">
              <a16:creationId xmlns:a16="http://schemas.microsoft.com/office/drawing/2014/main" id="{8E9D16A8-A997-4532-8292-745305E58C9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3" name="テキスト ボックス 532">
          <a:extLst>
            <a:ext uri="{FF2B5EF4-FFF2-40B4-BE49-F238E27FC236}">
              <a16:creationId xmlns:a16="http://schemas.microsoft.com/office/drawing/2014/main" id="{BD7E77F9-BE24-4BA6-BEA4-B99F48843E72}"/>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4" name="直線コネクタ 533">
          <a:extLst>
            <a:ext uri="{FF2B5EF4-FFF2-40B4-BE49-F238E27FC236}">
              <a16:creationId xmlns:a16="http://schemas.microsoft.com/office/drawing/2014/main" id="{881DE081-8CF0-4E8C-88F6-FB815C9712D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5" name="テキスト ボックス 534">
          <a:extLst>
            <a:ext uri="{FF2B5EF4-FFF2-40B4-BE49-F238E27FC236}">
              <a16:creationId xmlns:a16="http://schemas.microsoft.com/office/drawing/2014/main" id="{C7961B53-32EF-4746-8BC5-9561E4C94F42}"/>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6" name="直線コネクタ 535">
          <a:extLst>
            <a:ext uri="{FF2B5EF4-FFF2-40B4-BE49-F238E27FC236}">
              <a16:creationId xmlns:a16="http://schemas.microsoft.com/office/drawing/2014/main" id="{B6B79049-284F-4C65-AB79-14B3ECC2501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37" name="テキスト ボックス 536">
          <a:extLst>
            <a:ext uri="{FF2B5EF4-FFF2-40B4-BE49-F238E27FC236}">
              <a16:creationId xmlns:a16="http://schemas.microsoft.com/office/drawing/2014/main" id="{8854EC8C-FF00-4905-A938-61C64672376F}"/>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8" name="直線コネクタ 537">
          <a:extLst>
            <a:ext uri="{FF2B5EF4-FFF2-40B4-BE49-F238E27FC236}">
              <a16:creationId xmlns:a16="http://schemas.microsoft.com/office/drawing/2014/main" id="{77096281-CB55-4BFD-83C3-8C7EC15DC79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9" name="テキスト ボックス 538">
          <a:extLst>
            <a:ext uri="{FF2B5EF4-FFF2-40B4-BE49-F238E27FC236}">
              <a16:creationId xmlns:a16="http://schemas.microsoft.com/office/drawing/2014/main" id="{F6122B46-3723-4021-90AB-584116FBE34F}"/>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0" name="【一般廃棄物処理施設】&#10;一人当たり有形固定資産（償却資産）額グラフ枠">
          <a:extLst>
            <a:ext uri="{FF2B5EF4-FFF2-40B4-BE49-F238E27FC236}">
              <a16:creationId xmlns:a16="http://schemas.microsoft.com/office/drawing/2014/main" id="{B8931ACA-F91C-497F-A847-6A5B570B0ED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154432</xdr:rowOff>
    </xdr:from>
    <xdr:to>
      <xdr:col>116</xdr:col>
      <xdr:colOff>62864</xdr:colOff>
      <xdr:row>41</xdr:row>
      <xdr:rowOff>112575</xdr:rowOff>
    </xdr:to>
    <xdr:cxnSp macro="">
      <xdr:nvCxnSpPr>
        <xdr:cNvPr id="541" name="直線コネクタ 540">
          <a:extLst>
            <a:ext uri="{FF2B5EF4-FFF2-40B4-BE49-F238E27FC236}">
              <a16:creationId xmlns:a16="http://schemas.microsoft.com/office/drawing/2014/main" id="{1FEC28CC-7D7F-414D-B3F1-4D25C4370DC5}"/>
            </a:ext>
          </a:extLst>
        </xdr:cNvPr>
        <xdr:cNvCxnSpPr/>
      </xdr:nvCxnSpPr>
      <xdr:spPr>
        <a:xfrm flipV="1">
          <a:off x="22160864" y="5812282"/>
          <a:ext cx="0" cy="1329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116402</xdr:rowOff>
    </xdr:from>
    <xdr:ext cx="469744" cy="259045"/>
    <xdr:sp macro="" textlink="">
      <xdr:nvSpPr>
        <xdr:cNvPr id="542" name="【一般廃棄物処理施設】&#10;一人当たり有形固定資産（償却資産）額最小値テキスト">
          <a:extLst>
            <a:ext uri="{FF2B5EF4-FFF2-40B4-BE49-F238E27FC236}">
              <a16:creationId xmlns:a16="http://schemas.microsoft.com/office/drawing/2014/main" id="{544C9E03-DBB9-4FD5-BDA0-3DC4864AE741}"/>
            </a:ext>
          </a:extLst>
        </xdr:cNvPr>
        <xdr:cNvSpPr txBox="1"/>
      </xdr:nvSpPr>
      <xdr:spPr>
        <a:xfrm>
          <a:off x="22199600" y="714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112575</xdr:rowOff>
    </xdr:from>
    <xdr:to>
      <xdr:col>116</xdr:col>
      <xdr:colOff>152400</xdr:colOff>
      <xdr:row>41</xdr:row>
      <xdr:rowOff>112575</xdr:rowOff>
    </xdr:to>
    <xdr:cxnSp macro="">
      <xdr:nvCxnSpPr>
        <xdr:cNvPr id="543" name="直線コネクタ 542">
          <a:extLst>
            <a:ext uri="{FF2B5EF4-FFF2-40B4-BE49-F238E27FC236}">
              <a16:creationId xmlns:a16="http://schemas.microsoft.com/office/drawing/2014/main" id="{C3747759-D354-4561-8423-EE20574DFF82}"/>
            </a:ext>
          </a:extLst>
        </xdr:cNvPr>
        <xdr:cNvCxnSpPr/>
      </xdr:nvCxnSpPr>
      <xdr:spPr>
        <a:xfrm>
          <a:off x="22072600" y="71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101109</xdr:rowOff>
    </xdr:from>
    <xdr:ext cx="599010" cy="259045"/>
    <xdr:sp macro="" textlink="">
      <xdr:nvSpPr>
        <xdr:cNvPr id="544" name="【一般廃棄物処理施設】&#10;一人当たり有形固定資産（償却資産）額最大値テキスト">
          <a:extLst>
            <a:ext uri="{FF2B5EF4-FFF2-40B4-BE49-F238E27FC236}">
              <a16:creationId xmlns:a16="http://schemas.microsoft.com/office/drawing/2014/main" id="{D52DDB84-47AB-4EB9-BF3B-976AA665DE05}"/>
            </a:ext>
          </a:extLst>
        </xdr:cNvPr>
        <xdr:cNvSpPr txBox="1"/>
      </xdr:nvSpPr>
      <xdr:spPr>
        <a:xfrm>
          <a:off x="22199600" y="558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154432</xdr:rowOff>
    </xdr:from>
    <xdr:to>
      <xdr:col>116</xdr:col>
      <xdr:colOff>152400</xdr:colOff>
      <xdr:row>33</xdr:row>
      <xdr:rowOff>154432</xdr:rowOff>
    </xdr:to>
    <xdr:cxnSp macro="">
      <xdr:nvCxnSpPr>
        <xdr:cNvPr id="545" name="直線コネクタ 544">
          <a:extLst>
            <a:ext uri="{FF2B5EF4-FFF2-40B4-BE49-F238E27FC236}">
              <a16:creationId xmlns:a16="http://schemas.microsoft.com/office/drawing/2014/main" id="{44623E81-60ED-4B42-B743-CE5A239D926A}"/>
            </a:ext>
          </a:extLst>
        </xdr:cNvPr>
        <xdr:cNvCxnSpPr/>
      </xdr:nvCxnSpPr>
      <xdr:spPr>
        <a:xfrm>
          <a:off x="22072600" y="581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17859</xdr:rowOff>
    </xdr:from>
    <xdr:ext cx="534377" cy="259045"/>
    <xdr:sp macro="" textlink="">
      <xdr:nvSpPr>
        <xdr:cNvPr id="546" name="【一般廃棄物処理施設】&#10;一人当たり有形固定資産（償却資産）額平均値テキスト">
          <a:extLst>
            <a:ext uri="{FF2B5EF4-FFF2-40B4-BE49-F238E27FC236}">
              <a16:creationId xmlns:a16="http://schemas.microsoft.com/office/drawing/2014/main" id="{FD9F66AE-6755-424C-B78F-73223834A9CF}"/>
            </a:ext>
          </a:extLst>
        </xdr:cNvPr>
        <xdr:cNvSpPr txBox="1"/>
      </xdr:nvSpPr>
      <xdr:spPr>
        <a:xfrm>
          <a:off x="22199600" y="6704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39432</xdr:rowOff>
    </xdr:from>
    <xdr:to>
      <xdr:col>116</xdr:col>
      <xdr:colOff>114300</xdr:colOff>
      <xdr:row>39</xdr:row>
      <xdr:rowOff>141032</xdr:rowOff>
    </xdr:to>
    <xdr:sp macro="" textlink="">
      <xdr:nvSpPr>
        <xdr:cNvPr id="547" name="フローチャート: 判断 546">
          <a:extLst>
            <a:ext uri="{FF2B5EF4-FFF2-40B4-BE49-F238E27FC236}">
              <a16:creationId xmlns:a16="http://schemas.microsoft.com/office/drawing/2014/main" id="{81A9F4DA-63A7-47C5-AAF9-49C2D0EACCC6}"/>
            </a:ext>
          </a:extLst>
        </xdr:cNvPr>
        <xdr:cNvSpPr/>
      </xdr:nvSpPr>
      <xdr:spPr>
        <a:xfrm>
          <a:off x="22110700" y="6725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51236</xdr:rowOff>
    </xdr:from>
    <xdr:to>
      <xdr:col>112</xdr:col>
      <xdr:colOff>38100</xdr:colOff>
      <xdr:row>39</xdr:row>
      <xdr:rowOff>152836</xdr:rowOff>
    </xdr:to>
    <xdr:sp macro="" textlink="">
      <xdr:nvSpPr>
        <xdr:cNvPr id="548" name="フローチャート: 判断 547">
          <a:extLst>
            <a:ext uri="{FF2B5EF4-FFF2-40B4-BE49-F238E27FC236}">
              <a16:creationId xmlns:a16="http://schemas.microsoft.com/office/drawing/2014/main" id="{F08837B2-A203-4085-9444-B80BAEA47F96}"/>
            </a:ext>
          </a:extLst>
        </xdr:cNvPr>
        <xdr:cNvSpPr/>
      </xdr:nvSpPr>
      <xdr:spPr>
        <a:xfrm>
          <a:off x="21272500" y="673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83995</xdr:rowOff>
    </xdr:from>
    <xdr:to>
      <xdr:col>107</xdr:col>
      <xdr:colOff>101600</xdr:colOff>
      <xdr:row>40</xdr:row>
      <xdr:rowOff>14145</xdr:rowOff>
    </xdr:to>
    <xdr:sp macro="" textlink="">
      <xdr:nvSpPr>
        <xdr:cNvPr id="549" name="フローチャート: 判断 548">
          <a:extLst>
            <a:ext uri="{FF2B5EF4-FFF2-40B4-BE49-F238E27FC236}">
              <a16:creationId xmlns:a16="http://schemas.microsoft.com/office/drawing/2014/main" id="{0C66A27F-E6C8-4506-8C88-D61ECE4C739A}"/>
            </a:ext>
          </a:extLst>
        </xdr:cNvPr>
        <xdr:cNvSpPr/>
      </xdr:nvSpPr>
      <xdr:spPr>
        <a:xfrm>
          <a:off x="20383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83236</xdr:rowOff>
    </xdr:from>
    <xdr:to>
      <xdr:col>102</xdr:col>
      <xdr:colOff>165100</xdr:colOff>
      <xdr:row>40</xdr:row>
      <xdr:rowOff>13386</xdr:rowOff>
    </xdr:to>
    <xdr:sp macro="" textlink="">
      <xdr:nvSpPr>
        <xdr:cNvPr id="550" name="フローチャート: 判断 549">
          <a:extLst>
            <a:ext uri="{FF2B5EF4-FFF2-40B4-BE49-F238E27FC236}">
              <a16:creationId xmlns:a16="http://schemas.microsoft.com/office/drawing/2014/main" id="{F93F9711-6448-48ED-BF30-0DC68850F6E1}"/>
            </a:ext>
          </a:extLst>
        </xdr:cNvPr>
        <xdr:cNvSpPr/>
      </xdr:nvSpPr>
      <xdr:spPr>
        <a:xfrm>
          <a:off x="19494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31797</xdr:rowOff>
    </xdr:from>
    <xdr:to>
      <xdr:col>98</xdr:col>
      <xdr:colOff>38100</xdr:colOff>
      <xdr:row>39</xdr:row>
      <xdr:rowOff>133397</xdr:rowOff>
    </xdr:to>
    <xdr:sp macro="" textlink="">
      <xdr:nvSpPr>
        <xdr:cNvPr id="551" name="フローチャート: 判断 550">
          <a:extLst>
            <a:ext uri="{FF2B5EF4-FFF2-40B4-BE49-F238E27FC236}">
              <a16:creationId xmlns:a16="http://schemas.microsoft.com/office/drawing/2014/main" id="{FAF688B5-7DC4-44A3-899F-AABEAC2F5DE8}"/>
            </a:ext>
          </a:extLst>
        </xdr:cNvPr>
        <xdr:cNvSpPr/>
      </xdr:nvSpPr>
      <xdr:spPr>
        <a:xfrm>
          <a:off x="18605500" y="671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2" name="テキスト ボックス 551">
          <a:extLst>
            <a:ext uri="{FF2B5EF4-FFF2-40B4-BE49-F238E27FC236}">
              <a16:creationId xmlns:a16="http://schemas.microsoft.com/office/drawing/2014/main" id="{850A796F-DD1F-4123-8C2D-A4BF0D7CC03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3" name="テキスト ボックス 552">
          <a:extLst>
            <a:ext uri="{FF2B5EF4-FFF2-40B4-BE49-F238E27FC236}">
              <a16:creationId xmlns:a16="http://schemas.microsoft.com/office/drawing/2014/main" id="{D38B3F9A-CB3F-47BF-97FA-22C20E7808C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id="{372C266A-8B44-4A79-9D2C-3FEBF41AA1B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A5EBFB1E-53BF-45B2-9D08-1504AB4ABEE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D490836B-BB4D-4E3E-9ED3-12B2E5E2DAE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163726</xdr:rowOff>
    </xdr:from>
    <xdr:to>
      <xdr:col>112</xdr:col>
      <xdr:colOff>38100</xdr:colOff>
      <xdr:row>40</xdr:row>
      <xdr:rowOff>93876</xdr:rowOff>
    </xdr:to>
    <xdr:sp macro="" textlink="">
      <xdr:nvSpPr>
        <xdr:cNvPr id="557" name="楕円 556">
          <a:extLst>
            <a:ext uri="{FF2B5EF4-FFF2-40B4-BE49-F238E27FC236}">
              <a16:creationId xmlns:a16="http://schemas.microsoft.com/office/drawing/2014/main" id="{2970E7C7-C18F-4A11-BD24-BEA8C13A3160}"/>
            </a:ext>
          </a:extLst>
        </xdr:cNvPr>
        <xdr:cNvSpPr/>
      </xdr:nvSpPr>
      <xdr:spPr>
        <a:xfrm>
          <a:off x="21272500" y="685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98644</xdr:rowOff>
    </xdr:from>
    <xdr:to>
      <xdr:col>107</xdr:col>
      <xdr:colOff>101600</xdr:colOff>
      <xdr:row>40</xdr:row>
      <xdr:rowOff>28794</xdr:rowOff>
    </xdr:to>
    <xdr:sp macro="" textlink="">
      <xdr:nvSpPr>
        <xdr:cNvPr id="558" name="楕円 557">
          <a:extLst>
            <a:ext uri="{FF2B5EF4-FFF2-40B4-BE49-F238E27FC236}">
              <a16:creationId xmlns:a16="http://schemas.microsoft.com/office/drawing/2014/main" id="{A7727A1A-DC82-43C0-BB03-6C81AEEA0538}"/>
            </a:ext>
          </a:extLst>
        </xdr:cNvPr>
        <xdr:cNvSpPr/>
      </xdr:nvSpPr>
      <xdr:spPr>
        <a:xfrm>
          <a:off x="20383500" y="678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149444</xdr:rowOff>
    </xdr:from>
    <xdr:to>
      <xdr:col>111</xdr:col>
      <xdr:colOff>177800</xdr:colOff>
      <xdr:row>40</xdr:row>
      <xdr:rowOff>43076</xdr:rowOff>
    </xdr:to>
    <xdr:cxnSp macro="">
      <xdr:nvCxnSpPr>
        <xdr:cNvPr id="559" name="直線コネクタ 558">
          <a:extLst>
            <a:ext uri="{FF2B5EF4-FFF2-40B4-BE49-F238E27FC236}">
              <a16:creationId xmlns:a16="http://schemas.microsoft.com/office/drawing/2014/main" id="{73F49E54-4417-46B4-853A-30F9B3DA63DA}"/>
            </a:ext>
          </a:extLst>
        </xdr:cNvPr>
        <xdr:cNvCxnSpPr/>
      </xdr:nvCxnSpPr>
      <xdr:spPr>
        <a:xfrm>
          <a:off x="20434300" y="6835994"/>
          <a:ext cx="889000" cy="6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94263</xdr:rowOff>
    </xdr:from>
    <xdr:to>
      <xdr:col>102</xdr:col>
      <xdr:colOff>165100</xdr:colOff>
      <xdr:row>40</xdr:row>
      <xdr:rowOff>24413</xdr:rowOff>
    </xdr:to>
    <xdr:sp macro="" textlink="">
      <xdr:nvSpPr>
        <xdr:cNvPr id="560" name="楕円 559">
          <a:extLst>
            <a:ext uri="{FF2B5EF4-FFF2-40B4-BE49-F238E27FC236}">
              <a16:creationId xmlns:a16="http://schemas.microsoft.com/office/drawing/2014/main" id="{C085B8FA-58D0-4DE9-AE3B-69140EA30D05}"/>
            </a:ext>
          </a:extLst>
        </xdr:cNvPr>
        <xdr:cNvSpPr/>
      </xdr:nvSpPr>
      <xdr:spPr>
        <a:xfrm>
          <a:off x="19494500" y="67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145063</xdr:rowOff>
    </xdr:from>
    <xdr:to>
      <xdr:col>107</xdr:col>
      <xdr:colOff>50800</xdr:colOff>
      <xdr:row>39</xdr:row>
      <xdr:rowOff>149444</xdr:rowOff>
    </xdr:to>
    <xdr:cxnSp macro="">
      <xdr:nvCxnSpPr>
        <xdr:cNvPr id="561" name="直線コネクタ 560">
          <a:extLst>
            <a:ext uri="{FF2B5EF4-FFF2-40B4-BE49-F238E27FC236}">
              <a16:creationId xmlns:a16="http://schemas.microsoft.com/office/drawing/2014/main" id="{CCD3DC89-25EE-4D57-8E1E-221275FD344F}"/>
            </a:ext>
          </a:extLst>
        </xdr:cNvPr>
        <xdr:cNvCxnSpPr/>
      </xdr:nvCxnSpPr>
      <xdr:spPr>
        <a:xfrm>
          <a:off x="19545300" y="6831613"/>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169363</xdr:rowOff>
    </xdr:from>
    <xdr:ext cx="534377" cy="259045"/>
    <xdr:sp macro="" textlink="">
      <xdr:nvSpPr>
        <xdr:cNvPr id="562" name="n_1aveValue【一般廃棄物処理施設】&#10;一人当たり有形固定資産（償却資産）額">
          <a:extLst>
            <a:ext uri="{FF2B5EF4-FFF2-40B4-BE49-F238E27FC236}">
              <a16:creationId xmlns:a16="http://schemas.microsoft.com/office/drawing/2014/main" id="{EA83F17B-A4E6-4EB4-8E5C-36A0246C6A03}"/>
            </a:ext>
          </a:extLst>
        </xdr:cNvPr>
        <xdr:cNvSpPr txBox="1"/>
      </xdr:nvSpPr>
      <xdr:spPr>
        <a:xfrm>
          <a:off x="21043411" y="651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30672</xdr:rowOff>
    </xdr:from>
    <xdr:ext cx="534377" cy="259045"/>
    <xdr:sp macro="" textlink="">
      <xdr:nvSpPr>
        <xdr:cNvPr id="563" name="n_2aveValue【一般廃棄物処理施設】&#10;一人当たり有形固定資産（償却資産）額">
          <a:extLst>
            <a:ext uri="{FF2B5EF4-FFF2-40B4-BE49-F238E27FC236}">
              <a16:creationId xmlns:a16="http://schemas.microsoft.com/office/drawing/2014/main" id="{E5F4183B-2D28-453A-93E5-0F307E7EB281}"/>
            </a:ext>
          </a:extLst>
        </xdr:cNvPr>
        <xdr:cNvSpPr txBox="1"/>
      </xdr:nvSpPr>
      <xdr:spPr>
        <a:xfrm>
          <a:off x="20167111" y="654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29913</xdr:rowOff>
    </xdr:from>
    <xdr:ext cx="534377" cy="259045"/>
    <xdr:sp macro="" textlink="">
      <xdr:nvSpPr>
        <xdr:cNvPr id="564" name="n_3aveValue【一般廃棄物処理施設】&#10;一人当たり有形固定資産（償却資産）額">
          <a:extLst>
            <a:ext uri="{FF2B5EF4-FFF2-40B4-BE49-F238E27FC236}">
              <a16:creationId xmlns:a16="http://schemas.microsoft.com/office/drawing/2014/main" id="{98CD4355-53B2-4C36-8E2C-E02B3BE872BA}"/>
            </a:ext>
          </a:extLst>
        </xdr:cNvPr>
        <xdr:cNvSpPr txBox="1"/>
      </xdr:nvSpPr>
      <xdr:spPr>
        <a:xfrm>
          <a:off x="19278111" y="65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149924</xdr:rowOff>
    </xdr:from>
    <xdr:ext cx="534377" cy="259045"/>
    <xdr:sp macro="" textlink="">
      <xdr:nvSpPr>
        <xdr:cNvPr id="565" name="n_4aveValue【一般廃棄物処理施設】&#10;一人当たり有形固定資産（償却資産）額">
          <a:extLst>
            <a:ext uri="{FF2B5EF4-FFF2-40B4-BE49-F238E27FC236}">
              <a16:creationId xmlns:a16="http://schemas.microsoft.com/office/drawing/2014/main" id="{AFE6E60A-8BA8-41FE-A84E-D05CAE043D98}"/>
            </a:ext>
          </a:extLst>
        </xdr:cNvPr>
        <xdr:cNvSpPr txBox="1"/>
      </xdr:nvSpPr>
      <xdr:spPr>
        <a:xfrm>
          <a:off x="18389111" y="649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85003</xdr:rowOff>
    </xdr:from>
    <xdr:ext cx="534377" cy="259045"/>
    <xdr:sp macro="" textlink="">
      <xdr:nvSpPr>
        <xdr:cNvPr id="566" name="n_1mainValue【一般廃棄物処理施設】&#10;一人当たり有形固定資産（償却資産）額">
          <a:extLst>
            <a:ext uri="{FF2B5EF4-FFF2-40B4-BE49-F238E27FC236}">
              <a16:creationId xmlns:a16="http://schemas.microsoft.com/office/drawing/2014/main" id="{02B31910-2125-4E0E-9AD0-30B82CCB9F39}"/>
            </a:ext>
          </a:extLst>
        </xdr:cNvPr>
        <xdr:cNvSpPr txBox="1"/>
      </xdr:nvSpPr>
      <xdr:spPr>
        <a:xfrm>
          <a:off x="21043411" y="694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19921</xdr:rowOff>
    </xdr:from>
    <xdr:ext cx="534377" cy="259045"/>
    <xdr:sp macro="" textlink="">
      <xdr:nvSpPr>
        <xdr:cNvPr id="567" name="n_2mainValue【一般廃棄物処理施設】&#10;一人当たり有形固定資産（償却資産）額">
          <a:extLst>
            <a:ext uri="{FF2B5EF4-FFF2-40B4-BE49-F238E27FC236}">
              <a16:creationId xmlns:a16="http://schemas.microsoft.com/office/drawing/2014/main" id="{3586197B-6D0D-45C6-8EE6-4C0B093BFFA0}"/>
            </a:ext>
          </a:extLst>
        </xdr:cNvPr>
        <xdr:cNvSpPr txBox="1"/>
      </xdr:nvSpPr>
      <xdr:spPr>
        <a:xfrm>
          <a:off x="20167111" y="687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15540</xdr:rowOff>
    </xdr:from>
    <xdr:ext cx="534377" cy="259045"/>
    <xdr:sp macro="" textlink="">
      <xdr:nvSpPr>
        <xdr:cNvPr id="568" name="n_3mainValue【一般廃棄物処理施設】&#10;一人当たり有形固定資産（償却資産）額">
          <a:extLst>
            <a:ext uri="{FF2B5EF4-FFF2-40B4-BE49-F238E27FC236}">
              <a16:creationId xmlns:a16="http://schemas.microsoft.com/office/drawing/2014/main" id="{7E94267C-8A6B-4311-BDFB-E953CD7DD247}"/>
            </a:ext>
          </a:extLst>
        </xdr:cNvPr>
        <xdr:cNvSpPr txBox="1"/>
      </xdr:nvSpPr>
      <xdr:spPr>
        <a:xfrm>
          <a:off x="19278111" y="687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9" name="正方形/長方形 568">
          <a:extLst>
            <a:ext uri="{FF2B5EF4-FFF2-40B4-BE49-F238E27FC236}">
              <a16:creationId xmlns:a16="http://schemas.microsoft.com/office/drawing/2014/main" id="{DE838161-0D5B-4840-9B79-C97B52E7008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0" name="正方形/長方形 569">
          <a:extLst>
            <a:ext uri="{FF2B5EF4-FFF2-40B4-BE49-F238E27FC236}">
              <a16:creationId xmlns:a16="http://schemas.microsoft.com/office/drawing/2014/main" id="{6BE8A3D0-803C-4FF3-8E18-F4FDB188705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1" name="正方形/長方形 570">
          <a:extLst>
            <a:ext uri="{FF2B5EF4-FFF2-40B4-BE49-F238E27FC236}">
              <a16:creationId xmlns:a16="http://schemas.microsoft.com/office/drawing/2014/main" id="{2A2F27B2-6067-44F5-BA07-44F5CE6FFD3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2" name="正方形/長方形 571">
          <a:extLst>
            <a:ext uri="{FF2B5EF4-FFF2-40B4-BE49-F238E27FC236}">
              <a16:creationId xmlns:a16="http://schemas.microsoft.com/office/drawing/2014/main" id="{BEDA2549-A743-4613-BE30-6340721F6ED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3" name="正方形/長方形 572">
          <a:extLst>
            <a:ext uri="{FF2B5EF4-FFF2-40B4-BE49-F238E27FC236}">
              <a16:creationId xmlns:a16="http://schemas.microsoft.com/office/drawing/2014/main" id="{094F438D-CA38-425A-8802-06A895BA3F6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4" name="正方形/長方形 573">
          <a:extLst>
            <a:ext uri="{FF2B5EF4-FFF2-40B4-BE49-F238E27FC236}">
              <a16:creationId xmlns:a16="http://schemas.microsoft.com/office/drawing/2014/main" id="{D09F6E6A-B776-4CEA-A6D8-86108A3CB94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5" name="正方形/長方形 574">
          <a:extLst>
            <a:ext uri="{FF2B5EF4-FFF2-40B4-BE49-F238E27FC236}">
              <a16:creationId xmlns:a16="http://schemas.microsoft.com/office/drawing/2014/main" id="{2809BBAE-E21C-4A3A-B03C-84807018B94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6" name="正方形/長方形 575">
          <a:extLst>
            <a:ext uri="{FF2B5EF4-FFF2-40B4-BE49-F238E27FC236}">
              <a16:creationId xmlns:a16="http://schemas.microsoft.com/office/drawing/2014/main" id="{9CA2DB84-7E4C-4544-A77A-8E102E92178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7" name="テキスト ボックス 576">
          <a:extLst>
            <a:ext uri="{FF2B5EF4-FFF2-40B4-BE49-F238E27FC236}">
              <a16:creationId xmlns:a16="http://schemas.microsoft.com/office/drawing/2014/main" id="{30C467E9-CF36-4D21-A3FD-4A919E1C3EA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8" name="直線コネクタ 577">
          <a:extLst>
            <a:ext uri="{FF2B5EF4-FFF2-40B4-BE49-F238E27FC236}">
              <a16:creationId xmlns:a16="http://schemas.microsoft.com/office/drawing/2014/main" id="{87E17F1E-ACB1-4809-9599-7DA59F95E59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9" name="テキスト ボックス 578">
          <a:extLst>
            <a:ext uri="{FF2B5EF4-FFF2-40B4-BE49-F238E27FC236}">
              <a16:creationId xmlns:a16="http://schemas.microsoft.com/office/drawing/2014/main" id="{CED3E339-5CAF-42F9-8002-D3A0ED97F09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0" name="直線コネクタ 579">
          <a:extLst>
            <a:ext uri="{FF2B5EF4-FFF2-40B4-BE49-F238E27FC236}">
              <a16:creationId xmlns:a16="http://schemas.microsoft.com/office/drawing/2014/main" id="{717C1AEB-FD56-4182-AC43-B398E8E6C9D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81" name="テキスト ボックス 580">
          <a:extLst>
            <a:ext uri="{FF2B5EF4-FFF2-40B4-BE49-F238E27FC236}">
              <a16:creationId xmlns:a16="http://schemas.microsoft.com/office/drawing/2014/main" id="{43665879-F481-4634-B506-3D37A3C8B8E9}"/>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2" name="直線コネクタ 581">
          <a:extLst>
            <a:ext uri="{FF2B5EF4-FFF2-40B4-BE49-F238E27FC236}">
              <a16:creationId xmlns:a16="http://schemas.microsoft.com/office/drawing/2014/main" id="{BEF0AAA8-9B32-4139-B0DF-16A70FFC484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3" name="テキスト ボックス 582">
          <a:extLst>
            <a:ext uri="{FF2B5EF4-FFF2-40B4-BE49-F238E27FC236}">
              <a16:creationId xmlns:a16="http://schemas.microsoft.com/office/drawing/2014/main" id="{23CF6C00-4337-48E6-8362-2ECF3B347977}"/>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4" name="直線コネクタ 583">
          <a:extLst>
            <a:ext uri="{FF2B5EF4-FFF2-40B4-BE49-F238E27FC236}">
              <a16:creationId xmlns:a16="http://schemas.microsoft.com/office/drawing/2014/main" id="{F165FBB8-D592-4532-B16F-0C5F046BBAF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5" name="テキスト ボックス 584">
          <a:extLst>
            <a:ext uri="{FF2B5EF4-FFF2-40B4-BE49-F238E27FC236}">
              <a16:creationId xmlns:a16="http://schemas.microsoft.com/office/drawing/2014/main" id="{95089F91-6C49-4158-9593-32DEE1D6092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86" name="直線コネクタ 585">
          <a:extLst>
            <a:ext uri="{FF2B5EF4-FFF2-40B4-BE49-F238E27FC236}">
              <a16:creationId xmlns:a16="http://schemas.microsoft.com/office/drawing/2014/main" id="{A6D8ACE7-B7DD-449F-AB04-758878E2A3E7}"/>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87" name="テキスト ボックス 586">
          <a:extLst>
            <a:ext uri="{FF2B5EF4-FFF2-40B4-BE49-F238E27FC236}">
              <a16:creationId xmlns:a16="http://schemas.microsoft.com/office/drawing/2014/main" id="{7D16897B-B1CB-4C02-9262-9CBAB9BE8E2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88" name="直線コネクタ 587">
          <a:extLst>
            <a:ext uri="{FF2B5EF4-FFF2-40B4-BE49-F238E27FC236}">
              <a16:creationId xmlns:a16="http://schemas.microsoft.com/office/drawing/2014/main" id="{4B5015BD-D7D1-42F3-A013-DF0A08B7DAF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89" name="テキスト ボックス 588">
          <a:extLst>
            <a:ext uri="{FF2B5EF4-FFF2-40B4-BE49-F238E27FC236}">
              <a16:creationId xmlns:a16="http://schemas.microsoft.com/office/drawing/2014/main" id="{7353F0C6-E877-45C0-BD16-B962ADAE6AD3}"/>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0" name="直線コネクタ 589">
          <a:extLst>
            <a:ext uri="{FF2B5EF4-FFF2-40B4-BE49-F238E27FC236}">
              <a16:creationId xmlns:a16="http://schemas.microsoft.com/office/drawing/2014/main" id="{09AF137A-6AAB-4DE6-9EC6-F07A36F24D6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1" name="【保健センター・保健所】&#10;有形固定資産減価償却率グラフ枠">
          <a:extLst>
            <a:ext uri="{FF2B5EF4-FFF2-40B4-BE49-F238E27FC236}">
              <a16:creationId xmlns:a16="http://schemas.microsoft.com/office/drawing/2014/main" id="{83C09449-016D-4E4B-9780-4D9A69F4D65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129540</xdr:rowOff>
    </xdr:to>
    <xdr:cxnSp macro="">
      <xdr:nvCxnSpPr>
        <xdr:cNvPr id="592" name="直線コネクタ 591">
          <a:extLst>
            <a:ext uri="{FF2B5EF4-FFF2-40B4-BE49-F238E27FC236}">
              <a16:creationId xmlns:a16="http://schemas.microsoft.com/office/drawing/2014/main" id="{F35D08BF-5C9A-4341-9F79-00A16C9B501D}"/>
            </a:ext>
          </a:extLst>
        </xdr:cNvPr>
        <xdr:cNvCxnSpPr/>
      </xdr:nvCxnSpPr>
      <xdr:spPr>
        <a:xfrm flipV="1">
          <a:off x="16318864" y="96393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593" name="【保健センター・保健所】&#10;有形固定資産減価償却率最小値テキスト">
          <a:extLst>
            <a:ext uri="{FF2B5EF4-FFF2-40B4-BE49-F238E27FC236}">
              <a16:creationId xmlns:a16="http://schemas.microsoft.com/office/drawing/2014/main" id="{DEC5E01D-4642-4028-AAB5-D0B5F098BF97}"/>
            </a:ext>
          </a:extLst>
        </xdr:cNvPr>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594" name="直線コネクタ 593">
          <a:extLst>
            <a:ext uri="{FF2B5EF4-FFF2-40B4-BE49-F238E27FC236}">
              <a16:creationId xmlns:a16="http://schemas.microsoft.com/office/drawing/2014/main" id="{3E2645EF-AEFC-45B1-9547-E144500F6A9E}"/>
            </a:ext>
          </a:extLst>
        </xdr:cNvPr>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340478" cy="259045"/>
    <xdr:sp macro="" textlink="">
      <xdr:nvSpPr>
        <xdr:cNvPr id="595" name="【保健センター・保健所】&#10;有形固定資産減価償却率最大値テキスト">
          <a:extLst>
            <a:ext uri="{FF2B5EF4-FFF2-40B4-BE49-F238E27FC236}">
              <a16:creationId xmlns:a16="http://schemas.microsoft.com/office/drawing/2014/main" id="{47014079-A1EC-4A48-AAFB-AEDFBC994FE3}"/>
            </a:ext>
          </a:extLst>
        </xdr:cNvPr>
        <xdr:cNvSpPr txBox="1"/>
      </xdr:nvSpPr>
      <xdr:spPr>
        <a:xfrm>
          <a:off x="16357600" y="9414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596" name="直線コネクタ 595">
          <a:extLst>
            <a:ext uri="{FF2B5EF4-FFF2-40B4-BE49-F238E27FC236}">
              <a16:creationId xmlns:a16="http://schemas.microsoft.com/office/drawing/2014/main" id="{5188F6F9-CAB4-40E9-B191-F41F34E86806}"/>
            </a:ext>
          </a:extLst>
        </xdr:cNvPr>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95267</xdr:rowOff>
    </xdr:from>
    <xdr:ext cx="405111" cy="259045"/>
    <xdr:sp macro="" textlink="">
      <xdr:nvSpPr>
        <xdr:cNvPr id="597" name="【保健センター・保健所】&#10;有形固定資産減価償却率平均値テキスト">
          <a:extLst>
            <a:ext uri="{FF2B5EF4-FFF2-40B4-BE49-F238E27FC236}">
              <a16:creationId xmlns:a16="http://schemas.microsoft.com/office/drawing/2014/main" id="{EA421E19-EB04-4049-8E0D-8FC9E1871178}"/>
            </a:ext>
          </a:extLst>
        </xdr:cNvPr>
        <xdr:cNvSpPr txBox="1"/>
      </xdr:nvSpPr>
      <xdr:spPr>
        <a:xfrm>
          <a:off x="16357600" y="10382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116840</xdr:rowOff>
    </xdr:from>
    <xdr:to>
      <xdr:col>85</xdr:col>
      <xdr:colOff>177800</xdr:colOff>
      <xdr:row>61</xdr:row>
      <xdr:rowOff>46990</xdr:rowOff>
    </xdr:to>
    <xdr:sp macro="" textlink="">
      <xdr:nvSpPr>
        <xdr:cNvPr id="598" name="フローチャート: 判断 597">
          <a:extLst>
            <a:ext uri="{FF2B5EF4-FFF2-40B4-BE49-F238E27FC236}">
              <a16:creationId xmlns:a16="http://schemas.microsoft.com/office/drawing/2014/main" id="{A30824F3-8AE0-4DA7-8073-5B56D4CC43BB}"/>
            </a:ext>
          </a:extLst>
        </xdr:cNvPr>
        <xdr:cNvSpPr/>
      </xdr:nvSpPr>
      <xdr:spPr>
        <a:xfrm>
          <a:off x="16268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76835</xdr:rowOff>
    </xdr:from>
    <xdr:to>
      <xdr:col>81</xdr:col>
      <xdr:colOff>101600</xdr:colOff>
      <xdr:row>61</xdr:row>
      <xdr:rowOff>6985</xdr:rowOff>
    </xdr:to>
    <xdr:sp macro="" textlink="">
      <xdr:nvSpPr>
        <xdr:cNvPr id="599" name="フローチャート: 判断 598">
          <a:extLst>
            <a:ext uri="{FF2B5EF4-FFF2-40B4-BE49-F238E27FC236}">
              <a16:creationId xmlns:a16="http://schemas.microsoft.com/office/drawing/2014/main" id="{6C2F55B9-C953-435F-9066-F4B504140C3F}"/>
            </a:ext>
          </a:extLst>
        </xdr:cNvPr>
        <xdr:cNvSpPr/>
      </xdr:nvSpPr>
      <xdr:spPr>
        <a:xfrm>
          <a:off x="15430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48260</xdr:rowOff>
    </xdr:from>
    <xdr:to>
      <xdr:col>76</xdr:col>
      <xdr:colOff>165100</xdr:colOff>
      <xdr:row>60</xdr:row>
      <xdr:rowOff>149860</xdr:rowOff>
    </xdr:to>
    <xdr:sp macro="" textlink="">
      <xdr:nvSpPr>
        <xdr:cNvPr id="600" name="フローチャート: 判断 599">
          <a:extLst>
            <a:ext uri="{FF2B5EF4-FFF2-40B4-BE49-F238E27FC236}">
              <a16:creationId xmlns:a16="http://schemas.microsoft.com/office/drawing/2014/main" id="{2DC29AD4-C777-48DC-AE7E-E3B2928E8B3B}"/>
            </a:ext>
          </a:extLst>
        </xdr:cNvPr>
        <xdr:cNvSpPr/>
      </xdr:nvSpPr>
      <xdr:spPr>
        <a:xfrm>
          <a:off x="14541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34925</xdr:rowOff>
    </xdr:from>
    <xdr:to>
      <xdr:col>72</xdr:col>
      <xdr:colOff>38100</xdr:colOff>
      <xdr:row>60</xdr:row>
      <xdr:rowOff>136525</xdr:rowOff>
    </xdr:to>
    <xdr:sp macro="" textlink="">
      <xdr:nvSpPr>
        <xdr:cNvPr id="601" name="フローチャート: 判断 600">
          <a:extLst>
            <a:ext uri="{FF2B5EF4-FFF2-40B4-BE49-F238E27FC236}">
              <a16:creationId xmlns:a16="http://schemas.microsoft.com/office/drawing/2014/main" id="{DA822EF3-D964-4199-B26F-61FD8E9A65CD}"/>
            </a:ext>
          </a:extLst>
        </xdr:cNvPr>
        <xdr:cNvSpPr/>
      </xdr:nvSpPr>
      <xdr:spPr>
        <a:xfrm>
          <a:off x="13652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166370</xdr:rowOff>
    </xdr:from>
    <xdr:to>
      <xdr:col>67</xdr:col>
      <xdr:colOff>101600</xdr:colOff>
      <xdr:row>60</xdr:row>
      <xdr:rowOff>96520</xdr:rowOff>
    </xdr:to>
    <xdr:sp macro="" textlink="">
      <xdr:nvSpPr>
        <xdr:cNvPr id="602" name="フローチャート: 判断 601">
          <a:extLst>
            <a:ext uri="{FF2B5EF4-FFF2-40B4-BE49-F238E27FC236}">
              <a16:creationId xmlns:a16="http://schemas.microsoft.com/office/drawing/2014/main" id="{860C0ACF-3692-4220-9545-AED7FE75C214}"/>
            </a:ext>
          </a:extLst>
        </xdr:cNvPr>
        <xdr:cNvSpPr/>
      </xdr:nvSpPr>
      <xdr:spPr>
        <a:xfrm>
          <a:off x="1276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19FB2453-22A7-49BE-9316-D031843F6B6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6596AD09-E281-463B-80FC-FDF4459F57D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5BB61621-95E7-4A3B-ADE9-EEFAEF4583A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38E00EE1-133E-4572-8D55-A9ABD1ED263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58C8D97-B4A3-4AC3-B931-A70C06976F8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88265</xdr:rowOff>
    </xdr:from>
    <xdr:to>
      <xdr:col>81</xdr:col>
      <xdr:colOff>101600</xdr:colOff>
      <xdr:row>60</xdr:row>
      <xdr:rowOff>18415</xdr:rowOff>
    </xdr:to>
    <xdr:sp macro="" textlink="">
      <xdr:nvSpPr>
        <xdr:cNvPr id="608" name="楕円 607">
          <a:extLst>
            <a:ext uri="{FF2B5EF4-FFF2-40B4-BE49-F238E27FC236}">
              <a16:creationId xmlns:a16="http://schemas.microsoft.com/office/drawing/2014/main" id="{E410309C-3D32-4BA8-991F-0C0005A0EA76}"/>
            </a:ext>
          </a:extLst>
        </xdr:cNvPr>
        <xdr:cNvSpPr/>
      </xdr:nvSpPr>
      <xdr:spPr>
        <a:xfrm>
          <a:off x="15430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50165</xdr:rowOff>
    </xdr:from>
    <xdr:to>
      <xdr:col>76</xdr:col>
      <xdr:colOff>165100</xdr:colOff>
      <xdr:row>59</xdr:row>
      <xdr:rowOff>151765</xdr:rowOff>
    </xdr:to>
    <xdr:sp macro="" textlink="">
      <xdr:nvSpPr>
        <xdr:cNvPr id="609" name="楕円 608">
          <a:extLst>
            <a:ext uri="{FF2B5EF4-FFF2-40B4-BE49-F238E27FC236}">
              <a16:creationId xmlns:a16="http://schemas.microsoft.com/office/drawing/2014/main" id="{DBB8B47E-E9B3-4CF7-BA7B-1F57743B5A99}"/>
            </a:ext>
          </a:extLst>
        </xdr:cNvPr>
        <xdr:cNvSpPr/>
      </xdr:nvSpPr>
      <xdr:spPr>
        <a:xfrm>
          <a:off x="14541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100965</xdr:rowOff>
    </xdr:from>
    <xdr:to>
      <xdr:col>81</xdr:col>
      <xdr:colOff>50800</xdr:colOff>
      <xdr:row>59</xdr:row>
      <xdr:rowOff>139065</xdr:rowOff>
    </xdr:to>
    <xdr:cxnSp macro="">
      <xdr:nvCxnSpPr>
        <xdr:cNvPr id="610" name="直線コネクタ 609">
          <a:extLst>
            <a:ext uri="{FF2B5EF4-FFF2-40B4-BE49-F238E27FC236}">
              <a16:creationId xmlns:a16="http://schemas.microsoft.com/office/drawing/2014/main" id="{6F36DF48-A4CC-4380-8AFE-1B61DB05903B}"/>
            </a:ext>
          </a:extLst>
        </xdr:cNvPr>
        <xdr:cNvCxnSpPr/>
      </xdr:nvCxnSpPr>
      <xdr:spPr>
        <a:xfrm>
          <a:off x="14592300" y="102165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12065</xdr:rowOff>
    </xdr:from>
    <xdr:to>
      <xdr:col>72</xdr:col>
      <xdr:colOff>38100</xdr:colOff>
      <xdr:row>59</xdr:row>
      <xdr:rowOff>113665</xdr:rowOff>
    </xdr:to>
    <xdr:sp macro="" textlink="">
      <xdr:nvSpPr>
        <xdr:cNvPr id="611" name="楕円 610">
          <a:extLst>
            <a:ext uri="{FF2B5EF4-FFF2-40B4-BE49-F238E27FC236}">
              <a16:creationId xmlns:a16="http://schemas.microsoft.com/office/drawing/2014/main" id="{735E63AC-A4D4-4388-9B97-7D580482CFD2}"/>
            </a:ext>
          </a:extLst>
        </xdr:cNvPr>
        <xdr:cNvSpPr/>
      </xdr:nvSpPr>
      <xdr:spPr>
        <a:xfrm>
          <a:off x="13652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62865</xdr:rowOff>
    </xdr:from>
    <xdr:to>
      <xdr:col>76</xdr:col>
      <xdr:colOff>114300</xdr:colOff>
      <xdr:row>59</xdr:row>
      <xdr:rowOff>100965</xdr:rowOff>
    </xdr:to>
    <xdr:cxnSp macro="">
      <xdr:nvCxnSpPr>
        <xdr:cNvPr id="612" name="直線コネクタ 611">
          <a:extLst>
            <a:ext uri="{FF2B5EF4-FFF2-40B4-BE49-F238E27FC236}">
              <a16:creationId xmlns:a16="http://schemas.microsoft.com/office/drawing/2014/main" id="{A310A868-F49D-4B4A-9A97-0ECADF481AA9}"/>
            </a:ext>
          </a:extLst>
        </xdr:cNvPr>
        <xdr:cNvCxnSpPr/>
      </xdr:nvCxnSpPr>
      <xdr:spPr>
        <a:xfrm>
          <a:off x="13703300" y="101784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145415</xdr:rowOff>
    </xdr:from>
    <xdr:to>
      <xdr:col>67</xdr:col>
      <xdr:colOff>101600</xdr:colOff>
      <xdr:row>59</xdr:row>
      <xdr:rowOff>75565</xdr:rowOff>
    </xdr:to>
    <xdr:sp macro="" textlink="">
      <xdr:nvSpPr>
        <xdr:cNvPr id="613" name="楕円 612">
          <a:extLst>
            <a:ext uri="{FF2B5EF4-FFF2-40B4-BE49-F238E27FC236}">
              <a16:creationId xmlns:a16="http://schemas.microsoft.com/office/drawing/2014/main" id="{8BACBD84-E8D7-42F6-A0DD-8D22ACB70293}"/>
            </a:ext>
          </a:extLst>
        </xdr:cNvPr>
        <xdr:cNvSpPr/>
      </xdr:nvSpPr>
      <xdr:spPr>
        <a:xfrm>
          <a:off x="127635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24765</xdr:rowOff>
    </xdr:from>
    <xdr:to>
      <xdr:col>71</xdr:col>
      <xdr:colOff>177800</xdr:colOff>
      <xdr:row>59</xdr:row>
      <xdr:rowOff>62865</xdr:rowOff>
    </xdr:to>
    <xdr:cxnSp macro="">
      <xdr:nvCxnSpPr>
        <xdr:cNvPr id="614" name="直線コネクタ 613">
          <a:extLst>
            <a:ext uri="{FF2B5EF4-FFF2-40B4-BE49-F238E27FC236}">
              <a16:creationId xmlns:a16="http://schemas.microsoft.com/office/drawing/2014/main" id="{449BF7AA-1900-4143-B1EE-7A77E95B412F}"/>
            </a:ext>
          </a:extLst>
        </xdr:cNvPr>
        <xdr:cNvCxnSpPr/>
      </xdr:nvCxnSpPr>
      <xdr:spPr>
        <a:xfrm>
          <a:off x="12814300" y="101403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169562</xdr:rowOff>
    </xdr:from>
    <xdr:ext cx="405111" cy="259045"/>
    <xdr:sp macro="" textlink="">
      <xdr:nvSpPr>
        <xdr:cNvPr id="615" name="n_1aveValue【保健センター・保健所】&#10;有形固定資産減価償却率">
          <a:extLst>
            <a:ext uri="{FF2B5EF4-FFF2-40B4-BE49-F238E27FC236}">
              <a16:creationId xmlns:a16="http://schemas.microsoft.com/office/drawing/2014/main" id="{7244F6A3-DD49-4FCD-B093-868DD2072FFA}"/>
            </a:ext>
          </a:extLst>
        </xdr:cNvPr>
        <xdr:cNvSpPr txBox="1"/>
      </xdr:nvSpPr>
      <xdr:spPr>
        <a:xfrm>
          <a:off x="152660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140987</xdr:rowOff>
    </xdr:from>
    <xdr:ext cx="405111" cy="259045"/>
    <xdr:sp macro="" textlink="">
      <xdr:nvSpPr>
        <xdr:cNvPr id="616" name="n_2aveValue【保健センター・保健所】&#10;有形固定資産減価償却率">
          <a:extLst>
            <a:ext uri="{FF2B5EF4-FFF2-40B4-BE49-F238E27FC236}">
              <a16:creationId xmlns:a16="http://schemas.microsoft.com/office/drawing/2014/main" id="{A0A70E2B-4509-4399-954A-8D77031AB2BE}"/>
            </a:ext>
          </a:extLst>
        </xdr:cNvPr>
        <xdr:cNvSpPr txBox="1"/>
      </xdr:nvSpPr>
      <xdr:spPr>
        <a:xfrm>
          <a:off x="14389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127652</xdr:rowOff>
    </xdr:from>
    <xdr:ext cx="405111" cy="259045"/>
    <xdr:sp macro="" textlink="">
      <xdr:nvSpPr>
        <xdr:cNvPr id="617" name="n_3aveValue【保健センター・保健所】&#10;有形固定資産減価償却率">
          <a:extLst>
            <a:ext uri="{FF2B5EF4-FFF2-40B4-BE49-F238E27FC236}">
              <a16:creationId xmlns:a16="http://schemas.microsoft.com/office/drawing/2014/main" id="{240F8921-B675-45DE-A257-B67974B71799}"/>
            </a:ext>
          </a:extLst>
        </xdr:cNvPr>
        <xdr:cNvSpPr txBox="1"/>
      </xdr:nvSpPr>
      <xdr:spPr>
        <a:xfrm>
          <a:off x="13500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87647</xdr:rowOff>
    </xdr:from>
    <xdr:ext cx="405111" cy="259045"/>
    <xdr:sp macro="" textlink="">
      <xdr:nvSpPr>
        <xdr:cNvPr id="618" name="n_4aveValue【保健センター・保健所】&#10;有形固定資産減価償却率">
          <a:extLst>
            <a:ext uri="{FF2B5EF4-FFF2-40B4-BE49-F238E27FC236}">
              <a16:creationId xmlns:a16="http://schemas.microsoft.com/office/drawing/2014/main" id="{F1889306-22FB-40CE-8E6F-2F0C41742A50}"/>
            </a:ext>
          </a:extLst>
        </xdr:cNvPr>
        <xdr:cNvSpPr txBox="1"/>
      </xdr:nvSpPr>
      <xdr:spPr>
        <a:xfrm>
          <a:off x="12611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34942</xdr:rowOff>
    </xdr:from>
    <xdr:ext cx="405111" cy="259045"/>
    <xdr:sp macro="" textlink="">
      <xdr:nvSpPr>
        <xdr:cNvPr id="619" name="n_1mainValue【保健センター・保健所】&#10;有形固定資産減価償却率">
          <a:extLst>
            <a:ext uri="{FF2B5EF4-FFF2-40B4-BE49-F238E27FC236}">
              <a16:creationId xmlns:a16="http://schemas.microsoft.com/office/drawing/2014/main" id="{42C2D72E-1B1A-4DAF-BC56-629814055C32}"/>
            </a:ext>
          </a:extLst>
        </xdr:cNvPr>
        <xdr:cNvSpPr txBox="1"/>
      </xdr:nvSpPr>
      <xdr:spPr>
        <a:xfrm>
          <a:off x="152660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168292</xdr:rowOff>
    </xdr:from>
    <xdr:ext cx="405111" cy="259045"/>
    <xdr:sp macro="" textlink="">
      <xdr:nvSpPr>
        <xdr:cNvPr id="620" name="n_2mainValue【保健センター・保健所】&#10;有形固定資産減価償却率">
          <a:extLst>
            <a:ext uri="{FF2B5EF4-FFF2-40B4-BE49-F238E27FC236}">
              <a16:creationId xmlns:a16="http://schemas.microsoft.com/office/drawing/2014/main" id="{0C3B72F4-B335-4A2F-A483-F356236EC8FA}"/>
            </a:ext>
          </a:extLst>
        </xdr:cNvPr>
        <xdr:cNvSpPr txBox="1"/>
      </xdr:nvSpPr>
      <xdr:spPr>
        <a:xfrm>
          <a:off x="14389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130192</xdr:rowOff>
    </xdr:from>
    <xdr:ext cx="405111" cy="259045"/>
    <xdr:sp macro="" textlink="">
      <xdr:nvSpPr>
        <xdr:cNvPr id="621" name="n_3mainValue【保健センター・保健所】&#10;有形固定資産減価償却率">
          <a:extLst>
            <a:ext uri="{FF2B5EF4-FFF2-40B4-BE49-F238E27FC236}">
              <a16:creationId xmlns:a16="http://schemas.microsoft.com/office/drawing/2014/main" id="{6FEE7F76-E791-446C-910D-075A13FE0430}"/>
            </a:ext>
          </a:extLst>
        </xdr:cNvPr>
        <xdr:cNvSpPr txBox="1"/>
      </xdr:nvSpPr>
      <xdr:spPr>
        <a:xfrm>
          <a:off x="13500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92092</xdr:rowOff>
    </xdr:from>
    <xdr:ext cx="405111" cy="259045"/>
    <xdr:sp macro="" textlink="">
      <xdr:nvSpPr>
        <xdr:cNvPr id="622" name="n_4mainValue【保健センター・保健所】&#10;有形固定資産減価償却率">
          <a:extLst>
            <a:ext uri="{FF2B5EF4-FFF2-40B4-BE49-F238E27FC236}">
              <a16:creationId xmlns:a16="http://schemas.microsoft.com/office/drawing/2014/main" id="{CB5AB41C-A4B8-4475-AEF2-AF67284DD837}"/>
            </a:ext>
          </a:extLst>
        </xdr:cNvPr>
        <xdr:cNvSpPr txBox="1"/>
      </xdr:nvSpPr>
      <xdr:spPr>
        <a:xfrm>
          <a:off x="12611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3" name="正方形/長方形 622">
          <a:extLst>
            <a:ext uri="{FF2B5EF4-FFF2-40B4-BE49-F238E27FC236}">
              <a16:creationId xmlns:a16="http://schemas.microsoft.com/office/drawing/2014/main" id="{343E2E99-96F5-4BA0-BFE1-8CABD2F216B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4" name="正方形/長方形 623">
          <a:extLst>
            <a:ext uri="{FF2B5EF4-FFF2-40B4-BE49-F238E27FC236}">
              <a16:creationId xmlns:a16="http://schemas.microsoft.com/office/drawing/2014/main" id="{C15931AD-38FD-4465-B6DF-DA6A88BD0AA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5" name="正方形/長方形 624">
          <a:extLst>
            <a:ext uri="{FF2B5EF4-FFF2-40B4-BE49-F238E27FC236}">
              <a16:creationId xmlns:a16="http://schemas.microsoft.com/office/drawing/2014/main" id="{B6D2DF2C-CF24-445E-871D-E755072D0A4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6" name="正方形/長方形 625">
          <a:extLst>
            <a:ext uri="{FF2B5EF4-FFF2-40B4-BE49-F238E27FC236}">
              <a16:creationId xmlns:a16="http://schemas.microsoft.com/office/drawing/2014/main" id="{024564DD-DD05-4076-817B-6C4D06057EF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7" name="正方形/長方形 626">
          <a:extLst>
            <a:ext uri="{FF2B5EF4-FFF2-40B4-BE49-F238E27FC236}">
              <a16:creationId xmlns:a16="http://schemas.microsoft.com/office/drawing/2014/main" id="{77FFF7C6-1E10-4AF1-8903-909AD980294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8" name="正方形/長方形 627">
          <a:extLst>
            <a:ext uri="{FF2B5EF4-FFF2-40B4-BE49-F238E27FC236}">
              <a16:creationId xmlns:a16="http://schemas.microsoft.com/office/drawing/2014/main" id="{99CDDFFC-1EFC-479F-88EF-406D8123A48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9" name="正方形/長方形 628">
          <a:extLst>
            <a:ext uri="{FF2B5EF4-FFF2-40B4-BE49-F238E27FC236}">
              <a16:creationId xmlns:a16="http://schemas.microsoft.com/office/drawing/2014/main" id="{08CA67E5-4833-4793-95EB-CFB85AE213D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0" name="正方形/長方形 629">
          <a:extLst>
            <a:ext uri="{FF2B5EF4-FFF2-40B4-BE49-F238E27FC236}">
              <a16:creationId xmlns:a16="http://schemas.microsoft.com/office/drawing/2014/main" id="{CCEFA49D-CDF8-46D7-853F-2C20AEA7F67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1" name="テキスト ボックス 630">
          <a:extLst>
            <a:ext uri="{FF2B5EF4-FFF2-40B4-BE49-F238E27FC236}">
              <a16:creationId xmlns:a16="http://schemas.microsoft.com/office/drawing/2014/main" id="{31329FD0-F317-40CF-B31B-A5E7DB9BBBF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2" name="直線コネクタ 631">
          <a:extLst>
            <a:ext uri="{FF2B5EF4-FFF2-40B4-BE49-F238E27FC236}">
              <a16:creationId xmlns:a16="http://schemas.microsoft.com/office/drawing/2014/main" id="{9C3E33E8-1903-4150-99FE-45D5D95919C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3" name="直線コネクタ 632">
          <a:extLst>
            <a:ext uri="{FF2B5EF4-FFF2-40B4-BE49-F238E27FC236}">
              <a16:creationId xmlns:a16="http://schemas.microsoft.com/office/drawing/2014/main" id="{B5FEDBDA-44C3-4C3C-9F6A-4D9A5DC6BE4E}"/>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4" name="テキスト ボックス 633">
          <a:extLst>
            <a:ext uri="{FF2B5EF4-FFF2-40B4-BE49-F238E27FC236}">
              <a16:creationId xmlns:a16="http://schemas.microsoft.com/office/drawing/2014/main" id="{4E5C4DA4-2DC7-4B8C-B925-6D92AD65F39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5" name="直線コネクタ 634">
          <a:extLst>
            <a:ext uri="{FF2B5EF4-FFF2-40B4-BE49-F238E27FC236}">
              <a16:creationId xmlns:a16="http://schemas.microsoft.com/office/drawing/2014/main" id="{E3EFC7C1-CBED-4BE6-9FC0-B3264F677A2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36" name="テキスト ボックス 635">
          <a:extLst>
            <a:ext uri="{FF2B5EF4-FFF2-40B4-BE49-F238E27FC236}">
              <a16:creationId xmlns:a16="http://schemas.microsoft.com/office/drawing/2014/main" id="{CB76BDC2-744D-4256-B64C-2E7376EECD5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37" name="直線コネクタ 636">
          <a:extLst>
            <a:ext uri="{FF2B5EF4-FFF2-40B4-BE49-F238E27FC236}">
              <a16:creationId xmlns:a16="http://schemas.microsoft.com/office/drawing/2014/main" id="{89BB96AF-3C98-4270-8A4E-5F4A17A3055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38" name="テキスト ボックス 637">
          <a:extLst>
            <a:ext uri="{FF2B5EF4-FFF2-40B4-BE49-F238E27FC236}">
              <a16:creationId xmlns:a16="http://schemas.microsoft.com/office/drawing/2014/main" id="{DBC7F02A-1340-4D4D-8CDD-984027BD211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39" name="直線コネクタ 638">
          <a:extLst>
            <a:ext uri="{FF2B5EF4-FFF2-40B4-BE49-F238E27FC236}">
              <a16:creationId xmlns:a16="http://schemas.microsoft.com/office/drawing/2014/main" id="{7A3808B1-C594-4E9C-A708-B9FA76458D1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0" name="テキスト ボックス 639">
          <a:extLst>
            <a:ext uri="{FF2B5EF4-FFF2-40B4-BE49-F238E27FC236}">
              <a16:creationId xmlns:a16="http://schemas.microsoft.com/office/drawing/2014/main" id="{0D891ADC-E799-40CE-97D4-C0BE84791DA7}"/>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1" name="直線コネクタ 640">
          <a:extLst>
            <a:ext uri="{FF2B5EF4-FFF2-40B4-BE49-F238E27FC236}">
              <a16:creationId xmlns:a16="http://schemas.microsoft.com/office/drawing/2014/main" id="{D689280D-5CC5-4433-8EE9-E0833D58EA8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2" name="テキスト ボックス 641">
          <a:extLst>
            <a:ext uri="{FF2B5EF4-FFF2-40B4-BE49-F238E27FC236}">
              <a16:creationId xmlns:a16="http://schemas.microsoft.com/office/drawing/2014/main" id="{0B587F7A-1E0C-4E91-9A34-6D3B617A19B5}"/>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3" name="直線コネクタ 642">
          <a:extLst>
            <a:ext uri="{FF2B5EF4-FFF2-40B4-BE49-F238E27FC236}">
              <a16:creationId xmlns:a16="http://schemas.microsoft.com/office/drawing/2014/main" id="{D383E9E8-2D1F-4B82-95B3-81A0EE31A6E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4" name="テキスト ボックス 643">
          <a:extLst>
            <a:ext uri="{FF2B5EF4-FFF2-40B4-BE49-F238E27FC236}">
              <a16:creationId xmlns:a16="http://schemas.microsoft.com/office/drawing/2014/main" id="{6F693FDB-1C5D-4DB8-A320-AF42E97BC0E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5" name="【保健センター・保健所】&#10;一人当たり面積グラフ枠">
          <a:extLst>
            <a:ext uri="{FF2B5EF4-FFF2-40B4-BE49-F238E27FC236}">
              <a16:creationId xmlns:a16="http://schemas.microsoft.com/office/drawing/2014/main" id="{4592610F-656F-490C-9F5B-9EA4D62B46D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646" name="直線コネクタ 645">
          <a:extLst>
            <a:ext uri="{FF2B5EF4-FFF2-40B4-BE49-F238E27FC236}">
              <a16:creationId xmlns:a16="http://schemas.microsoft.com/office/drawing/2014/main" id="{101AC561-906C-49EE-94AA-2AFD0B5D3510}"/>
            </a:ext>
          </a:extLst>
        </xdr:cNvPr>
        <xdr:cNvCxnSpPr/>
      </xdr:nvCxnSpPr>
      <xdr:spPr>
        <a:xfrm flipV="1">
          <a:off x="22160864" y="9715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47" name="【保健センター・保健所】&#10;一人当たり面積最小値テキスト">
          <a:extLst>
            <a:ext uri="{FF2B5EF4-FFF2-40B4-BE49-F238E27FC236}">
              <a16:creationId xmlns:a16="http://schemas.microsoft.com/office/drawing/2014/main" id="{AC26472D-C891-432D-BE20-F264C3217618}"/>
            </a:ext>
          </a:extLst>
        </xdr:cNvPr>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48" name="直線コネクタ 647">
          <a:extLst>
            <a:ext uri="{FF2B5EF4-FFF2-40B4-BE49-F238E27FC236}">
              <a16:creationId xmlns:a16="http://schemas.microsoft.com/office/drawing/2014/main" id="{1AC03CAE-2F79-4FA6-8579-4084E56E154D}"/>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49" name="【保健センター・保健所】&#10;一人当たり面積最大値テキスト">
          <a:extLst>
            <a:ext uri="{FF2B5EF4-FFF2-40B4-BE49-F238E27FC236}">
              <a16:creationId xmlns:a16="http://schemas.microsoft.com/office/drawing/2014/main" id="{FF03C42E-B499-4EE7-B51E-47EEC17F9A71}"/>
            </a:ext>
          </a:extLst>
        </xdr:cNvPr>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50" name="直線コネクタ 649">
          <a:extLst>
            <a:ext uri="{FF2B5EF4-FFF2-40B4-BE49-F238E27FC236}">
              <a16:creationId xmlns:a16="http://schemas.microsoft.com/office/drawing/2014/main" id="{3AD52F8E-5AC1-443B-B7F4-322F8D5AA51F}"/>
            </a:ext>
          </a:extLst>
        </xdr:cNvPr>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51" name="【保健センター・保健所】&#10;一人当たり面積平均値テキスト">
          <a:extLst>
            <a:ext uri="{FF2B5EF4-FFF2-40B4-BE49-F238E27FC236}">
              <a16:creationId xmlns:a16="http://schemas.microsoft.com/office/drawing/2014/main" id="{2CB8678B-33FB-45C0-AC7F-6946D0B0D464}"/>
            </a:ext>
          </a:extLst>
        </xdr:cNvPr>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52" name="フローチャート: 判断 651">
          <a:extLst>
            <a:ext uri="{FF2B5EF4-FFF2-40B4-BE49-F238E27FC236}">
              <a16:creationId xmlns:a16="http://schemas.microsoft.com/office/drawing/2014/main" id="{EDD6253E-FBD3-47E3-924F-2A995DBA8425}"/>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53" name="フローチャート: 判断 652">
          <a:extLst>
            <a:ext uri="{FF2B5EF4-FFF2-40B4-BE49-F238E27FC236}">
              <a16:creationId xmlns:a16="http://schemas.microsoft.com/office/drawing/2014/main" id="{644EF98A-D1FC-4F43-A5B1-2040907FFDDD}"/>
            </a:ext>
          </a:extLst>
        </xdr:cNvPr>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54" name="フローチャート: 判断 653">
          <a:extLst>
            <a:ext uri="{FF2B5EF4-FFF2-40B4-BE49-F238E27FC236}">
              <a16:creationId xmlns:a16="http://schemas.microsoft.com/office/drawing/2014/main" id="{482D3C6D-F546-4E0B-98D0-D1F7373D42BD}"/>
            </a:ext>
          </a:extLst>
        </xdr:cNvPr>
        <xdr:cNvSpPr/>
      </xdr:nvSpPr>
      <xdr:spPr>
        <a:xfrm>
          <a:off x="2038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55" name="フローチャート: 判断 654">
          <a:extLst>
            <a:ext uri="{FF2B5EF4-FFF2-40B4-BE49-F238E27FC236}">
              <a16:creationId xmlns:a16="http://schemas.microsoft.com/office/drawing/2014/main" id="{6AD3AE6C-9621-4602-8B62-4DE8A50F41C9}"/>
            </a:ext>
          </a:extLst>
        </xdr:cNvPr>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120650</xdr:rowOff>
    </xdr:from>
    <xdr:to>
      <xdr:col>98</xdr:col>
      <xdr:colOff>38100</xdr:colOff>
      <xdr:row>60</xdr:row>
      <xdr:rowOff>50800</xdr:rowOff>
    </xdr:to>
    <xdr:sp macro="" textlink="">
      <xdr:nvSpPr>
        <xdr:cNvPr id="656" name="フローチャート: 判断 655">
          <a:extLst>
            <a:ext uri="{FF2B5EF4-FFF2-40B4-BE49-F238E27FC236}">
              <a16:creationId xmlns:a16="http://schemas.microsoft.com/office/drawing/2014/main" id="{E31AD07C-D83A-4CDE-93E7-95935F7430ED}"/>
            </a:ext>
          </a:extLst>
        </xdr:cNvPr>
        <xdr:cNvSpPr/>
      </xdr:nvSpPr>
      <xdr:spPr>
        <a:xfrm>
          <a:off x="18605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7" name="テキスト ボックス 656">
          <a:extLst>
            <a:ext uri="{FF2B5EF4-FFF2-40B4-BE49-F238E27FC236}">
              <a16:creationId xmlns:a16="http://schemas.microsoft.com/office/drawing/2014/main" id="{CEC4AF4B-4BA7-469F-9FBB-449F040C4D7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8" name="テキスト ボックス 657">
          <a:extLst>
            <a:ext uri="{FF2B5EF4-FFF2-40B4-BE49-F238E27FC236}">
              <a16:creationId xmlns:a16="http://schemas.microsoft.com/office/drawing/2014/main" id="{443B5460-7CF1-4754-AAE2-37FAECA6F22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9" name="テキスト ボックス 658">
          <a:extLst>
            <a:ext uri="{FF2B5EF4-FFF2-40B4-BE49-F238E27FC236}">
              <a16:creationId xmlns:a16="http://schemas.microsoft.com/office/drawing/2014/main" id="{79E804CD-D145-4154-A1EA-3E8B3952251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0" name="テキスト ボックス 659">
          <a:extLst>
            <a:ext uri="{FF2B5EF4-FFF2-40B4-BE49-F238E27FC236}">
              <a16:creationId xmlns:a16="http://schemas.microsoft.com/office/drawing/2014/main" id="{77728370-4067-4027-9350-65BA91F4B3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1" name="テキスト ボックス 660">
          <a:extLst>
            <a:ext uri="{FF2B5EF4-FFF2-40B4-BE49-F238E27FC236}">
              <a16:creationId xmlns:a16="http://schemas.microsoft.com/office/drawing/2014/main" id="{C9581D82-32E3-4CE7-A452-D85848A6B76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120650</xdr:rowOff>
    </xdr:from>
    <xdr:to>
      <xdr:col>112</xdr:col>
      <xdr:colOff>38100</xdr:colOff>
      <xdr:row>64</xdr:row>
      <xdr:rowOff>50800</xdr:rowOff>
    </xdr:to>
    <xdr:sp macro="" textlink="">
      <xdr:nvSpPr>
        <xdr:cNvPr id="662" name="楕円 661">
          <a:extLst>
            <a:ext uri="{FF2B5EF4-FFF2-40B4-BE49-F238E27FC236}">
              <a16:creationId xmlns:a16="http://schemas.microsoft.com/office/drawing/2014/main" id="{E2A13533-412B-4953-9DB8-AD9F21CDEC86}"/>
            </a:ext>
          </a:extLst>
        </xdr:cNvPr>
        <xdr:cNvSpPr/>
      </xdr:nvSpPr>
      <xdr:spPr>
        <a:xfrm>
          <a:off x="21272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120650</xdr:rowOff>
    </xdr:from>
    <xdr:to>
      <xdr:col>107</xdr:col>
      <xdr:colOff>101600</xdr:colOff>
      <xdr:row>64</xdr:row>
      <xdr:rowOff>50800</xdr:rowOff>
    </xdr:to>
    <xdr:sp macro="" textlink="">
      <xdr:nvSpPr>
        <xdr:cNvPr id="663" name="楕円 662">
          <a:extLst>
            <a:ext uri="{FF2B5EF4-FFF2-40B4-BE49-F238E27FC236}">
              <a16:creationId xmlns:a16="http://schemas.microsoft.com/office/drawing/2014/main" id="{89F154B6-906C-4FA4-8307-862825724F3E}"/>
            </a:ext>
          </a:extLst>
        </xdr:cNvPr>
        <xdr:cNvSpPr/>
      </xdr:nvSpPr>
      <xdr:spPr>
        <a:xfrm>
          <a:off x="20383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0</xdr:rowOff>
    </xdr:from>
    <xdr:to>
      <xdr:col>111</xdr:col>
      <xdr:colOff>177800</xdr:colOff>
      <xdr:row>64</xdr:row>
      <xdr:rowOff>0</xdr:rowOff>
    </xdr:to>
    <xdr:cxnSp macro="">
      <xdr:nvCxnSpPr>
        <xdr:cNvPr id="664" name="直線コネクタ 663">
          <a:extLst>
            <a:ext uri="{FF2B5EF4-FFF2-40B4-BE49-F238E27FC236}">
              <a16:creationId xmlns:a16="http://schemas.microsoft.com/office/drawing/2014/main" id="{80DE89CF-9174-41DC-8108-72D1627E720D}"/>
            </a:ext>
          </a:extLst>
        </xdr:cNvPr>
        <xdr:cNvCxnSpPr/>
      </xdr:nvCxnSpPr>
      <xdr:spPr>
        <a:xfrm>
          <a:off x="20434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120650</xdr:rowOff>
    </xdr:from>
    <xdr:to>
      <xdr:col>102</xdr:col>
      <xdr:colOff>165100</xdr:colOff>
      <xdr:row>64</xdr:row>
      <xdr:rowOff>50800</xdr:rowOff>
    </xdr:to>
    <xdr:sp macro="" textlink="">
      <xdr:nvSpPr>
        <xdr:cNvPr id="665" name="楕円 664">
          <a:extLst>
            <a:ext uri="{FF2B5EF4-FFF2-40B4-BE49-F238E27FC236}">
              <a16:creationId xmlns:a16="http://schemas.microsoft.com/office/drawing/2014/main" id="{E00F0EF7-EE42-4D1F-A706-3F13C34041AB}"/>
            </a:ext>
          </a:extLst>
        </xdr:cNvPr>
        <xdr:cNvSpPr/>
      </xdr:nvSpPr>
      <xdr:spPr>
        <a:xfrm>
          <a:off x="19494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0</xdr:rowOff>
    </xdr:from>
    <xdr:to>
      <xdr:col>107</xdr:col>
      <xdr:colOff>50800</xdr:colOff>
      <xdr:row>64</xdr:row>
      <xdr:rowOff>0</xdr:rowOff>
    </xdr:to>
    <xdr:cxnSp macro="">
      <xdr:nvCxnSpPr>
        <xdr:cNvPr id="666" name="直線コネクタ 665">
          <a:extLst>
            <a:ext uri="{FF2B5EF4-FFF2-40B4-BE49-F238E27FC236}">
              <a16:creationId xmlns:a16="http://schemas.microsoft.com/office/drawing/2014/main" id="{8D41BC66-2F86-43C7-9D94-697EE46133B2}"/>
            </a:ext>
          </a:extLst>
        </xdr:cNvPr>
        <xdr:cNvCxnSpPr/>
      </xdr:nvCxnSpPr>
      <xdr:spPr>
        <a:xfrm>
          <a:off x="19545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120650</xdr:rowOff>
    </xdr:from>
    <xdr:to>
      <xdr:col>98</xdr:col>
      <xdr:colOff>38100</xdr:colOff>
      <xdr:row>64</xdr:row>
      <xdr:rowOff>50800</xdr:rowOff>
    </xdr:to>
    <xdr:sp macro="" textlink="">
      <xdr:nvSpPr>
        <xdr:cNvPr id="667" name="楕円 666">
          <a:extLst>
            <a:ext uri="{FF2B5EF4-FFF2-40B4-BE49-F238E27FC236}">
              <a16:creationId xmlns:a16="http://schemas.microsoft.com/office/drawing/2014/main" id="{8AB059EB-9ACF-4970-9166-F09CEA300A85}"/>
            </a:ext>
          </a:extLst>
        </xdr:cNvPr>
        <xdr:cNvSpPr/>
      </xdr:nvSpPr>
      <xdr:spPr>
        <a:xfrm>
          <a:off x="18605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0</xdr:rowOff>
    </xdr:from>
    <xdr:to>
      <xdr:col>102</xdr:col>
      <xdr:colOff>114300</xdr:colOff>
      <xdr:row>64</xdr:row>
      <xdr:rowOff>0</xdr:rowOff>
    </xdr:to>
    <xdr:cxnSp macro="">
      <xdr:nvCxnSpPr>
        <xdr:cNvPr id="668" name="直線コネクタ 667">
          <a:extLst>
            <a:ext uri="{FF2B5EF4-FFF2-40B4-BE49-F238E27FC236}">
              <a16:creationId xmlns:a16="http://schemas.microsoft.com/office/drawing/2014/main" id="{8EEE78FB-08A1-4A64-9CED-21AB2265C416}"/>
            </a:ext>
          </a:extLst>
        </xdr:cNvPr>
        <xdr:cNvCxnSpPr/>
      </xdr:nvCxnSpPr>
      <xdr:spPr>
        <a:xfrm>
          <a:off x="18656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143527</xdr:rowOff>
    </xdr:from>
    <xdr:ext cx="469744" cy="259045"/>
    <xdr:sp macro="" textlink="">
      <xdr:nvSpPr>
        <xdr:cNvPr id="669" name="n_1aveValue【保健センター・保健所】&#10;一人当たり面積">
          <a:extLst>
            <a:ext uri="{FF2B5EF4-FFF2-40B4-BE49-F238E27FC236}">
              <a16:creationId xmlns:a16="http://schemas.microsoft.com/office/drawing/2014/main" id="{D769EB7D-C0C1-41F6-BB83-30E4094B62C8}"/>
            </a:ext>
          </a:extLst>
        </xdr:cNvPr>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124477</xdr:rowOff>
    </xdr:from>
    <xdr:ext cx="469744" cy="259045"/>
    <xdr:sp macro="" textlink="">
      <xdr:nvSpPr>
        <xdr:cNvPr id="670" name="n_2aveValue【保健センター・保健所】&#10;一人当たり面積">
          <a:extLst>
            <a:ext uri="{FF2B5EF4-FFF2-40B4-BE49-F238E27FC236}">
              <a16:creationId xmlns:a16="http://schemas.microsoft.com/office/drawing/2014/main" id="{EA74A097-4C2A-4121-A851-775FB7ECFEE5}"/>
            </a:ext>
          </a:extLst>
        </xdr:cNvPr>
        <xdr:cNvSpPr txBox="1"/>
      </xdr:nvSpPr>
      <xdr:spPr>
        <a:xfrm>
          <a:off x="20199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124477</xdr:rowOff>
    </xdr:from>
    <xdr:ext cx="469744" cy="259045"/>
    <xdr:sp macro="" textlink="">
      <xdr:nvSpPr>
        <xdr:cNvPr id="671" name="n_3aveValue【保健センター・保健所】&#10;一人当たり面積">
          <a:extLst>
            <a:ext uri="{FF2B5EF4-FFF2-40B4-BE49-F238E27FC236}">
              <a16:creationId xmlns:a16="http://schemas.microsoft.com/office/drawing/2014/main" id="{ADEB4B5E-F664-4A98-A550-E8F883579735}"/>
            </a:ext>
          </a:extLst>
        </xdr:cNvPr>
        <xdr:cNvSpPr txBox="1"/>
      </xdr:nvSpPr>
      <xdr:spPr>
        <a:xfrm>
          <a:off x="19310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67327</xdr:rowOff>
    </xdr:from>
    <xdr:ext cx="469744" cy="259045"/>
    <xdr:sp macro="" textlink="">
      <xdr:nvSpPr>
        <xdr:cNvPr id="672" name="n_4aveValue【保健センター・保健所】&#10;一人当たり面積">
          <a:extLst>
            <a:ext uri="{FF2B5EF4-FFF2-40B4-BE49-F238E27FC236}">
              <a16:creationId xmlns:a16="http://schemas.microsoft.com/office/drawing/2014/main" id="{0847C376-A34C-4727-8B08-530FA7D3F331}"/>
            </a:ext>
          </a:extLst>
        </xdr:cNvPr>
        <xdr:cNvSpPr txBox="1"/>
      </xdr:nvSpPr>
      <xdr:spPr>
        <a:xfrm>
          <a:off x="18421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41927</xdr:rowOff>
    </xdr:from>
    <xdr:ext cx="469744" cy="259045"/>
    <xdr:sp macro="" textlink="">
      <xdr:nvSpPr>
        <xdr:cNvPr id="673" name="n_1mainValue【保健センター・保健所】&#10;一人当たり面積">
          <a:extLst>
            <a:ext uri="{FF2B5EF4-FFF2-40B4-BE49-F238E27FC236}">
              <a16:creationId xmlns:a16="http://schemas.microsoft.com/office/drawing/2014/main" id="{7239359D-5A4E-42BE-9A89-ED73657BEA37}"/>
            </a:ext>
          </a:extLst>
        </xdr:cNvPr>
        <xdr:cNvSpPr txBox="1"/>
      </xdr:nvSpPr>
      <xdr:spPr>
        <a:xfrm>
          <a:off x="21075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41927</xdr:rowOff>
    </xdr:from>
    <xdr:ext cx="469744" cy="259045"/>
    <xdr:sp macro="" textlink="">
      <xdr:nvSpPr>
        <xdr:cNvPr id="674" name="n_2mainValue【保健センター・保健所】&#10;一人当たり面積">
          <a:extLst>
            <a:ext uri="{FF2B5EF4-FFF2-40B4-BE49-F238E27FC236}">
              <a16:creationId xmlns:a16="http://schemas.microsoft.com/office/drawing/2014/main" id="{32F342EB-41DA-47A3-9B21-5150C6E60180}"/>
            </a:ext>
          </a:extLst>
        </xdr:cNvPr>
        <xdr:cNvSpPr txBox="1"/>
      </xdr:nvSpPr>
      <xdr:spPr>
        <a:xfrm>
          <a:off x="20199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41927</xdr:rowOff>
    </xdr:from>
    <xdr:ext cx="469744" cy="259045"/>
    <xdr:sp macro="" textlink="">
      <xdr:nvSpPr>
        <xdr:cNvPr id="675" name="n_3mainValue【保健センター・保健所】&#10;一人当たり面積">
          <a:extLst>
            <a:ext uri="{FF2B5EF4-FFF2-40B4-BE49-F238E27FC236}">
              <a16:creationId xmlns:a16="http://schemas.microsoft.com/office/drawing/2014/main" id="{C6BCD99A-143F-40EF-8A0A-908B5E5B3501}"/>
            </a:ext>
          </a:extLst>
        </xdr:cNvPr>
        <xdr:cNvSpPr txBox="1"/>
      </xdr:nvSpPr>
      <xdr:spPr>
        <a:xfrm>
          <a:off x="19310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41927</xdr:rowOff>
    </xdr:from>
    <xdr:ext cx="469744" cy="259045"/>
    <xdr:sp macro="" textlink="">
      <xdr:nvSpPr>
        <xdr:cNvPr id="676" name="n_4mainValue【保健センター・保健所】&#10;一人当たり面積">
          <a:extLst>
            <a:ext uri="{FF2B5EF4-FFF2-40B4-BE49-F238E27FC236}">
              <a16:creationId xmlns:a16="http://schemas.microsoft.com/office/drawing/2014/main" id="{3B20540B-813D-40B9-81AE-5D9A5BFF29EE}"/>
            </a:ext>
          </a:extLst>
        </xdr:cNvPr>
        <xdr:cNvSpPr txBox="1"/>
      </xdr:nvSpPr>
      <xdr:spPr>
        <a:xfrm>
          <a:off x="18421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7" name="正方形/長方形 676">
          <a:extLst>
            <a:ext uri="{FF2B5EF4-FFF2-40B4-BE49-F238E27FC236}">
              <a16:creationId xmlns:a16="http://schemas.microsoft.com/office/drawing/2014/main" id="{17A2B6D3-6FBA-4111-AB85-99C20671EAE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8" name="正方形/長方形 677">
          <a:extLst>
            <a:ext uri="{FF2B5EF4-FFF2-40B4-BE49-F238E27FC236}">
              <a16:creationId xmlns:a16="http://schemas.microsoft.com/office/drawing/2014/main" id="{AD351759-2F8A-467A-B82C-BD2943CE9A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9" name="正方形/長方形 678">
          <a:extLst>
            <a:ext uri="{FF2B5EF4-FFF2-40B4-BE49-F238E27FC236}">
              <a16:creationId xmlns:a16="http://schemas.microsoft.com/office/drawing/2014/main" id="{1522EE30-67B7-47F7-90A1-1D080421EC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0" name="正方形/長方形 679">
          <a:extLst>
            <a:ext uri="{FF2B5EF4-FFF2-40B4-BE49-F238E27FC236}">
              <a16:creationId xmlns:a16="http://schemas.microsoft.com/office/drawing/2014/main" id="{D51BCE8F-79DC-4DED-B6D6-655F0CB9768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1" name="正方形/長方形 680">
          <a:extLst>
            <a:ext uri="{FF2B5EF4-FFF2-40B4-BE49-F238E27FC236}">
              <a16:creationId xmlns:a16="http://schemas.microsoft.com/office/drawing/2014/main" id="{DE6C9A07-EC96-49D1-AE3D-80DAF17230E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2" name="正方形/長方形 681">
          <a:extLst>
            <a:ext uri="{FF2B5EF4-FFF2-40B4-BE49-F238E27FC236}">
              <a16:creationId xmlns:a16="http://schemas.microsoft.com/office/drawing/2014/main" id="{79C95350-FAE7-4314-A904-1E4EDCE9918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3" name="正方形/長方形 682">
          <a:extLst>
            <a:ext uri="{FF2B5EF4-FFF2-40B4-BE49-F238E27FC236}">
              <a16:creationId xmlns:a16="http://schemas.microsoft.com/office/drawing/2014/main" id="{33DC3B5B-85A2-4185-9881-AB178FC9215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4" name="正方形/長方形 683">
          <a:extLst>
            <a:ext uri="{FF2B5EF4-FFF2-40B4-BE49-F238E27FC236}">
              <a16:creationId xmlns:a16="http://schemas.microsoft.com/office/drawing/2014/main" id="{44E5F358-774E-4A5A-9673-10432CBE73A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5" name="テキスト ボックス 684">
          <a:extLst>
            <a:ext uri="{FF2B5EF4-FFF2-40B4-BE49-F238E27FC236}">
              <a16:creationId xmlns:a16="http://schemas.microsoft.com/office/drawing/2014/main" id="{09BBC182-8AA2-4C77-A270-8D53F539AC5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6" name="直線コネクタ 685">
          <a:extLst>
            <a:ext uri="{FF2B5EF4-FFF2-40B4-BE49-F238E27FC236}">
              <a16:creationId xmlns:a16="http://schemas.microsoft.com/office/drawing/2014/main" id="{AF7DADC5-4E17-4D00-AD9D-937FC7AD1E3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7" name="テキスト ボックス 686">
          <a:extLst>
            <a:ext uri="{FF2B5EF4-FFF2-40B4-BE49-F238E27FC236}">
              <a16:creationId xmlns:a16="http://schemas.microsoft.com/office/drawing/2014/main" id="{0D36A6F4-29EE-4127-93AC-4F523B117E9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88" name="直線コネクタ 687">
          <a:extLst>
            <a:ext uri="{FF2B5EF4-FFF2-40B4-BE49-F238E27FC236}">
              <a16:creationId xmlns:a16="http://schemas.microsoft.com/office/drawing/2014/main" id="{B8BAF4A9-6AE2-43D8-9880-1DCB54C6B375}"/>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89" name="テキスト ボックス 688">
          <a:extLst>
            <a:ext uri="{FF2B5EF4-FFF2-40B4-BE49-F238E27FC236}">
              <a16:creationId xmlns:a16="http://schemas.microsoft.com/office/drawing/2014/main" id="{7449621C-5C2E-494C-AC81-F8D4C7CACDD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0" name="直線コネクタ 689">
          <a:extLst>
            <a:ext uri="{FF2B5EF4-FFF2-40B4-BE49-F238E27FC236}">
              <a16:creationId xmlns:a16="http://schemas.microsoft.com/office/drawing/2014/main" id="{C61FB026-AC9D-42D7-8CDE-986E55D58D05}"/>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1" name="テキスト ボックス 690">
          <a:extLst>
            <a:ext uri="{FF2B5EF4-FFF2-40B4-BE49-F238E27FC236}">
              <a16:creationId xmlns:a16="http://schemas.microsoft.com/office/drawing/2014/main" id="{D63C7898-9B32-4E6F-8D5E-E33D436BD2E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2" name="直線コネクタ 691">
          <a:extLst>
            <a:ext uri="{FF2B5EF4-FFF2-40B4-BE49-F238E27FC236}">
              <a16:creationId xmlns:a16="http://schemas.microsoft.com/office/drawing/2014/main" id="{784AEE42-E47E-4C17-A24A-8986D7F68EE2}"/>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3" name="テキスト ボックス 692">
          <a:extLst>
            <a:ext uri="{FF2B5EF4-FFF2-40B4-BE49-F238E27FC236}">
              <a16:creationId xmlns:a16="http://schemas.microsoft.com/office/drawing/2014/main" id="{6B9B9543-926F-47F9-9E2E-F7A73EFB5849}"/>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94" name="直線コネクタ 693">
          <a:extLst>
            <a:ext uri="{FF2B5EF4-FFF2-40B4-BE49-F238E27FC236}">
              <a16:creationId xmlns:a16="http://schemas.microsoft.com/office/drawing/2014/main" id="{7EC5B62A-6490-45CE-B7D8-9D0DE422FE5B}"/>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95" name="テキスト ボックス 694">
          <a:extLst>
            <a:ext uri="{FF2B5EF4-FFF2-40B4-BE49-F238E27FC236}">
              <a16:creationId xmlns:a16="http://schemas.microsoft.com/office/drawing/2014/main" id="{07DFAB2A-6033-4D0F-A4F6-2EFA0C6E5BB1}"/>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96" name="直線コネクタ 695">
          <a:extLst>
            <a:ext uri="{FF2B5EF4-FFF2-40B4-BE49-F238E27FC236}">
              <a16:creationId xmlns:a16="http://schemas.microsoft.com/office/drawing/2014/main" id="{039EDA04-9DD1-4E3C-9442-F1B3683B3D6D}"/>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97" name="テキスト ボックス 696">
          <a:extLst>
            <a:ext uri="{FF2B5EF4-FFF2-40B4-BE49-F238E27FC236}">
              <a16:creationId xmlns:a16="http://schemas.microsoft.com/office/drawing/2014/main" id="{09E6511C-D3AB-4F94-B94A-DA9CE007BB88}"/>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8" name="直線コネクタ 697">
          <a:extLst>
            <a:ext uri="{FF2B5EF4-FFF2-40B4-BE49-F238E27FC236}">
              <a16:creationId xmlns:a16="http://schemas.microsoft.com/office/drawing/2014/main" id="{88690548-3B1E-4E2A-BB5D-F45CC9FB900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99" name="テキスト ボックス 698">
          <a:extLst>
            <a:ext uri="{FF2B5EF4-FFF2-40B4-BE49-F238E27FC236}">
              <a16:creationId xmlns:a16="http://schemas.microsoft.com/office/drawing/2014/main" id="{3B4B4871-39D2-4116-BD8B-B652250ECD46}"/>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0" name="【消防施設】&#10;有形固定資産減価償却率グラフ枠">
          <a:extLst>
            <a:ext uri="{FF2B5EF4-FFF2-40B4-BE49-F238E27FC236}">
              <a16:creationId xmlns:a16="http://schemas.microsoft.com/office/drawing/2014/main" id="{B70092D2-9FD9-4655-8987-36E4397F7F1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81914</xdr:rowOff>
    </xdr:from>
    <xdr:to>
      <xdr:col>85</xdr:col>
      <xdr:colOff>126364</xdr:colOff>
      <xdr:row>86</xdr:row>
      <xdr:rowOff>22861</xdr:rowOff>
    </xdr:to>
    <xdr:cxnSp macro="">
      <xdr:nvCxnSpPr>
        <xdr:cNvPr id="701" name="直線コネクタ 700">
          <a:extLst>
            <a:ext uri="{FF2B5EF4-FFF2-40B4-BE49-F238E27FC236}">
              <a16:creationId xmlns:a16="http://schemas.microsoft.com/office/drawing/2014/main" id="{8A5879BB-D864-4258-A2D0-81F5B8CFFC73}"/>
            </a:ext>
          </a:extLst>
        </xdr:cNvPr>
        <xdr:cNvCxnSpPr/>
      </xdr:nvCxnSpPr>
      <xdr:spPr>
        <a:xfrm flipV="1">
          <a:off x="16318864" y="13283564"/>
          <a:ext cx="0" cy="148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702" name="【消防施設】&#10;有形固定資産減価償却率最小値テキスト">
          <a:extLst>
            <a:ext uri="{FF2B5EF4-FFF2-40B4-BE49-F238E27FC236}">
              <a16:creationId xmlns:a16="http://schemas.microsoft.com/office/drawing/2014/main" id="{3B30F781-91C2-4B33-B314-609C15B0A744}"/>
            </a:ext>
          </a:extLst>
        </xdr:cNvPr>
        <xdr:cNvSpPr txBox="1"/>
      </xdr:nvSpPr>
      <xdr:spPr>
        <a:xfrm>
          <a:off x="16357600"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703" name="直線コネクタ 702">
          <a:extLst>
            <a:ext uri="{FF2B5EF4-FFF2-40B4-BE49-F238E27FC236}">
              <a16:creationId xmlns:a16="http://schemas.microsoft.com/office/drawing/2014/main" id="{C734E3E4-7467-4005-A0EF-F8A3CAC10D88}"/>
            </a:ext>
          </a:extLst>
        </xdr:cNvPr>
        <xdr:cNvCxnSpPr/>
      </xdr:nvCxnSpPr>
      <xdr:spPr>
        <a:xfrm>
          <a:off x="16230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28591</xdr:rowOff>
    </xdr:from>
    <xdr:ext cx="405111" cy="259045"/>
    <xdr:sp macro="" textlink="">
      <xdr:nvSpPr>
        <xdr:cNvPr id="704" name="【消防施設】&#10;有形固定資産減価償却率最大値テキスト">
          <a:extLst>
            <a:ext uri="{FF2B5EF4-FFF2-40B4-BE49-F238E27FC236}">
              <a16:creationId xmlns:a16="http://schemas.microsoft.com/office/drawing/2014/main" id="{AC267405-8467-4C4A-BB84-90FB48687678}"/>
            </a:ext>
          </a:extLst>
        </xdr:cNvPr>
        <xdr:cNvSpPr txBox="1"/>
      </xdr:nvSpPr>
      <xdr:spPr>
        <a:xfrm>
          <a:off x="16357600" y="13058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81914</xdr:rowOff>
    </xdr:from>
    <xdr:to>
      <xdr:col>86</xdr:col>
      <xdr:colOff>25400</xdr:colOff>
      <xdr:row>77</xdr:row>
      <xdr:rowOff>81914</xdr:rowOff>
    </xdr:to>
    <xdr:cxnSp macro="">
      <xdr:nvCxnSpPr>
        <xdr:cNvPr id="705" name="直線コネクタ 704">
          <a:extLst>
            <a:ext uri="{FF2B5EF4-FFF2-40B4-BE49-F238E27FC236}">
              <a16:creationId xmlns:a16="http://schemas.microsoft.com/office/drawing/2014/main" id="{6C54E40E-8C05-486B-BE3E-219F5A4F270C}"/>
            </a:ext>
          </a:extLst>
        </xdr:cNvPr>
        <xdr:cNvCxnSpPr/>
      </xdr:nvCxnSpPr>
      <xdr:spPr>
        <a:xfrm>
          <a:off x="16230600" y="1328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36213</xdr:rowOff>
    </xdr:from>
    <xdr:ext cx="405111" cy="259045"/>
    <xdr:sp macro="" textlink="">
      <xdr:nvSpPr>
        <xdr:cNvPr id="706" name="【消防施設】&#10;有形固定資産減価償却率平均値テキスト">
          <a:extLst>
            <a:ext uri="{FF2B5EF4-FFF2-40B4-BE49-F238E27FC236}">
              <a16:creationId xmlns:a16="http://schemas.microsoft.com/office/drawing/2014/main" id="{5DC4762F-4219-429C-A05B-96C324FEC6FC}"/>
            </a:ext>
          </a:extLst>
        </xdr:cNvPr>
        <xdr:cNvSpPr txBox="1"/>
      </xdr:nvSpPr>
      <xdr:spPr>
        <a:xfrm>
          <a:off x="16357600" y="13923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57786</xdr:rowOff>
    </xdr:from>
    <xdr:to>
      <xdr:col>85</xdr:col>
      <xdr:colOff>177800</xdr:colOff>
      <xdr:row>81</xdr:row>
      <xdr:rowOff>159386</xdr:rowOff>
    </xdr:to>
    <xdr:sp macro="" textlink="">
      <xdr:nvSpPr>
        <xdr:cNvPr id="707" name="フローチャート: 判断 706">
          <a:extLst>
            <a:ext uri="{FF2B5EF4-FFF2-40B4-BE49-F238E27FC236}">
              <a16:creationId xmlns:a16="http://schemas.microsoft.com/office/drawing/2014/main" id="{90BEAA70-3319-4694-BB3D-54584AA17A4B}"/>
            </a:ext>
          </a:extLst>
        </xdr:cNvPr>
        <xdr:cNvSpPr/>
      </xdr:nvSpPr>
      <xdr:spPr>
        <a:xfrm>
          <a:off x="162687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08" name="フローチャート: 判断 707">
          <a:extLst>
            <a:ext uri="{FF2B5EF4-FFF2-40B4-BE49-F238E27FC236}">
              <a16:creationId xmlns:a16="http://schemas.microsoft.com/office/drawing/2014/main" id="{C8BF596E-447F-4515-9FF7-FEB96DF2DAF1}"/>
            </a:ext>
          </a:extLst>
        </xdr:cNvPr>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27305</xdr:rowOff>
    </xdr:from>
    <xdr:to>
      <xdr:col>76</xdr:col>
      <xdr:colOff>165100</xdr:colOff>
      <xdr:row>81</xdr:row>
      <xdr:rowOff>128905</xdr:rowOff>
    </xdr:to>
    <xdr:sp macro="" textlink="">
      <xdr:nvSpPr>
        <xdr:cNvPr id="709" name="フローチャート: 判断 708">
          <a:extLst>
            <a:ext uri="{FF2B5EF4-FFF2-40B4-BE49-F238E27FC236}">
              <a16:creationId xmlns:a16="http://schemas.microsoft.com/office/drawing/2014/main" id="{1DF123DB-2056-4418-9F3C-1E8EAA928277}"/>
            </a:ext>
          </a:extLst>
        </xdr:cNvPr>
        <xdr:cNvSpPr/>
      </xdr:nvSpPr>
      <xdr:spPr>
        <a:xfrm>
          <a:off x="14541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13970</xdr:rowOff>
    </xdr:from>
    <xdr:to>
      <xdr:col>72</xdr:col>
      <xdr:colOff>38100</xdr:colOff>
      <xdr:row>81</xdr:row>
      <xdr:rowOff>115570</xdr:rowOff>
    </xdr:to>
    <xdr:sp macro="" textlink="">
      <xdr:nvSpPr>
        <xdr:cNvPr id="710" name="フローチャート: 判断 709">
          <a:extLst>
            <a:ext uri="{FF2B5EF4-FFF2-40B4-BE49-F238E27FC236}">
              <a16:creationId xmlns:a16="http://schemas.microsoft.com/office/drawing/2014/main" id="{26AEE0DC-FE08-4E1E-804C-903DF0EF0B13}"/>
            </a:ext>
          </a:extLst>
        </xdr:cNvPr>
        <xdr:cNvSpPr/>
      </xdr:nvSpPr>
      <xdr:spPr>
        <a:xfrm>
          <a:off x="13652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93980</xdr:rowOff>
    </xdr:from>
    <xdr:to>
      <xdr:col>67</xdr:col>
      <xdr:colOff>101600</xdr:colOff>
      <xdr:row>82</xdr:row>
      <xdr:rowOff>24130</xdr:rowOff>
    </xdr:to>
    <xdr:sp macro="" textlink="">
      <xdr:nvSpPr>
        <xdr:cNvPr id="711" name="フローチャート: 判断 710">
          <a:extLst>
            <a:ext uri="{FF2B5EF4-FFF2-40B4-BE49-F238E27FC236}">
              <a16:creationId xmlns:a16="http://schemas.microsoft.com/office/drawing/2014/main" id="{4845EB0F-7697-4B62-894A-117C32A82E7F}"/>
            </a:ext>
          </a:extLst>
        </xdr:cNvPr>
        <xdr:cNvSpPr/>
      </xdr:nvSpPr>
      <xdr:spPr>
        <a:xfrm>
          <a:off x="12763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501EA90-2E2C-4FDD-A3D1-631EFEA5C94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814CCA9C-5F73-4841-A01B-1419CFCFDA4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DFF77272-A20C-49C9-8CCD-28986185FC7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AFF3A050-315F-4909-9FFB-6C9AF088F28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1B6CDBFE-26CA-4B86-BAB7-4A96418B07E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111125</xdr:rowOff>
    </xdr:from>
    <xdr:to>
      <xdr:col>81</xdr:col>
      <xdr:colOff>101600</xdr:colOff>
      <xdr:row>82</xdr:row>
      <xdr:rowOff>41275</xdr:rowOff>
    </xdr:to>
    <xdr:sp macro="" textlink="">
      <xdr:nvSpPr>
        <xdr:cNvPr id="717" name="楕円 716">
          <a:extLst>
            <a:ext uri="{FF2B5EF4-FFF2-40B4-BE49-F238E27FC236}">
              <a16:creationId xmlns:a16="http://schemas.microsoft.com/office/drawing/2014/main" id="{ED2BAC7F-52E1-45E8-ACBB-49FEF5451208}"/>
            </a:ext>
          </a:extLst>
        </xdr:cNvPr>
        <xdr:cNvSpPr/>
      </xdr:nvSpPr>
      <xdr:spPr>
        <a:xfrm>
          <a:off x="15430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92075</xdr:rowOff>
    </xdr:from>
    <xdr:to>
      <xdr:col>76</xdr:col>
      <xdr:colOff>165100</xdr:colOff>
      <xdr:row>82</xdr:row>
      <xdr:rowOff>22225</xdr:rowOff>
    </xdr:to>
    <xdr:sp macro="" textlink="">
      <xdr:nvSpPr>
        <xdr:cNvPr id="718" name="楕円 717">
          <a:extLst>
            <a:ext uri="{FF2B5EF4-FFF2-40B4-BE49-F238E27FC236}">
              <a16:creationId xmlns:a16="http://schemas.microsoft.com/office/drawing/2014/main" id="{AA68D656-302A-46DF-B5BB-F89814439267}"/>
            </a:ext>
          </a:extLst>
        </xdr:cNvPr>
        <xdr:cNvSpPr/>
      </xdr:nvSpPr>
      <xdr:spPr>
        <a:xfrm>
          <a:off x="145415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142875</xdr:rowOff>
    </xdr:from>
    <xdr:to>
      <xdr:col>81</xdr:col>
      <xdr:colOff>50800</xdr:colOff>
      <xdr:row>81</xdr:row>
      <xdr:rowOff>161925</xdr:rowOff>
    </xdr:to>
    <xdr:cxnSp macro="">
      <xdr:nvCxnSpPr>
        <xdr:cNvPr id="719" name="直線コネクタ 718">
          <a:extLst>
            <a:ext uri="{FF2B5EF4-FFF2-40B4-BE49-F238E27FC236}">
              <a16:creationId xmlns:a16="http://schemas.microsoft.com/office/drawing/2014/main" id="{EF2788B3-E6CF-4280-B400-E119F00FB769}"/>
            </a:ext>
          </a:extLst>
        </xdr:cNvPr>
        <xdr:cNvCxnSpPr/>
      </xdr:nvCxnSpPr>
      <xdr:spPr>
        <a:xfrm>
          <a:off x="14592300" y="140303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126364</xdr:rowOff>
    </xdr:from>
    <xdr:to>
      <xdr:col>72</xdr:col>
      <xdr:colOff>38100</xdr:colOff>
      <xdr:row>81</xdr:row>
      <xdr:rowOff>56514</xdr:rowOff>
    </xdr:to>
    <xdr:sp macro="" textlink="">
      <xdr:nvSpPr>
        <xdr:cNvPr id="720" name="楕円 719">
          <a:extLst>
            <a:ext uri="{FF2B5EF4-FFF2-40B4-BE49-F238E27FC236}">
              <a16:creationId xmlns:a16="http://schemas.microsoft.com/office/drawing/2014/main" id="{B2FE6650-7903-4481-9371-D5114ACBE45F}"/>
            </a:ext>
          </a:extLst>
        </xdr:cNvPr>
        <xdr:cNvSpPr/>
      </xdr:nvSpPr>
      <xdr:spPr>
        <a:xfrm>
          <a:off x="136525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5714</xdr:rowOff>
    </xdr:from>
    <xdr:to>
      <xdr:col>76</xdr:col>
      <xdr:colOff>114300</xdr:colOff>
      <xdr:row>81</xdr:row>
      <xdr:rowOff>142875</xdr:rowOff>
    </xdr:to>
    <xdr:cxnSp macro="">
      <xdr:nvCxnSpPr>
        <xdr:cNvPr id="721" name="直線コネクタ 720">
          <a:extLst>
            <a:ext uri="{FF2B5EF4-FFF2-40B4-BE49-F238E27FC236}">
              <a16:creationId xmlns:a16="http://schemas.microsoft.com/office/drawing/2014/main" id="{E2B19844-645F-4ED0-9BDB-EDE2088EC4FB}"/>
            </a:ext>
          </a:extLst>
        </xdr:cNvPr>
        <xdr:cNvCxnSpPr/>
      </xdr:nvCxnSpPr>
      <xdr:spPr>
        <a:xfrm>
          <a:off x="13703300" y="13893164"/>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92075</xdr:rowOff>
    </xdr:from>
    <xdr:to>
      <xdr:col>67</xdr:col>
      <xdr:colOff>101600</xdr:colOff>
      <xdr:row>81</xdr:row>
      <xdr:rowOff>22225</xdr:rowOff>
    </xdr:to>
    <xdr:sp macro="" textlink="">
      <xdr:nvSpPr>
        <xdr:cNvPr id="722" name="楕円 721">
          <a:extLst>
            <a:ext uri="{FF2B5EF4-FFF2-40B4-BE49-F238E27FC236}">
              <a16:creationId xmlns:a16="http://schemas.microsoft.com/office/drawing/2014/main" id="{9650FAC6-3A29-431B-9E27-387AD1B31E2E}"/>
            </a:ext>
          </a:extLst>
        </xdr:cNvPr>
        <xdr:cNvSpPr/>
      </xdr:nvSpPr>
      <xdr:spPr>
        <a:xfrm>
          <a:off x="127635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142875</xdr:rowOff>
    </xdr:from>
    <xdr:to>
      <xdr:col>71</xdr:col>
      <xdr:colOff>177800</xdr:colOff>
      <xdr:row>81</xdr:row>
      <xdr:rowOff>5714</xdr:rowOff>
    </xdr:to>
    <xdr:cxnSp macro="">
      <xdr:nvCxnSpPr>
        <xdr:cNvPr id="723" name="直線コネクタ 722">
          <a:extLst>
            <a:ext uri="{FF2B5EF4-FFF2-40B4-BE49-F238E27FC236}">
              <a16:creationId xmlns:a16="http://schemas.microsoft.com/office/drawing/2014/main" id="{93CAEFFF-C87A-49A6-9C91-7F8CBD767B94}"/>
            </a:ext>
          </a:extLst>
        </xdr:cNvPr>
        <xdr:cNvCxnSpPr/>
      </xdr:nvCxnSpPr>
      <xdr:spPr>
        <a:xfrm>
          <a:off x="12814300" y="138588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8272</xdr:rowOff>
    </xdr:from>
    <xdr:ext cx="405111" cy="259045"/>
    <xdr:sp macro="" textlink="">
      <xdr:nvSpPr>
        <xdr:cNvPr id="724" name="n_1aveValue【消防施設】&#10;有形固定資産減価償却率">
          <a:extLst>
            <a:ext uri="{FF2B5EF4-FFF2-40B4-BE49-F238E27FC236}">
              <a16:creationId xmlns:a16="http://schemas.microsoft.com/office/drawing/2014/main" id="{9D3522E4-74C0-4FBC-A961-13B6F7D1693D}"/>
            </a:ext>
          </a:extLst>
        </xdr:cNvPr>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145432</xdr:rowOff>
    </xdr:from>
    <xdr:ext cx="405111" cy="259045"/>
    <xdr:sp macro="" textlink="">
      <xdr:nvSpPr>
        <xdr:cNvPr id="725" name="n_2aveValue【消防施設】&#10;有形固定資産減価償却率">
          <a:extLst>
            <a:ext uri="{FF2B5EF4-FFF2-40B4-BE49-F238E27FC236}">
              <a16:creationId xmlns:a16="http://schemas.microsoft.com/office/drawing/2014/main" id="{6BAD35AF-8E95-4003-BAB0-9902ADA853CB}"/>
            </a:ext>
          </a:extLst>
        </xdr:cNvPr>
        <xdr:cNvSpPr txBox="1"/>
      </xdr:nvSpPr>
      <xdr:spPr>
        <a:xfrm>
          <a:off x="14389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106697</xdr:rowOff>
    </xdr:from>
    <xdr:ext cx="405111" cy="259045"/>
    <xdr:sp macro="" textlink="">
      <xdr:nvSpPr>
        <xdr:cNvPr id="726" name="n_3aveValue【消防施設】&#10;有形固定資産減価償却率">
          <a:extLst>
            <a:ext uri="{FF2B5EF4-FFF2-40B4-BE49-F238E27FC236}">
              <a16:creationId xmlns:a16="http://schemas.microsoft.com/office/drawing/2014/main" id="{147DA303-6E79-471F-BBBB-3D924CB22AD4}"/>
            </a:ext>
          </a:extLst>
        </xdr:cNvPr>
        <xdr:cNvSpPr txBox="1"/>
      </xdr:nvSpPr>
      <xdr:spPr>
        <a:xfrm>
          <a:off x="13500744"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15257</xdr:rowOff>
    </xdr:from>
    <xdr:ext cx="405111" cy="259045"/>
    <xdr:sp macro="" textlink="">
      <xdr:nvSpPr>
        <xdr:cNvPr id="727" name="n_4aveValue【消防施設】&#10;有形固定資産減価償却率">
          <a:extLst>
            <a:ext uri="{FF2B5EF4-FFF2-40B4-BE49-F238E27FC236}">
              <a16:creationId xmlns:a16="http://schemas.microsoft.com/office/drawing/2014/main" id="{FEE1A4C4-51B6-4DB9-8D39-56F88B2190A7}"/>
            </a:ext>
          </a:extLst>
        </xdr:cNvPr>
        <xdr:cNvSpPr txBox="1"/>
      </xdr:nvSpPr>
      <xdr:spPr>
        <a:xfrm>
          <a:off x="126117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32402</xdr:rowOff>
    </xdr:from>
    <xdr:ext cx="405111" cy="259045"/>
    <xdr:sp macro="" textlink="">
      <xdr:nvSpPr>
        <xdr:cNvPr id="728" name="n_1mainValue【消防施設】&#10;有形固定資産減価償却率">
          <a:extLst>
            <a:ext uri="{FF2B5EF4-FFF2-40B4-BE49-F238E27FC236}">
              <a16:creationId xmlns:a16="http://schemas.microsoft.com/office/drawing/2014/main" id="{CCC33CC8-01DB-464C-BB6B-8C36B283194F}"/>
            </a:ext>
          </a:extLst>
        </xdr:cNvPr>
        <xdr:cNvSpPr txBox="1"/>
      </xdr:nvSpPr>
      <xdr:spPr>
        <a:xfrm>
          <a:off x="15266044" y="1409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13352</xdr:rowOff>
    </xdr:from>
    <xdr:ext cx="405111" cy="259045"/>
    <xdr:sp macro="" textlink="">
      <xdr:nvSpPr>
        <xdr:cNvPr id="729" name="n_2mainValue【消防施設】&#10;有形固定資産減価償却率">
          <a:extLst>
            <a:ext uri="{FF2B5EF4-FFF2-40B4-BE49-F238E27FC236}">
              <a16:creationId xmlns:a16="http://schemas.microsoft.com/office/drawing/2014/main" id="{3F9B71A4-BC8E-4B94-BC5D-67DBCE3AAA27}"/>
            </a:ext>
          </a:extLst>
        </xdr:cNvPr>
        <xdr:cNvSpPr txBox="1"/>
      </xdr:nvSpPr>
      <xdr:spPr>
        <a:xfrm>
          <a:off x="143897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73041</xdr:rowOff>
    </xdr:from>
    <xdr:ext cx="405111" cy="259045"/>
    <xdr:sp macro="" textlink="">
      <xdr:nvSpPr>
        <xdr:cNvPr id="730" name="n_3mainValue【消防施設】&#10;有形固定資産減価償却率">
          <a:extLst>
            <a:ext uri="{FF2B5EF4-FFF2-40B4-BE49-F238E27FC236}">
              <a16:creationId xmlns:a16="http://schemas.microsoft.com/office/drawing/2014/main" id="{5DB85A6C-9572-4A7F-B39B-0457AEDA66FD}"/>
            </a:ext>
          </a:extLst>
        </xdr:cNvPr>
        <xdr:cNvSpPr txBox="1"/>
      </xdr:nvSpPr>
      <xdr:spPr>
        <a:xfrm>
          <a:off x="135007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38752</xdr:rowOff>
    </xdr:from>
    <xdr:ext cx="405111" cy="259045"/>
    <xdr:sp macro="" textlink="">
      <xdr:nvSpPr>
        <xdr:cNvPr id="731" name="n_4mainValue【消防施設】&#10;有形固定資産減価償却率">
          <a:extLst>
            <a:ext uri="{FF2B5EF4-FFF2-40B4-BE49-F238E27FC236}">
              <a16:creationId xmlns:a16="http://schemas.microsoft.com/office/drawing/2014/main" id="{03AF3869-7B49-4220-A023-2BBE8FE2C0A8}"/>
            </a:ext>
          </a:extLst>
        </xdr:cNvPr>
        <xdr:cNvSpPr txBox="1"/>
      </xdr:nvSpPr>
      <xdr:spPr>
        <a:xfrm>
          <a:off x="12611744" y="1358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2" name="正方形/長方形 731">
          <a:extLst>
            <a:ext uri="{FF2B5EF4-FFF2-40B4-BE49-F238E27FC236}">
              <a16:creationId xmlns:a16="http://schemas.microsoft.com/office/drawing/2014/main" id="{B0A02BC7-3D94-45E8-912C-B4CEE9A9897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3" name="正方形/長方形 732">
          <a:extLst>
            <a:ext uri="{FF2B5EF4-FFF2-40B4-BE49-F238E27FC236}">
              <a16:creationId xmlns:a16="http://schemas.microsoft.com/office/drawing/2014/main" id="{BBD94068-0C3A-4AEE-8A00-B34E99A72B4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4" name="正方形/長方形 733">
          <a:extLst>
            <a:ext uri="{FF2B5EF4-FFF2-40B4-BE49-F238E27FC236}">
              <a16:creationId xmlns:a16="http://schemas.microsoft.com/office/drawing/2014/main" id="{A4D28B20-A143-4B61-9CDA-9B5CD54EADD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5" name="正方形/長方形 734">
          <a:extLst>
            <a:ext uri="{FF2B5EF4-FFF2-40B4-BE49-F238E27FC236}">
              <a16:creationId xmlns:a16="http://schemas.microsoft.com/office/drawing/2014/main" id="{499807F3-BEB4-426E-897A-0F8A41CF69D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6" name="正方形/長方形 735">
          <a:extLst>
            <a:ext uri="{FF2B5EF4-FFF2-40B4-BE49-F238E27FC236}">
              <a16:creationId xmlns:a16="http://schemas.microsoft.com/office/drawing/2014/main" id="{24A7EFBB-BD39-4E45-ADF3-C784825B7C4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7" name="正方形/長方形 736">
          <a:extLst>
            <a:ext uri="{FF2B5EF4-FFF2-40B4-BE49-F238E27FC236}">
              <a16:creationId xmlns:a16="http://schemas.microsoft.com/office/drawing/2014/main" id="{92AF6122-B919-41E3-B6C1-F006BD485C4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8" name="正方形/長方形 737">
          <a:extLst>
            <a:ext uri="{FF2B5EF4-FFF2-40B4-BE49-F238E27FC236}">
              <a16:creationId xmlns:a16="http://schemas.microsoft.com/office/drawing/2014/main" id="{CCEBDDC3-BA2D-453C-A42C-2ACAEEB9831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9" name="正方形/長方形 738">
          <a:extLst>
            <a:ext uri="{FF2B5EF4-FFF2-40B4-BE49-F238E27FC236}">
              <a16:creationId xmlns:a16="http://schemas.microsoft.com/office/drawing/2014/main" id="{11E37C0A-D2FD-4B9B-99FA-5104F7E7196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0" name="テキスト ボックス 739">
          <a:extLst>
            <a:ext uri="{FF2B5EF4-FFF2-40B4-BE49-F238E27FC236}">
              <a16:creationId xmlns:a16="http://schemas.microsoft.com/office/drawing/2014/main" id="{F64BA023-77B5-42F1-8A69-D5D6DD82F78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1" name="直線コネクタ 740">
          <a:extLst>
            <a:ext uri="{FF2B5EF4-FFF2-40B4-BE49-F238E27FC236}">
              <a16:creationId xmlns:a16="http://schemas.microsoft.com/office/drawing/2014/main" id="{34D11C57-81D9-473B-81FA-58384FD7F18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2" name="直線コネクタ 741">
          <a:extLst>
            <a:ext uri="{FF2B5EF4-FFF2-40B4-BE49-F238E27FC236}">
              <a16:creationId xmlns:a16="http://schemas.microsoft.com/office/drawing/2014/main" id="{D46926C9-B9B5-470B-9B2C-E90A1F5E5DE6}"/>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3" name="テキスト ボックス 742">
          <a:extLst>
            <a:ext uri="{FF2B5EF4-FFF2-40B4-BE49-F238E27FC236}">
              <a16:creationId xmlns:a16="http://schemas.microsoft.com/office/drawing/2014/main" id="{65D399C6-A45E-4ACC-BAF5-08BA64789E5E}"/>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44" name="直線コネクタ 743">
          <a:extLst>
            <a:ext uri="{FF2B5EF4-FFF2-40B4-BE49-F238E27FC236}">
              <a16:creationId xmlns:a16="http://schemas.microsoft.com/office/drawing/2014/main" id="{E0801CA7-1EDB-43E5-AB83-CEDFD6BE4DF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45" name="テキスト ボックス 744">
          <a:extLst>
            <a:ext uri="{FF2B5EF4-FFF2-40B4-BE49-F238E27FC236}">
              <a16:creationId xmlns:a16="http://schemas.microsoft.com/office/drawing/2014/main" id="{4F7D3837-0A0C-4161-9202-851C2FD09B3A}"/>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46" name="直線コネクタ 745">
          <a:extLst>
            <a:ext uri="{FF2B5EF4-FFF2-40B4-BE49-F238E27FC236}">
              <a16:creationId xmlns:a16="http://schemas.microsoft.com/office/drawing/2014/main" id="{BE3B9EA1-9F9A-4217-A381-E27E83B2B02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47" name="テキスト ボックス 746">
          <a:extLst>
            <a:ext uri="{FF2B5EF4-FFF2-40B4-BE49-F238E27FC236}">
              <a16:creationId xmlns:a16="http://schemas.microsoft.com/office/drawing/2014/main" id="{841F265B-8D1D-45F4-8364-D5AE4563D4D6}"/>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48" name="直線コネクタ 747">
          <a:extLst>
            <a:ext uri="{FF2B5EF4-FFF2-40B4-BE49-F238E27FC236}">
              <a16:creationId xmlns:a16="http://schemas.microsoft.com/office/drawing/2014/main" id="{9E84794A-B831-481D-8873-93EE64812DA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49" name="テキスト ボックス 748">
          <a:extLst>
            <a:ext uri="{FF2B5EF4-FFF2-40B4-BE49-F238E27FC236}">
              <a16:creationId xmlns:a16="http://schemas.microsoft.com/office/drawing/2014/main" id="{BCCFC015-92B7-45F4-A930-9C6FA935CF1D}"/>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0" name="直線コネクタ 749">
          <a:extLst>
            <a:ext uri="{FF2B5EF4-FFF2-40B4-BE49-F238E27FC236}">
              <a16:creationId xmlns:a16="http://schemas.microsoft.com/office/drawing/2014/main" id="{B1E4F688-220F-488F-BE01-936941AE3EA4}"/>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1" name="テキスト ボックス 750">
          <a:extLst>
            <a:ext uri="{FF2B5EF4-FFF2-40B4-BE49-F238E27FC236}">
              <a16:creationId xmlns:a16="http://schemas.microsoft.com/office/drawing/2014/main" id="{FB189429-7896-490A-904F-0FD407D2B173}"/>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2" name="直線コネクタ 751">
          <a:extLst>
            <a:ext uri="{FF2B5EF4-FFF2-40B4-BE49-F238E27FC236}">
              <a16:creationId xmlns:a16="http://schemas.microsoft.com/office/drawing/2014/main" id="{5BC19463-C65B-4459-AE5B-80E55E65C3F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3" name="テキスト ボックス 752">
          <a:extLst>
            <a:ext uri="{FF2B5EF4-FFF2-40B4-BE49-F238E27FC236}">
              <a16:creationId xmlns:a16="http://schemas.microsoft.com/office/drawing/2014/main" id="{AE441F61-817F-48E1-9A00-A149604D12B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4" name="【消防施設】&#10;一人当たり面積グラフ枠">
          <a:extLst>
            <a:ext uri="{FF2B5EF4-FFF2-40B4-BE49-F238E27FC236}">
              <a16:creationId xmlns:a16="http://schemas.microsoft.com/office/drawing/2014/main" id="{C31DEF56-A5E3-4EB3-832A-5293E87E51F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91439</xdr:rowOff>
    </xdr:from>
    <xdr:to>
      <xdr:col>116</xdr:col>
      <xdr:colOff>62864</xdr:colOff>
      <xdr:row>86</xdr:row>
      <xdr:rowOff>102870</xdr:rowOff>
    </xdr:to>
    <xdr:cxnSp macro="">
      <xdr:nvCxnSpPr>
        <xdr:cNvPr id="755" name="直線コネクタ 754">
          <a:extLst>
            <a:ext uri="{FF2B5EF4-FFF2-40B4-BE49-F238E27FC236}">
              <a16:creationId xmlns:a16="http://schemas.microsoft.com/office/drawing/2014/main" id="{4DE976B5-8A18-4321-9AF4-E93B3814DA79}"/>
            </a:ext>
          </a:extLst>
        </xdr:cNvPr>
        <xdr:cNvCxnSpPr/>
      </xdr:nvCxnSpPr>
      <xdr:spPr>
        <a:xfrm flipV="1">
          <a:off x="22160864" y="13293089"/>
          <a:ext cx="0" cy="155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56" name="【消防施設】&#10;一人当たり面積最小値テキスト">
          <a:extLst>
            <a:ext uri="{FF2B5EF4-FFF2-40B4-BE49-F238E27FC236}">
              <a16:creationId xmlns:a16="http://schemas.microsoft.com/office/drawing/2014/main" id="{E8B558EA-C0EB-4BE3-AFC7-F6729C1857CA}"/>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57" name="直線コネクタ 756">
          <a:extLst>
            <a:ext uri="{FF2B5EF4-FFF2-40B4-BE49-F238E27FC236}">
              <a16:creationId xmlns:a16="http://schemas.microsoft.com/office/drawing/2014/main" id="{DACCAAC0-B1F8-488E-AFDE-B2F9FA118414}"/>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38116</xdr:rowOff>
    </xdr:from>
    <xdr:ext cx="469744" cy="259045"/>
    <xdr:sp macro="" textlink="">
      <xdr:nvSpPr>
        <xdr:cNvPr id="758" name="【消防施設】&#10;一人当たり面積最大値テキスト">
          <a:extLst>
            <a:ext uri="{FF2B5EF4-FFF2-40B4-BE49-F238E27FC236}">
              <a16:creationId xmlns:a16="http://schemas.microsoft.com/office/drawing/2014/main" id="{686D6142-2AAE-4B02-9D30-119DDFF0406F}"/>
            </a:ext>
          </a:extLst>
        </xdr:cNvPr>
        <xdr:cNvSpPr txBox="1"/>
      </xdr:nvSpPr>
      <xdr:spPr>
        <a:xfrm>
          <a:off x="22199600" y="1306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91439</xdr:rowOff>
    </xdr:from>
    <xdr:to>
      <xdr:col>116</xdr:col>
      <xdr:colOff>152400</xdr:colOff>
      <xdr:row>77</xdr:row>
      <xdr:rowOff>91439</xdr:rowOff>
    </xdr:to>
    <xdr:cxnSp macro="">
      <xdr:nvCxnSpPr>
        <xdr:cNvPr id="759" name="直線コネクタ 758">
          <a:extLst>
            <a:ext uri="{FF2B5EF4-FFF2-40B4-BE49-F238E27FC236}">
              <a16:creationId xmlns:a16="http://schemas.microsoft.com/office/drawing/2014/main" id="{9B355E54-3CF7-4114-90E1-6A25CF170621}"/>
            </a:ext>
          </a:extLst>
        </xdr:cNvPr>
        <xdr:cNvCxnSpPr/>
      </xdr:nvCxnSpPr>
      <xdr:spPr>
        <a:xfrm>
          <a:off x="22072600" y="1329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152416</xdr:rowOff>
    </xdr:from>
    <xdr:ext cx="469744" cy="259045"/>
    <xdr:sp macro="" textlink="">
      <xdr:nvSpPr>
        <xdr:cNvPr id="760" name="【消防施設】&#10;一人当たり面積平均値テキスト">
          <a:extLst>
            <a:ext uri="{FF2B5EF4-FFF2-40B4-BE49-F238E27FC236}">
              <a16:creationId xmlns:a16="http://schemas.microsoft.com/office/drawing/2014/main" id="{6FAD0933-A83A-4B1D-B891-32CC0AF394A4}"/>
            </a:ext>
          </a:extLst>
        </xdr:cNvPr>
        <xdr:cNvSpPr txBox="1"/>
      </xdr:nvSpPr>
      <xdr:spPr>
        <a:xfrm>
          <a:off x="22199600" y="14554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2539</xdr:rowOff>
    </xdr:from>
    <xdr:to>
      <xdr:col>116</xdr:col>
      <xdr:colOff>114300</xdr:colOff>
      <xdr:row>85</xdr:row>
      <xdr:rowOff>104139</xdr:rowOff>
    </xdr:to>
    <xdr:sp macro="" textlink="">
      <xdr:nvSpPr>
        <xdr:cNvPr id="761" name="フローチャート: 判断 760">
          <a:extLst>
            <a:ext uri="{FF2B5EF4-FFF2-40B4-BE49-F238E27FC236}">
              <a16:creationId xmlns:a16="http://schemas.microsoft.com/office/drawing/2014/main" id="{C3D1FDB1-B8FE-480C-98BB-7081CB854B09}"/>
            </a:ext>
          </a:extLst>
        </xdr:cNvPr>
        <xdr:cNvSpPr/>
      </xdr:nvSpPr>
      <xdr:spPr>
        <a:xfrm>
          <a:off x="221107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10161</xdr:rowOff>
    </xdr:from>
    <xdr:to>
      <xdr:col>112</xdr:col>
      <xdr:colOff>38100</xdr:colOff>
      <xdr:row>85</xdr:row>
      <xdr:rowOff>111761</xdr:rowOff>
    </xdr:to>
    <xdr:sp macro="" textlink="">
      <xdr:nvSpPr>
        <xdr:cNvPr id="762" name="フローチャート: 判断 761">
          <a:extLst>
            <a:ext uri="{FF2B5EF4-FFF2-40B4-BE49-F238E27FC236}">
              <a16:creationId xmlns:a16="http://schemas.microsoft.com/office/drawing/2014/main" id="{2375BAF1-8D10-4FF6-B551-0B5A031A428B}"/>
            </a:ext>
          </a:extLst>
        </xdr:cNvPr>
        <xdr:cNvSpPr/>
      </xdr:nvSpPr>
      <xdr:spPr>
        <a:xfrm>
          <a:off x="21272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13970</xdr:rowOff>
    </xdr:from>
    <xdr:to>
      <xdr:col>107</xdr:col>
      <xdr:colOff>101600</xdr:colOff>
      <xdr:row>85</xdr:row>
      <xdr:rowOff>115570</xdr:rowOff>
    </xdr:to>
    <xdr:sp macro="" textlink="">
      <xdr:nvSpPr>
        <xdr:cNvPr id="763" name="フローチャート: 判断 762">
          <a:extLst>
            <a:ext uri="{FF2B5EF4-FFF2-40B4-BE49-F238E27FC236}">
              <a16:creationId xmlns:a16="http://schemas.microsoft.com/office/drawing/2014/main" id="{7816BD1E-B026-4592-9D62-7C400C7A2EEF}"/>
            </a:ext>
          </a:extLst>
        </xdr:cNvPr>
        <xdr:cNvSpPr/>
      </xdr:nvSpPr>
      <xdr:spPr>
        <a:xfrm>
          <a:off x="20383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40639</xdr:rowOff>
    </xdr:from>
    <xdr:to>
      <xdr:col>102</xdr:col>
      <xdr:colOff>165100</xdr:colOff>
      <xdr:row>85</xdr:row>
      <xdr:rowOff>142239</xdr:rowOff>
    </xdr:to>
    <xdr:sp macro="" textlink="">
      <xdr:nvSpPr>
        <xdr:cNvPr id="764" name="フローチャート: 判断 763">
          <a:extLst>
            <a:ext uri="{FF2B5EF4-FFF2-40B4-BE49-F238E27FC236}">
              <a16:creationId xmlns:a16="http://schemas.microsoft.com/office/drawing/2014/main" id="{7D3DAC6D-C3AF-471B-96D3-AB55ECCB3E3E}"/>
            </a:ext>
          </a:extLst>
        </xdr:cNvPr>
        <xdr:cNvSpPr/>
      </xdr:nvSpPr>
      <xdr:spPr>
        <a:xfrm>
          <a:off x="19494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40639</xdr:rowOff>
    </xdr:from>
    <xdr:to>
      <xdr:col>98</xdr:col>
      <xdr:colOff>38100</xdr:colOff>
      <xdr:row>85</xdr:row>
      <xdr:rowOff>142239</xdr:rowOff>
    </xdr:to>
    <xdr:sp macro="" textlink="">
      <xdr:nvSpPr>
        <xdr:cNvPr id="765" name="フローチャート: 判断 764">
          <a:extLst>
            <a:ext uri="{FF2B5EF4-FFF2-40B4-BE49-F238E27FC236}">
              <a16:creationId xmlns:a16="http://schemas.microsoft.com/office/drawing/2014/main" id="{FCA1B9C9-6330-425E-958F-2DACE1DC47DD}"/>
            </a:ext>
          </a:extLst>
        </xdr:cNvPr>
        <xdr:cNvSpPr/>
      </xdr:nvSpPr>
      <xdr:spPr>
        <a:xfrm>
          <a:off x="18605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FC830608-7C12-4F43-A25D-3CE13764887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A96A7017-1A70-4552-98DA-575DE9A5BE2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20A7020E-DB0B-4CB1-8BBE-68E4BC9A5E7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1B166FE9-2D55-414C-9504-1EFB6CC9021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08DC2ABA-4470-481F-92D4-C7F032AAABE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29211</xdr:rowOff>
    </xdr:from>
    <xdr:to>
      <xdr:col>112</xdr:col>
      <xdr:colOff>38100</xdr:colOff>
      <xdr:row>86</xdr:row>
      <xdr:rowOff>130811</xdr:rowOff>
    </xdr:to>
    <xdr:sp macro="" textlink="">
      <xdr:nvSpPr>
        <xdr:cNvPr id="771" name="楕円 770">
          <a:extLst>
            <a:ext uri="{FF2B5EF4-FFF2-40B4-BE49-F238E27FC236}">
              <a16:creationId xmlns:a16="http://schemas.microsoft.com/office/drawing/2014/main" id="{AC3BB277-9F2C-4BD5-B1B4-F3528AC38591}"/>
            </a:ext>
          </a:extLst>
        </xdr:cNvPr>
        <xdr:cNvSpPr/>
      </xdr:nvSpPr>
      <xdr:spPr>
        <a:xfrm>
          <a:off x="21272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29211</xdr:rowOff>
    </xdr:from>
    <xdr:to>
      <xdr:col>107</xdr:col>
      <xdr:colOff>101600</xdr:colOff>
      <xdr:row>86</xdr:row>
      <xdr:rowOff>130811</xdr:rowOff>
    </xdr:to>
    <xdr:sp macro="" textlink="">
      <xdr:nvSpPr>
        <xdr:cNvPr id="772" name="楕円 771">
          <a:extLst>
            <a:ext uri="{FF2B5EF4-FFF2-40B4-BE49-F238E27FC236}">
              <a16:creationId xmlns:a16="http://schemas.microsoft.com/office/drawing/2014/main" id="{87DA4D97-F6BA-4F3A-A0E3-04A4D73BC8F7}"/>
            </a:ext>
          </a:extLst>
        </xdr:cNvPr>
        <xdr:cNvSpPr/>
      </xdr:nvSpPr>
      <xdr:spPr>
        <a:xfrm>
          <a:off x="20383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80011</xdr:rowOff>
    </xdr:from>
    <xdr:to>
      <xdr:col>111</xdr:col>
      <xdr:colOff>177800</xdr:colOff>
      <xdr:row>86</xdr:row>
      <xdr:rowOff>80011</xdr:rowOff>
    </xdr:to>
    <xdr:cxnSp macro="">
      <xdr:nvCxnSpPr>
        <xdr:cNvPr id="773" name="直線コネクタ 772">
          <a:extLst>
            <a:ext uri="{FF2B5EF4-FFF2-40B4-BE49-F238E27FC236}">
              <a16:creationId xmlns:a16="http://schemas.microsoft.com/office/drawing/2014/main" id="{E857440D-DF71-42D2-B889-348B96AF2324}"/>
            </a:ext>
          </a:extLst>
        </xdr:cNvPr>
        <xdr:cNvCxnSpPr/>
      </xdr:nvCxnSpPr>
      <xdr:spPr>
        <a:xfrm>
          <a:off x="20434300" y="148247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29211</xdr:rowOff>
    </xdr:from>
    <xdr:to>
      <xdr:col>102</xdr:col>
      <xdr:colOff>165100</xdr:colOff>
      <xdr:row>86</xdr:row>
      <xdr:rowOff>130811</xdr:rowOff>
    </xdr:to>
    <xdr:sp macro="" textlink="">
      <xdr:nvSpPr>
        <xdr:cNvPr id="774" name="楕円 773">
          <a:extLst>
            <a:ext uri="{FF2B5EF4-FFF2-40B4-BE49-F238E27FC236}">
              <a16:creationId xmlns:a16="http://schemas.microsoft.com/office/drawing/2014/main" id="{6B3EBD03-D1DD-4203-B08E-A56BACA2D988}"/>
            </a:ext>
          </a:extLst>
        </xdr:cNvPr>
        <xdr:cNvSpPr/>
      </xdr:nvSpPr>
      <xdr:spPr>
        <a:xfrm>
          <a:off x="19494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80011</xdr:rowOff>
    </xdr:from>
    <xdr:to>
      <xdr:col>107</xdr:col>
      <xdr:colOff>50800</xdr:colOff>
      <xdr:row>86</xdr:row>
      <xdr:rowOff>80011</xdr:rowOff>
    </xdr:to>
    <xdr:cxnSp macro="">
      <xdr:nvCxnSpPr>
        <xdr:cNvPr id="775" name="直線コネクタ 774">
          <a:extLst>
            <a:ext uri="{FF2B5EF4-FFF2-40B4-BE49-F238E27FC236}">
              <a16:creationId xmlns:a16="http://schemas.microsoft.com/office/drawing/2014/main" id="{58925AC7-CDAE-47A6-B391-F9FAA5E7C027}"/>
            </a:ext>
          </a:extLst>
        </xdr:cNvPr>
        <xdr:cNvCxnSpPr/>
      </xdr:nvCxnSpPr>
      <xdr:spPr>
        <a:xfrm>
          <a:off x="19545300" y="148247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29211</xdr:rowOff>
    </xdr:from>
    <xdr:to>
      <xdr:col>98</xdr:col>
      <xdr:colOff>38100</xdr:colOff>
      <xdr:row>86</xdr:row>
      <xdr:rowOff>130811</xdr:rowOff>
    </xdr:to>
    <xdr:sp macro="" textlink="">
      <xdr:nvSpPr>
        <xdr:cNvPr id="776" name="楕円 775">
          <a:extLst>
            <a:ext uri="{FF2B5EF4-FFF2-40B4-BE49-F238E27FC236}">
              <a16:creationId xmlns:a16="http://schemas.microsoft.com/office/drawing/2014/main" id="{2593619A-D294-4E57-B174-5F3DA71A9D6F}"/>
            </a:ext>
          </a:extLst>
        </xdr:cNvPr>
        <xdr:cNvSpPr/>
      </xdr:nvSpPr>
      <xdr:spPr>
        <a:xfrm>
          <a:off x="18605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80011</xdr:rowOff>
    </xdr:from>
    <xdr:to>
      <xdr:col>102</xdr:col>
      <xdr:colOff>114300</xdr:colOff>
      <xdr:row>86</xdr:row>
      <xdr:rowOff>80011</xdr:rowOff>
    </xdr:to>
    <xdr:cxnSp macro="">
      <xdr:nvCxnSpPr>
        <xdr:cNvPr id="777" name="直線コネクタ 776">
          <a:extLst>
            <a:ext uri="{FF2B5EF4-FFF2-40B4-BE49-F238E27FC236}">
              <a16:creationId xmlns:a16="http://schemas.microsoft.com/office/drawing/2014/main" id="{57CA24BD-DEAD-4AD5-9754-1B572D0C5CBB}"/>
            </a:ext>
          </a:extLst>
        </xdr:cNvPr>
        <xdr:cNvCxnSpPr/>
      </xdr:nvCxnSpPr>
      <xdr:spPr>
        <a:xfrm>
          <a:off x="18656300" y="148247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128288</xdr:rowOff>
    </xdr:from>
    <xdr:ext cx="469744" cy="259045"/>
    <xdr:sp macro="" textlink="">
      <xdr:nvSpPr>
        <xdr:cNvPr id="778" name="n_1aveValue【消防施設】&#10;一人当たり面積">
          <a:extLst>
            <a:ext uri="{FF2B5EF4-FFF2-40B4-BE49-F238E27FC236}">
              <a16:creationId xmlns:a16="http://schemas.microsoft.com/office/drawing/2014/main" id="{01821E64-81C5-4A0D-9DE1-771E669912D0}"/>
            </a:ext>
          </a:extLst>
        </xdr:cNvPr>
        <xdr:cNvSpPr txBox="1"/>
      </xdr:nvSpPr>
      <xdr:spPr>
        <a:xfrm>
          <a:off x="210757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132097</xdr:rowOff>
    </xdr:from>
    <xdr:ext cx="469744" cy="259045"/>
    <xdr:sp macro="" textlink="">
      <xdr:nvSpPr>
        <xdr:cNvPr id="779" name="n_2aveValue【消防施設】&#10;一人当たり面積">
          <a:extLst>
            <a:ext uri="{FF2B5EF4-FFF2-40B4-BE49-F238E27FC236}">
              <a16:creationId xmlns:a16="http://schemas.microsoft.com/office/drawing/2014/main" id="{519CA754-B08B-4B26-AD54-27E782900B4D}"/>
            </a:ext>
          </a:extLst>
        </xdr:cNvPr>
        <xdr:cNvSpPr txBox="1"/>
      </xdr:nvSpPr>
      <xdr:spPr>
        <a:xfrm>
          <a:off x="20199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158766</xdr:rowOff>
    </xdr:from>
    <xdr:ext cx="469744" cy="259045"/>
    <xdr:sp macro="" textlink="">
      <xdr:nvSpPr>
        <xdr:cNvPr id="780" name="n_3aveValue【消防施設】&#10;一人当たり面積">
          <a:extLst>
            <a:ext uri="{FF2B5EF4-FFF2-40B4-BE49-F238E27FC236}">
              <a16:creationId xmlns:a16="http://schemas.microsoft.com/office/drawing/2014/main" id="{A34613BE-CC15-4694-8AAD-D39624D1B00A}"/>
            </a:ext>
          </a:extLst>
        </xdr:cNvPr>
        <xdr:cNvSpPr txBox="1"/>
      </xdr:nvSpPr>
      <xdr:spPr>
        <a:xfrm>
          <a:off x="19310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158766</xdr:rowOff>
    </xdr:from>
    <xdr:ext cx="469744" cy="259045"/>
    <xdr:sp macro="" textlink="">
      <xdr:nvSpPr>
        <xdr:cNvPr id="781" name="n_4aveValue【消防施設】&#10;一人当たり面積">
          <a:extLst>
            <a:ext uri="{FF2B5EF4-FFF2-40B4-BE49-F238E27FC236}">
              <a16:creationId xmlns:a16="http://schemas.microsoft.com/office/drawing/2014/main" id="{8C7FD6C7-920C-4BAE-9516-96C19227F9BB}"/>
            </a:ext>
          </a:extLst>
        </xdr:cNvPr>
        <xdr:cNvSpPr txBox="1"/>
      </xdr:nvSpPr>
      <xdr:spPr>
        <a:xfrm>
          <a:off x="18421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121938</xdr:rowOff>
    </xdr:from>
    <xdr:ext cx="469744" cy="259045"/>
    <xdr:sp macro="" textlink="">
      <xdr:nvSpPr>
        <xdr:cNvPr id="782" name="n_1mainValue【消防施設】&#10;一人当たり面積">
          <a:extLst>
            <a:ext uri="{FF2B5EF4-FFF2-40B4-BE49-F238E27FC236}">
              <a16:creationId xmlns:a16="http://schemas.microsoft.com/office/drawing/2014/main" id="{9CC1371B-EDC3-44DF-9953-408949578076}"/>
            </a:ext>
          </a:extLst>
        </xdr:cNvPr>
        <xdr:cNvSpPr txBox="1"/>
      </xdr:nvSpPr>
      <xdr:spPr>
        <a:xfrm>
          <a:off x="21075727" y="1486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121938</xdr:rowOff>
    </xdr:from>
    <xdr:ext cx="469744" cy="259045"/>
    <xdr:sp macro="" textlink="">
      <xdr:nvSpPr>
        <xdr:cNvPr id="783" name="n_2mainValue【消防施設】&#10;一人当たり面積">
          <a:extLst>
            <a:ext uri="{FF2B5EF4-FFF2-40B4-BE49-F238E27FC236}">
              <a16:creationId xmlns:a16="http://schemas.microsoft.com/office/drawing/2014/main" id="{CABA3532-E890-4C11-B846-AC1E667FEA79}"/>
            </a:ext>
          </a:extLst>
        </xdr:cNvPr>
        <xdr:cNvSpPr txBox="1"/>
      </xdr:nvSpPr>
      <xdr:spPr>
        <a:xfrm>
          <a:off x="20199427" y="1486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121938</xdr:rowOff>
    </xdr:from>
    <xdr:ext cx="469744" cy="259045"/>
    <xdr:sp macro="" textlink="">
      <xdr:nvSpPr>
        <xdr:cNvPr id="784" name="n_3mainValue【消防施設】&#10;一人当たり面積">
          <a:extLst>
            <a:ext uri="{FF2B5EF4-FFF2-40B4-BE49-F238E27FC236}">
              <a16:creationId xmlns:a16="http://schemas.microsoft.com/office/drawing/2014/main" id="{01AB8CCF-6E36-44FE-87C6-8A87A29CBCDF}"/>
            </a:ext>
          </a:extLst>
        </xdr:cNvPr>
        <xdr:cNvSpPr txBox="1"/>
      </xdr:nvSpPr>
      <xdr:spPr>
        <a:xfrm>
          <a:off x="19310427" y="1486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121938</xdr:rowOff>
    </xdr:from>
    <xdr:ext cx="469744" cy="259045"/>
    <xdr:sp macro="" textlink="">
      <xdr:nvSpPr>
        <xdr:cNvPr id="785" name="n_4mainValue【消防施設】&#10;一人当たり面積">
          <a:extLst>
            <a:ext uri="{FF2B5EF4-FFF2-40B4-BE49-F238E27FC236}">
              <a16:creationId xmlns:a16="http://schemas.microsoft.com/office/drawing/2014/main" id="{84A63386-4AD8-4710-8C82-A8C6922267D0}"/>
            </a:ext>
          </a:extLst>
        </xdr:cNvPr>
        <xdr:cNvSpPr txBox="1"/>
      </xdr:nvSpPr>
      <xdr:spPr>
        <a:xfrm>
          <a:off x="18421427" y="1486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6" name="正方形/長方形 785">
          <a:extLst>
            <a:ext uri="{FF2B5EF4-FFF2-40B4-BE49-F238E27FC236}">
              <a16:creationId xmlns:a16="http://schemas.microsoft.com/office/drawing/2014/main" id="{70A154BA-4AA1-4BE0-892F-C2939C447AE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7" name="正方形/長方形 786">
          <a:extLst>
            <a:ext uri="{FF2B5EF4-FFF2-40B4-BE49-F238E27FC236}">
              <a16:creationId xmlns:a16="http://schemas.microsoft.com/office/drawing/2014/main" id="{4E3C89DD-C200-4EB5-BBE2-34A272CE87B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8" name="正方形/長方形 787">
          <a:extLst>
            <a:ext uri="{FF2B5EF4-FFF2-40B4-BE49-F238E27FC236}">
              <a16:creationId xmlns:a16="http://schemas.microsoft.com/office/drawing/2014/main" id="{388B1C72-DDFD-4857-9C16-B9D0561C7C1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9" name="正方形/長方形 788">
          <a:extLst>
            <a:ext uri="{FF2B5EF4-FFF2-40B4-BE49-F238E27FC236}">
              <a16:creationId xmlns:a16="http://schemas.microsoft.com/office/drawing/2014/main" id="{6C4C24AC-D05C-4537-86BA-5170F1E1ED0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0" name="正方形/長方形 789">
          <a:extLst>
            <a:ext uri="{FF2B5EF4-FFF2-40B4-BE49-F238E27FC236}">
              <a16:creationId xmlns:a16="http://schemas.microsoft.com/office/drawing/2014/main" id="{6F63A95F-B3D1-446F-85CF-11802B9E36E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1" name="正方形/長方形 790">
          <a:extLst>
            <a:ext uri="{FF2B5EF4-FFF2-40B4-BE49-F238E27FC236}">
              <a16:creationId xmlns:a16="http://schemas.microsoft.com/office/drawing/2014/main" id="{0EE0EA0A-9D29-46E2-876B-C2E73C73F5D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2" name="正方形/長方形 791">
          <a:extLst>
            <a:ext uri="{FF2B5EF4-FFF2-40B4-BE49-F238E27FC236}">
              <a16:creationId xmlns:a16="http://schemas.microsoft.com/office/drawing/2014/main" id="{E714AF93-73FD-4CAE-A58C-99753B380BF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3" name="正方形/長方形 792">
          <a:extLst>
            <a:ext uri="{FF2B5EF4-FFF2-40B4-BE49-F238E27FC236}">
              <a16:creationId xmlns:a16="http://schemas.microsoft.com/office/drawing/2014/main" id="{C435BEAB-C5D6-4F8D-BC2C-FB39F52B018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4" name="テキスト ボックス 793">
          <a:extLst>
            <a:ext uri="{FF2B5EF4-FFF2-40B4-BE49-F238E27FC236}">
              <a16:creationId xmlns:a16="http://schemas.microsoft.com/office/drawing/2014/main" id="{57D21CC2-916C-4234-AE45-D66E4CAB5CE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5" name="直線コネクタ 794">
          <a:extLst>
            <a:ext uri="{FF2B5EF4-FFF2-40B4-BE49-F238E27FC236}">
              <a16:creationId xmlns:a16="http://schemas.microsoft.com/office/drawing/2014/main" id="{F031C664-EAC4-43D3-8B6A-19864B41FE4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6" name="テキスト ボックス 795">
          <a:extLst>
            <a:ext uri="{FF2B5EF4-FFF2-40B4-BE49-F238E27FC236}">
              <a16:creationId xmlns:a16="http://schemas.microsoft.com/office/drawing/2014/main" id="{8F2004ED-DB54-43DA-B941-7C3C42B8F79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97" name="直線コネクタ 796">
          <a:extLst>
            <a:ext uri="{FF2B5EF4-FFF2-40B4-BE49-F238E27FC236}">
              <a16:creationId xmlns:a16="http://schemas.microsoft.com/office/drawing/2014/main" id="{7A551965-0D50-490B-ABB9-88004B2E99F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98" name="テキスト ボックス 797">
          <a:extLst>
            <a:ext uri="{FF2B5EF4-FFF2-40B4-BE49-F238E27FC236}">
              <a16:creationId xmlns:a16="http://schemas.microsoft.com/office/drawing/2014/main" id="{8323DA28-8F9B-4634-A6AD-40D7754D950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99" name="直線コネクタ 798">
          <a:extLst>
            <a:ext uri="{FF2B5EF4-FFF2-40B4-BE49-F238E27FC236}">
              <a16:creationId xmlns:a16="http://schemas.microsoft.com/office/drawing/2014/main" id="{0F10EBD1-C20D-46E3-8156-C204611C2BD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0" name="テキスト ボックス 799">
          <a:extLst>
            <a:ext uri="{FF2B5EF4-FFF2-40B4-BE49-F238E27FC236}">
              <a16:creationId xmlns:a16="http://schemas.microsoft.com/office/drawing/2014/main" id="{A6463BAB-C41E-4B86-8800-0E47081A639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1" name="直線コネクタ 800">
          <a:extLst>
            <a:ext uri="{FF2B5EF4-FFF2-40B4-BE49-F238E27FC236}">
              <a16:creationId xmlns:a16="http://schemas.microsoft.com/office/drawing/2014/main" id="{4511063B-F3F4-4165-B169-65055E9B158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2" name="テキスト ボックス 801">
          <a:extLst>
            <a:ext uri="{FF2B5EF4-FFF2-40B4-BE49-F238E27FC236}">
              <a16:creationId xmlns:a16="http://schemas.microsoft.com/office/drawing/2014/main" id="{85EA4917-3D18-4462-AA80-9BA2A39FB75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3" name="直線コネクタ 802">
          <a:extLst>
            <a:ext uri="{FF2B5EF4-FFF2-40B4-BE49-F238E27FC236}">
              <a16:creationId xmlns:a16="http://schemas.microsoft.com/office/drawing/2014/main" id="{5F1846BD-EB75-4A30-A347-4A67BEDFB34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4" name="テキスト ボックス 803">
          <a:extLst>
            <a:ext uri="{FF2B5EF4-FFF2-40B4-BE49-F238E27FC236}">
              <a16:creationId xmlns:a16="http://schemas.microsoft.com/office/drawing/2014/main" id="{9CC0C81C-2C70-4CFB-8B29-2B41C673A57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5" name="直線コネクタ 804">
          <a:extLst>
            <a:ext uri="{FF2B5EF4-FFF2-40B4-BE49-F238E27FC236}">
              <a16:creationId xmlns:a16="http://schemas.microsoft.com/office/drawing/2014/main" id="{3DBEBA1F-AEB9-485F-8A36-1A100C59199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6" name="テキスト ボックス 805">
          <a:extLst>
            <a:ext uri="{FF2B5EF4-FFF2-40B4-BE49-F238E27FC236}">
              <a16:creationId xmlns:a16="http://schemas.microsoft.com/office/drawing/2014/main" id="{A80CB3D2-2465-4CFE-B730-6E8ECADC260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07" name="直線コネクタ 806">
          <a:extLst>
            <a:ext uri="{FF2B5EF4-FFF2-40B4-BE49-F238E27FC236}">
              <a16:creationId xmlns:a16="http://schemas.microsoft.com/office/drawing/2014/main" id="{511276F5-1104-4D40-B99D-70C45C3D038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08" name="テキスト ボックス 807">
          <a:extLst>
            <a:ext uri="{FF2B5EF4-FFF2-40B4-BE49-F238E27FC236}">
              <a16:creationId xmlns:a16="http://schemas.microsoft.com/office/drawing/2014/main" id="{AE255CB9-2265-4915-A880-81212D28673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9" name="直線コネクタ 808">
          <a:extLst>
            <a:ext uri="{FF2B5EF4-FFF2-40B4-BE49-F238E27FC236}">
              <a16:creationId xmlns:a16="http://schemas.microsoft.com/office/drawing/2014/main" id="{05CC2135-3941-440E-B8D6-3EA15FEE25C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0" name="【庁舎】&#10;有形固定資産減価償却率グラフ枠">
          <a:extLst>
            <a:ext uri="{FF2B5EF4-FFF2-40B4-BE49-F238E27FC236}">
              <a16:creationId xmlns:a16="http://schemas.microsoft.com/office/drawing/2014/main" id="{8041257B-EB1F-42B7-A063-4CF37461971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167639</xdr:rowOff>
    </xdr:from>
    <xdr:to>
      <xdr:col>85</xdr:col>
      <xdr:colOff>126364</xdr:colOff>
      <xdr:row>109</xdr:row>
      <xdr:rowOff>35379</xdr:rowOff>
    </xdr:to>
    <xdr:cxnSp macro="">
      <xdr:nvCxnSpPr>
        <xdr:cNvPr id="811" name="直線コネクタ 810">
          <a:extLst>
            <a:ext uri="{FF2B5EF4-FFF2-40B4-BE49-F238E27FC236}">
              <a16:creationId xmlns:a16="http://schemas.microsoft.com/office/drawing/2014/main" id="{05CF5306-4E90-41A1-9419-13DCB5F147DC}"/>
            </a:ext>
          </a:extLst>
        </xdr:cNvPr>
        <xdr:cNvCxnSpPr/>
      </xdr:nvCxnSpPr>
      <xdr:spPr>
        <a:xfrm flipV="1">
          <a:off x="16318864" y="17141189"/>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12" name="【庁舎】&#10;有形固定資産減価償却率最小値テキスト">
          <a:extLst>
            <a:ext uri="{FF2B5EF4-FFF2-40B4-BE49-F238E27FC236}">
              <a16:creationId xmlns:a16="http://schemas.microsoft.com/office/drawing/2014/main" id="{4C9D32FB-55C7-49F9-81D8-0103ABB15F89}"/>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13" name="直線コネクタ 812">
          <a:extLst>
            <a:ext uri="{FF2B5EF4-FFF2-40B4-BE49-F238E27FC236}">
              <a16:creationId xmlns:a16="http://schemas.microsoft.com/office/drawing/2014/main" id="{6681FD5C-A7BC-436D-BC09-1A1DFAB7EC31}"/>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114316</xdr:rowOff>
    </xdr:from>
    <xdr:ext cx="340478" cy="259045"/>
    <xdr:sp macro="" textlink="">
      <xdr:nvSpPr>
        <xdr:cNvPr id="814" name="【庁舎】&#10;有形固定資産減価償却率最大値テキスト">
          <a:extLst>
            <a:ext uri="{FF2B5EF4-FFF2-40B4-BE49-F238E27FC236}">
              <a16:creationId xmlns:a16="http://schemas.microsoft.com/office/drawing/2014/main" id="{AF548FFB-F398-4354-8AF8-2F8227133E7B}"/>
            </a:ext>
          </a:extLst>
        </xdr:cNvPr>
        <xdr:cNvSpPr txBox="1"/>
      </xdr:nvSpPr>
      <xdr:spPr>
        <a:xfrm>
          <a:off x="16357600" y="169164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167639</xdr:rowOff>
    </xdr:from>
    <xdr:to>
      <xdr:col>86</xdr:col>
      <xdr:colOff>25400</xdr:colOff>
      <xdr:row>99</xdr:row>
      <xdr:rowOff>167639</xdr:rowOff>
    </xdr:to>
    <xdr:cxnSp macro="">
      <xdr:nvCxnSpPr>
        <xdr:cNvPr id="815" name="直線コネクタ 814">
          <a:extLst>
            <a:ext uri="{FF2B5EF4-FFF2-40B4-BE49-F238E27FC236}">
              <a16:creationId xmlns:a16="http://schemas.microsoft.com/office/drawing/2014/main" id="{4E537F82-1B05-4E65-A581-D8199A27FDED}"/>
            </a:ext>
          </a:extLst>
        </xdr:cNvPr>
        <xdr:cNvCxnSpPr/>
      </xdr:nvCxnSpPr>
      <xdr:spPr>
        <a:xfrm>
          <a:off x="16230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139354</xdr:rowOff>
    </xdr:from>
    <xdr:ext cx="405111" cy="259045"/>
    <xdr:sp macro="" textlink="">
      <xdr:nvSpPr>
        <xdr:cNvPr id="816" name="【庁舎】&#10;有形固定資産減価償却率平均値テキスト">
          <a:extLst>
            <a:ext uri="{FF2B5EF4-FFF2-40B4-BE49-F238E27FC236}">
              <a16:creationId xmlns:a16="http://schemas.microsoft.com/office/drawing/2014/main" id="{F4433E23-06C7-4EBB-BC26-E203A87671D9}"/>
            </a:ext>
          </a:extLst>
        </xdr:cNvPr>
        <xdr:cNvSpPr txBox="1"/>
      </xdr:nvSpPr>
      <xdr:spPr>
        <a:xfrm>
          <a:off x="163576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160927</xdr:rowOff>
    </xdr:from>
    <xdr:to>
      <xdr:col>85</xdr:col>
      <xdr:colOff>177800</xdr:colOff>
      <xdr:row>104</xdr:row>
      <xdr:rowOff>91077</xdr:rowOff>
    </xdr:to>
    <xdr:sp macro="" textlink="">
      <xdr:nvSpPr>
        <xdr:cNvPr id="817" name="フローチャート: 判断 816">
          <a:extLst>
            <a:ext uri="{FF2B5EF4-FFF2-40B4-BE49-F238E27FC236}">
              <a16:creationId xmlns:a16="http://schemas.microsoft.com/office/drawing/2014/main" id="{18C6AB04-528D-494C-9CC8-C5F16C8907A6}"/>
            </a:ext>
          </a:extLst>
        </xdr:cNvPr>
        <xdr:cNvSpPr/>
      </xdr:nvSpPr>
      <xdr:spPr>
        <a:xfrm>
          <a:off x="16268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818" name="フローチャート: 判断 817">
          <a:extLst>
            <a:ext uri="{FF2B5EF4-FFF2-40B4-BE49-F238E27FC236}">
              <a16:creationId xmlns:a16="http://schemas.microsoft.com/office/drawing/2014/main" id="{8E7B5CE8-0C51-402E-B427-BDB0B62FAB83}"/>
            </a:ext>
          </a:extLst>
        </xdr:cNvPr>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819" name="フローチャート: 判断 818">
          <a:extLst>
            <a:ext uri="{FF2B5EF4-FFF2-40B4-BE49-F238E27FC236}">
              <a16:creationId xmlns:a16="http://schemas.microsoft.com/office/drawing/2014/main" id="{B44212F7-182B-4F2B-85A6-B87E8479F584}"/>
            </a:ext>
          </a:extLst>
        </xdr:cNvPr>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152763</xdr:rowOff>
    </xdr:from>
    <xdr:to>
      <xdr:col>72</xdr:col>
      <xdr:colOff>38100</xdr:colOff>
      <xdr:row>104</xdr:row>
      <xdr:rowOff>82913</xdr:rowOff>
    </xdr:to>
    <xdr:sp macro="" textlink="">
      <xdr:nvSpPr>
        <xdr:cNvPr id="820" name="フローチャート: 判断 819">
          <a:extLst>
            <a:ext uri="{FF2B5EF4-FFF2-40B4-BE49-F238E27FC236}">
              <a16:creationId xmlns:a16="http://schemas.microsoft.com/office/drawing/2014/main" id="{19A7E2F6-7A08-4058-8CBD-908598414562}"/>
            </a:ext>
          </a:extLst>
        </xdr:cNvPr>
        <xdr:cNvSpPr/>
      </xdr:nvSpPr>
      <xdr:spPr>
        <a:xfrm>
          <a:off x="13652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49893</xdr:rowOff>
    </xdr:from>
    <xdr:to>
      <xdr:col>67</xdr:col>
      <xdr:colOff>101600</xdr:colOff>
      <xdr:row>104</xdr:row>
      <xdr:rowOff>151493</xdr:rowOff>
    </xdr:to>
    <xdr:sp macro="" textlink="">
      <xdr:nvSpPr>
        <xdr:cNvPr id="821" name="フローチャート: 判断 820">
          <a:extLst>
            <a:ext uri="{FF2B5EF4-FFF2-40B4-BE49-F238E27FC236}">
              <a16:creationId xmlns:a16="http://schemas.microsoft.com/office/drawing/2014/main" id="{6D36370C-812E-4637-BE16-296A6DC7FC79}"/>
            </a:ext>
          </a:extLst>
        </xdr:cNvPr>
        <xdr:cNvSpPr/>
      </xdr:nvSpPr>
      <xdr:spPr>
        <a:xfrm>
          <a:off x="12763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BFECEB6D-303B-4C1F-9374-B51E9FCE65E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6DF57BCD-7558-4E12-9962-F000B9EEAC3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BAE6AE51-5393-4A49-9991-F3067CD3B31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506BF37A-F36F-48B3-9CED-BE1F38A99D8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35FF230F-CF22-48DB-8ADA-0D4D837CF88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61323</xdr:rowOff>
    </xdr:from>
    <xdr:to>
      <xdr:col>81</xdr:col>
      <xdr:colOff>101600</xdr:colOff>
      <xdr:row>104</xdr:row>
      <xdr:rowOff>162923</xdr:rowOff>
    </xdr:to>
    <xdr:sp macro="" textlink="">
      <xdr:nvSpPr>
        <xdr:cNvPr id="827" name="楕円 826">
          <a:extLst>
            <a:ext uri="{FF2B5EF4-FFF2-40B4-BE49-F238E27FC236}">
              <a16:creationId xmlns:a16="http://schemas.microsoft.com/office/drawing/2014/main" id="{4392D62F-822C-4246-84E7-3B56490A5E16}"/>
            </a:ext>
          </a:extLst>
        </xdr:cNvPr>
        <xdr:cNvSpPr/>
      </xdr:nvSpPr>
      <xdr:spPr>
        <a:xfrm>
          <a:off x="154305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12337</xdr:rowOff>
    </xdr:from>
    <xdr:to>
      <xdr:col>76</xdr:col>
      <xdr:colOff>165100</xdr:colOff>
      <xdr:row>105</xdr:row>
      <xdr:rowOff>113937</xdr:rowOff>
    </xdr:to>
    <xdr:sp macro="" textlink="">
      <xdr:nvSpPr>
        <xdr:cNvPr id="828" name="楕円 827">
          <a:extLst>
            <a:ext uri="{FF2B5EF4-FFF2-40B4-BE49-F238E27FC236}">
              <a16:creationId xmlns:a16="http://schemas.microsoft.com/office/drawing/2014/main" id="{E2FD68A7-7062-4329-AD4C-9EB82140E81F}"/>
            </a:ext>
          </a:extLst>
        </xdr:cNvPr>
        <xdr:cNvSpPr/>
      </xdr:nvSpPr>
      <xdr:spPr>
        <a:xfrm>
          <a:off x="145415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112123</xdr:rowOff>
    </xdr:from>
    <xdr:to>
      <xdr:col>81</xdr:col>
      <xdr:colOff>50800</xdr:colOff>
      <xdr:row>105</xdr:row>
      <xdr:rowOff>63137</xdr:rowOff>
    </xdr:to>
    <xdr:cxnSp macro="">
      <xdr:nvCxnSpPr>
        <xdr:cNvPr id="829" name="直線コネクタ 828">
          <a:extLst>
            <a:ext uri="{FF2B5EF4-FFF2-40B4-BE49-F238E27FC236}">
              <a16:creationId xmlns:a16="http://schemas.microsoft.com/office/drawing/2014/main" id="{03704130-586B-42E0-BD13-B3588BB1EB4C}"/>
            </a:ext>
          </a:extLst>
        </xdr:cNvPr>
        <xdr:cNvCxnSpPr/>
      </xdr:nvCxnSpPr>
      <xdr:spPr>
        <a:xfrm flipV="1">
          <a:off x="14592300" y="17942923"/>
          <a:ext cx="8890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103777</xdr:rowOff>
    </xdr:from>
    <xdr:to>
      <xdr:col>72</xdr:col>
      <xdr:colOff>38100</xdr:colOff>
      <xdr:row>106</xdr:row>
      <xdr:rowOff>33927</xdr:rowOff>
    </xdr:to>
    <xdr:sp macro="" textlink="">
      <xdr:nvSpPr>
        <xdr:cNvPr id="830" name="楕円 829">
          <a:extLst>
            <a:ext uri="{FF2B5EF4-FFF2-40B4-BE49-F238E27FC236}">
              <a16:creationId xmlns:a16="http://schemas.microsoft.com/office/drawing/2014/main" id="{8B5D46D0-9BFA-47BB-8AEB-E1F1D57B9E3C}"/>
            </a:ext>
          </a:extLst>
        </xdr:cNvPr>
        <xdr:cNvSpPr/>
      </xdr:nvSpPr>
      <xdr:spPr>
        <a:xfrm>
          <a:off x="13652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63137</xdr:rowOff>
    </xdr:from>
    <xdr:to>
      <xdr:col>76</xdr:col>
      <xdr:colOff>114300</xdr:colOff>
      <xdr:row>105</xdr:row>
      <xdr:rowOff>154577</xdr:rowOff>
    </xdr:to>
    <xdr:cxnSp macro="">
      <xdr:nvCxnSpPr>
        <xdr:cNvPr id="831" name="直線コネクタ 830">
          <a:extLst>
            <a:ext uri="{FF2B5EF4-FFF2-40B4-BE49-F238E27FC236}">
              <a16:creationId xmlns:a16="http://schemas.microsoft.com/office/drawing/2014/main" id="{71D8CCA2-215B-4AB8-9A3F-39986BBD7C61}"/>
            </a:ext>
          </a:extLst>
        </xdr:cNvPr>
        <xdr:cNvCxnSpPr/>
      </xdr:nvCxnSpPr>
      <xdr:spPr>
        <a:xfrm flipV="1">
          <a:off x="13703300" y="18065387"/>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71120</xdr:rowOff>
    </xdr:from>
    <xdr:to>
      <xdr:col>67</xdr:col>
      <xdr:colOff>101600</xdr:colOff>
      <xdr:row>106</xdr:row>
      <xdr:rowOff>1270</xdr:rowOff>
    </xdr:to>
    <xdr:sp macro="" textlink="">
      <xdr:nvSpPr>
        <xdr:cNvPr id="832" name="楕円 831">
          <a:extLst>
            <a:ext uri="{FF2B5EF4-FFF2-40B4-BE49-F238E27FC236}">
              <a16:creationId xmlns:a16="http://schemas.microsoft.com/office/drawing/2014/main" id="{EFBB8C9B-15B3-48C3-8CDB-59FCF8DEA524}"/>
            </a:ext>
          </a:extLst>
        </xdr:cNvPr>
        <xdr:cNvSpPr/>
      </xdr:nvSpPr>
      <xdr:spPr>
        <a:xfrm>
          <a:off x="12763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121920</xdr:rowOff>
    </xdr:from>
    <xdr:to>
      <xdr:col>71</xdr:col>
      <xdr:colOff>177800</xdr:colOff>
      <xdr:row>105</xdr:row>
      <xdr:rowOff>154577</xdr:rowOff>
    </xdr:to>
    <xdr:cxnSp macro="">
      <xdr:nvCxnSpPr>
        <xdr:cNvPr id="833" name="直線コネクタ 832">
          <a:extLst>
            <a:ext uri="{FF2B5EF4-FFF2-40B4-BE49-F238E27FC236}">
              <a16:creationId xmlns:a16="http://schemas.microsoft.com/office/drawing/2014/main" id="{45F57B3E-B094-4665-85C7-1E2BD184E337}"/>
            </a:ext>
          </a:extLst>
        </xdr:cNvPr>
        <xdr:cNvCxnSpPr/>
      </xdr:nvCxnSpPr>
      <xdr:spPr>
        <a:xfrm>
          <a:off x="12814300" y="181241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74947</xdr:rowOff>
    </xdr:from>
    <xdr:ext cx="405111" cy="259045"/>
    <xdr:sp macro="" textlink="">
      <xdr:nvSpPr>
        <xdr:cNvPr id="834" name="n_1aveValue【庁舎】&#10;有形固定資産減価償却率">
          <a:extLst>
            <a:ext uri="{FF2B5EF4-FFF2-40B4-BE49-F238E27FC236}">
              <a16:creationId xmlns:a16="http://schemas.microsoft.com/office/drawing/2014/main" id="{FE493638-9F4A-4D1F-893C-B1A610378C30}"/>
            </a:ext>
          </a:extLst>
        </xdr:cNvPr>
        <xdr:cNvSpPr txBox="1"/>
      </xdr:nvSpPr>
      <xdr:spPr>
        <a:xfrm>
          <a:off x="15266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97807</xdr:rowOff>
    </xdr:from>
    <xdr:ext cx="405111" cy="259045"/>
    <xdr:sp macro="" textlink="">
      <xdr:nvSpPr>
        <xdr:cNvPr id="835" name="n_2aveValue【庁舎】&#10;有形固定資産減価償却率">
          <a:extLst>
            <a:ext uri="{FF2B5EF4-FFF2-40B4-BE49-F238E27FC236}">
              <a16:creationId xmlns:a16="http://schemas.microsoft.com/office/drawing/2014/main" id="{331DD8ED-578E-4807-BE97-F3388207EE17}"/>
            </a:ext>
          </a:extLst>
        </xdr:cNvPr>
        <xdr:cNvSpPr txBox="1"/>
      </xdr:nvSpPr>
      <xdr:spPr>
        <a:xfrm>
          <a:off x="14389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99440</xdr:rowOff>
    </xdr:from>
    <xdr:ext cx="405111" cy="259045"/>
    <xdr:sp macro="" textlink="">
      <xdr:nvSpPr>
        <xdr:cNvPr id="836" name="n_3aveValue【庁舎】&#10;有形固定資産減価償却率">
          <a:extLst>
            <a:ext uri="{FF2B5EF4-FFF2-40B4-BE49-F238E27FC236}">
              <a16:creationId xmlns:a16="http://schemas.microsoft.com/office/drawing/2014/main" id="{68D184AB-AA43-47A0-B791-795DF2DF1785}"/>
            </a:ext>
          </a:extLst>
        </xdr:cNvPr>
        <xdr:cNvSpPr txBox="1"/>
      </xdr:nvSpPr>
      <xdr:spPr>
        <a:xfrm>
          <a:off x="13500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168020</xdr:rowOff>
    </xdr:from>
    <xdr:ext cx="405111" cy="259045"/>
    <xdr:sp macro="" textlink="">
      <xdr:nvSpPr>
        <xdr:cNvPr id="837" name="n_4aveValue【庁舎】&#10;有形固定資産減価償却率">
          <a:extLst>
            <a:ext uri="{FF2B5EF4-FFF2-40B4-BE49-F238E27FC236}">
              <a16:creationId xmlns:a16="http://schemas.microsoft.com/office/drawing/2014/main" id="{F48C16AA-87B3-474F-B1F3-4600F3C3CD9E}"/>
            </a:ext>
          </a:extLst>
        </xdr:cNvPr>
        <xdr:cNvSpPr txBox="1"/>
      </xdr:nvSpPr>
      <xdr:spPr>
        <a:xfrm>
          <a:off x="12611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154050</xdr:rowOff>
    </xdr:from>
    <xdr:ext cx="405111" cy="259045"/>
    <xdr:sp macro="" textlink="">
      <xdr:nvSpPr>
        <xdr:cNvPr id="838" name="n_1mainValue【庁舎】&#10;有形固定資産減価償却率">
          <a:extLst>
            <a:ext uri="{FF2B5EF4-FFF2-40B4-BE49-F238E27FC236}">
              <a16:creationId xmlns:a16="http://schemas.microsoft.com/office/drawing/2014/main" id="{EE413351-3151-4A8D-9605-E1A3D39F21D5}"/>
            </a:ext>
          </a:extLst>
        </xdr:cNvPr>
        <xdr:cNvSpPr txBox="1"/>
      </xdr:nvSpPr>
      <xdr:spPr>
        <a:xfrm>
          <a:off x="15266044" y="1798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105064</xdr:rowOff>
    </xdr:from>
    <xdr:ext cx="405111" cy="259045"/>
    <xdr:sp macro="" textlink="">
      <xdr:nvSpPr>
        <xdr:cNvPr id="839" name="n_2mainValue【庁舎】&#10;有形固定資産減価償却率">
          <a:extLst>
            <a:ext uri="{FF2B5EF4-FFF2-40B4-BE49-F238E27FC236}">
              <a16:creationId xmlns:a16="http://schemas.microsoft.com/office/drawing/2014/main" id="{085ABB70-A792-4FB5-AD65-051EA1CB82AE}"/>
            </a:ext>
          </a:extLst>
        </xdr:cNvPr>
        <xdr:cNvSpPr txBox="1"/>
      </xdr:nvSpPr>
      <xdr:spPr>
        <a:xfrm>
          <a:off x="14389744"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25054</xdr:rowOff>
    </xdr:from>
    <xdr:ext cx="405111" cy="259045"/>
    <xdr:sp macro="" textlink="">
      <xdr:nvSpPr>
        <xdr:cNvPr id="840" name="n_3mainValue【庁舎】&#10;有形固定資産減価償却率">
          <a:extLst>
            <a:ext uri="{FF2B5EF4-FFF2-40B4-BE49-F238E27FC236}">
              <a16:creationId xmlns:a16="http://schemas.microsoft.com/office/drawing/2014/main" id="{41D02216-6C10-45FE-8EB3-E2B55AD98C35}"/>
            </a:ext>
          </a:extLst>
        </xdr:cNvPr>
        <xdr:cNvSpPr txBox="1"/>
      </xdr:nvSpPr>
      <xdr:spPr>
        <a:xfrm>
          <a:off x="135007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163847</xdr:rowOff>
    </xdr:from>
    <xdr:ext cx="405111" cy="259045"/>
    <xdr:sp macro="" textlink="">
      <xdr:nvSpPr>
        <xdr:cNvPr id="841" name="n_4mainValue【庁舎】&#10;有形固定資産減価償却率">
          <a:extLst>
            <a:ext uri="{FF2B5EF4-FFF2-40B4-BE49-F238E27FC236}">
              <a16:creationId xmlns:a16="http://schemas.microsoft.com/office/drawing/2014/main" id="{C6EB4DA0-CD45-4DC1-8A47-55FF389800CE}"/>
            </a:ext>
          </a:extLst>
        </xdr:cNvPr>
        <xdr:cNvSpPr txBox="1"/>
      </xdr:nvSpPr>
      <xdr:spPr>
        <a:xfrm>
          <a:off x="12611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2" name="正方形/長方形 841">
          <a:extLst>
            <a:ext uri="{FF2B5EF4-FFF2-40B4-BE49-F238E27FC236}">
              <a16:creationId xmlns:a16="http://schemas.microsoft.com/office/drawing/2014/main" id="{6B7DA731-6461-4958-98D8-CDA9AEB8917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3" name="正方形/長方形 842">
          <a:extLst>
            <a:ext uri="{FF2B5EF4-FFF2-40B4-BE49-F238E27FC236}">
              <a16:creationId xmlns:a16="http://schemas.microsoft.com/office/drawing/2014/main" id="{08C7B7B5-41C0-4F3B-8C7F-FBBE09CE59D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4" name="正方形/長方形 843">
          <a:extLst>
            <a:ext uri="{FF2B5EF4-FFF2-40B4-BE49-F238E27FC236}">
              <a16:creationId xmlns:a16="http://schemas.microsoft.com/office/drawing/2014/main" id="{3D37EBBB-527A-4700-A4B7-752051BF483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5" name="正方形/長方形 844">
          <a:extLst>
            <a:ext uri="{FF2B5EF4-FFF2-40B4-BE49-F238E27FC236}">
              <a16:creationId xmlns:a16="http://schemas.microsoft.com/office/drawing/2014/main" id="{80AD0CD1-8E94-4DE4-B4B2-0F67D8DAD5E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6" name="正方形/長方形 845">
          <a:extLst>
            <a:ext uri="{FF2B5EF4-FFF2-40B4-BE49-F238E27FC236}">
              <a16:creationId xmlns:a16="http://schemas.microsoft.com/office/drawing/2014/main" id="{48F330A0-3895-4A58-8B12-2B00DED7BBF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7" name="正方形/長方形 846">
          <a:extLst>
            <a:ext uri="{FF2B5EF4-FFF2-40B4-BE49-F238E27FC236}">
              <a16:creationId xmlns:a16="http://schemas.microsoft.com/office/drawing/2014/main" id="{CE746717-56D1-4150-8AF6-DAD373D1C8A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8" name="正方形/長方形 847">
          <a:extLst>
            <a:ext uri="{FF2B5EF4-FFF2-40B4-BE49-F238E27FC236}">
              <a16:creationId xmlns:a16="http://schemas.microsoft.com/office/drawing/2014/main" id="{5AB84558-F282-43C8-BE79-7258640E262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9" name="正方形/長方形 848">
          <a:extLst>
            <a:ext uri="{FF2B5EF4-FFF2-40B4-BE49-F238E27FC236}">
              <a16:creationId xmlns:a16="http://schemas.microsoft.com/office/drawing/2014/main" id="{41627E17-E789-4FB7-AE7B-F4520B9EDAF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0" name="テキスト ボックス 849">
          <a:extLst>
            <a:ext uri="{FF2B5EF4-FFF2-40B4-BE49-F238E27FC236}">
              <a16:creationId xmlns:a16="http://schemas.microsoft.com/office/drawing/2014/main" id="{8144A2AB-4368-486E-9C48-672F67DF938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1" name="直線コネクタ 850">
          <a:extLst>
            <a:ext uri="{FF2B5EF4-FFF2-40B4-BE49-F238E27FC236}">
              <a16:creationId xmlns:a16="http://schemas.microsoft.com/office/drawing/2014/main" id="{C10044C0-6370-4C70-B2DA-5DA67B6CDF6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52" name="直線コネクタ 851">
          <a:extLst>
            <a:ext uri="{FF2B5EF4-FFF2-40B4-BE49-F238E27FC236}">
              <a16:creationId xmlns:a16="http://schemas.microsoft.com/office/drawing/2014/main" id="{4013AA03-37ED-4441-B440-9DE46E1F847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53" name="テキスト ボックス 852">
          <a:extLst>
            <a:ext uri="{FF2B5EF4-FFF2-40B4-BE49-F238E27FC236}">
              <a16:creationId xmlns:a16="http://schemas.microsoft.com/office/drawing/2014/main" id="{EB775196-4A28-4DD5-9522-C995819E694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54" name="直線コネクタ 853">
          <a:extLst>
            <a:ext uri="{FF2B5EF4-FFF2-40B4-BE49-F238E27FC236}">
              <a16:creationId xmlns:a16="http://schemas.microsoft.com/office/drawing/2014/main" id="{1ED29162-1B51-4B05-B816-3ABF735DC5D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55" name="テキスト ボックス 854">
          <a:extLst>
            <a:ext uri="{FF2B5EF4-FFF2-40B4-BE49-F238E27FC236}">
              <a16:creationId xmlns:a16="http://schemas.microsoft.com/office/drawing/2014/main" id="{018091F3-9358-4A87-9C39-83EFB617572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56" name="直線コネクタ 855">
          <a:extLst>
            <a:ext uri="{FF2B5EF4-FFF2-40B4-BE49-F238E27FC236}">
              <a16:creationId xmlns:a16="http://schemas.microsoft.com/office/drawing/2014/main" id="{FC7291DB-CFA9-4113-93AA-05C65C62389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57" name="テキスト ボックス 856">
          <a:extLst>
            <a:ext uri="{FF2B5EF4-FFF2-40B4-BE49-F238E27FC236}">
              <a16:creationId xmlns:a16="http://schemas.microsoft.com/office/drawing/2014/main" id="{BC03791D-5880-4775-8E44-F9E28E68A20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58" name="直線コネクタ 857">
          <a:extLst>
            <a:ext uri="{FF2B5EF4-FFF2-40B4-BE49-F238E27FC236}">
              <a16:creationId xmlns:a16="http://schemas.microsoft.com/office/drawing/2014/main" id="{F5E286A4-924F-494F-83FA-B955BE292E3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59" name="テキスト ボックス 858">
          <a:extLst>
            <a:ext uri="{FF2B5EF4-FFF2-40B4-BE49-F238E27FC236}">
              <a16:creationId xmlns:a16="http://schemas.microsoft.com/office/drawing/2014/main" id="{C3B01E53-1EE4-47B7-9253-A94C05186276}"/>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60" name="直線コネクタ 859">
          <a:extLst>
            <a:ext uri="{FF2B5EF4-FFF2-40B4-BE49-F238E27FC236}">
              <a16:creationId xmlns:a16="http://schemas.microsoft.com/office/drawing/2014/main" id="{E7B63643-EDEE-4134-BE40-F3F82D1D68F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61" name="テキスト ボックス 860">
          <a:extLst>
            <a:ext uri="{FF2B5EF4-FFF2-40B4-BE49-F238E27FC236}">
              <a16:creationId xmlns:a16="http://schemas.microsoft.com/office/drawing/2014/main" id="{1FE3C7C9-1F1C-4B14-AB4B-B5E8729BF918}"/>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2" name="直線コネクタ 861">
          <a:extLst>
            <a:ext uri="{FF2B5EF4-FFF2-40B4-BE49-F238E27FC236}">
              <a16:creationId xmlns:a16="http://schemas.microsoft.com/office/drawing/2014/main" id="{378BAC3C-BA41-42DD-8B97-5BB5E0E0E89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3" name="テキスト ボックス 862">
          <a:extLst>
            <a:ext uri="{FF2B5EF4-FFF2-40B4-BE49-F238E27FC236}">
              <a16:creationId xmlns:a16="http://schemas.microsoft.com/office/drawing/2014/main" id="{E45D0385-43FE-4E7D-8469-4B9D2C455B4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4" name="【庁舎】&#10;一人当たり面積グラフ枠">
          <a:extLst>
            <a:ext uri="{FF2B5EF4-FFF2-40B4-BE49-F238E27FC236}">
              <a16:creationId xmlns:a16="http://schemas.microsoft.com/office/drawing/2014/main" id="{B413C88F-2C91-4606-938A-7A77CC3E141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108</xdr:row>
      <xdr:rowOff>148589</xdr:rowOff>
    </xdr:to>
    <xdr:cxnSp macro="">
      <xdr:nvCxnSpPr>
        <xdr:cNvPr id="865" name="直線コネクタ 864">
          <a:extLst>
            <a:ext uri="{FF2B5EF4-FFF2-40B4-BE49-F238E27FC236}">
              <a16:creationId xmlns:a16="http://schemas.microsoft.com/office/drawing/2014/main" id="{7D6BDC2C-2702-4554-9A92-B639CD102625}"/>
            </a:ext>
          </a:extLst>
        </xdr:cNvPr>
        <xdr:cNvCxnSpPr/>
      </xdr:nvCxnSpPr>
      <xdr:spPr>
        <a:xfrm flipV="1">
          <a:off x="22160864" y="1726692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866" name="【庁舎】&#10;一人当たり面積最小値テキスト">
          <a:extLst>
            <a:ext uri="{FF2B5EF4-FFF2-40B4-BE49-F238E27FC236}">
              <a16:creationId xmlns:a16="http://schemas.microsoft.com/office/drawing/2014/main" id="{2C5AC6C7-E119-4A98-8A15-9F66735808FF}"/>
            </a:ext>
          </a:extLst>
        </xdr:cNvPr>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867" name="直線コネクタ 866">
          <a:extLst>
            <a:ext uri="{FF2B5EF4-FFF2-40B4-BE49-F238E27FC236}">
              <a16:creationId xmlns:a16="http://schemas.microsoft.com/office/drawing/2014/main" id="{EEEBBFDD-BBC2-499F-9D2A-2EABC715FCD4}"/>
            </a:ext>
          </a:extLst>
        </xdr:cNvPr>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868" name="【庁舎】&#10;一人当たり面積最大値テキスト">
          <a:extLst>
            <a:ext uri="{FF2B5EF4-FFF2-40B4-BE49-F238E27FC236}">
              <a16:creationId xmlns:a16="http://schemas.microsoft.com/office/drawing/2014/main" id="{5E9CC7C8-AD13-438D-B281-3EA79F31279D}"/>
            </a:ext>
          </a:extLst>
        </xdr:cNvPr>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869" name="直線コネクタ 868">
          <a:extLst>
            <a:ext uri="{FF2B5EF4-FFF2-40B4-BE49-F238E27FC236}">
              <a16:creationId xmlns:a16="http://schemas.microsoft.com/office/drawing/2014/main" id="{D52AA3F6-0B1A-4DE9-8F97-398ADE622770}"/>
            </a:ext>
          </a:extLst>
        </xdr:cNvPr>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163847</xdr:rowOff>
    </xdr:from>
    <xdr:ext cx="469744" cy="259045"/>
    <xdr:sp macro="" textlink="">
      <xdr:nvSpPr>
        <xdr:cNvPr id="870" name="【庁舎】&#10;一人当たり面積平均値テキスト">
          <a:extLst>
            <a:ext uri="{FF2B5EF4-FFF2-40B4-BE49-F238E27FC236}">
              <a16:creationId xmlns:a16="http://schemas.microsoft.com/office/drawing/2014/main" id="{68BACEC7-E65C-4DDE-A2A1-C7E4117BB797}"/>
            </a:ext>
          </a:extLst>
        </xdr:cNvPr>
        <xdr:cNvSpPr txBox="1"/>
      </xdr:nvSpPr>
      <xdr:spPr>
        <a:xfrm>
          <a:off x="22199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871" name="フローチャート: 判断 870">
          <a:extLst>
            <a:ext uri="{FF2B5EF4-FFF2-40B4-BE49-F238E27FC236}">
              <a16:creationId xmlns:a16="http://schemas.microsoft.com/office/drawing/2014/main" id="{5061085F-0477-4432-B622-4E2B83C171FF}"/>
            </a:ext>
          </a:extLst>
        </xdr:cNvPr>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21589</xdr:rowOff>
    </xdr:from>
    <xdr:to>
      <xdr:col>112</xdr:col>
      <xdr:colOff>38100</xdr:colOff>
      <xdr:row>105</xdr:row>
      <xdr:rowOff>123189</xdr:rowOff>
    </xdr:to>
    <xdr:sp macro="" textlink="">
      <xdr:nvSpPr>
        <xdr:cNvPr id="872" name="フローチャート: 判断 871">
          <a:extLst>
            <a:ext uri="{FF2B5EF4-FFF2-40B4-BE49-F238E27FC236}">
              <a16:creationId xmlns:a16="http://schemas.microsoft.com/office/drawing/2014/main" id="{E7FB4BC9-9233-4FA9-B9AD-7CD3C45E8DE9}"/>
            </a:ext>
          </a:extLst>
        </xdr:cNvPr>
        <xdr:cNvSpPr/>
      </xdr:nvSpPr>
      <xdr:spPr>
        <a:xfrm>
          <a:off x="21272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33020</xdr:rowOff>
    </xdr:from>
    <xdr:to>
      <xdr:col>107</xdr:col>
      <xdr:colOff>101600</xdr:colOff>
      <xdr:row>105</xdr:row>
      <xdr:rowOff>134620</xdr:rowOff>
    </xdr:to>
    <xdr:sp macro="" textlink="">
      <xdr:nvSpPr>
        <xdr:cNvPr id="873" name="フローチャート: 判断 872">
          <a:extLst>
            <a:ext uri="{FF2B5EF4-FFF2-40B4-BE49-F238E27FC236}">
              <a16:creationId xmlns:a16="http://schemas.microsoft.com/office/drawing/2014/main" id="{D1E23FF6-7F09-42C6-A0A5-0F8DFF522C3A}"/>
            </a:ext>
          </a:extLst>
        </xdr:cNvPr>
        <xdr:cNvSpPr/>
      </xdr:nvSpPr>
      <xdr:spPr>
        <a:xfrm>
          <a:off x="20383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44450</xdr:rowOff>
    </xdr:from>
    <xdr:to>
      <xdr:col>102</xdr:col>
      <xdr:colOff>165100</xdr:colOff>
      <xdr:row>105</xdr:row>
      <xdr:rowOff>146050</xdr:rowOff>
    </xdr:to>
    <xdr:sp macro="" textlink="">
      <xdr:nvSpPr>
        <xdr:cNvPr id="874" name="フローチャート: 判断 873">
          <a:extLst>
            <a:ext uri="{FF2B5EF4-FFF2-40B4-BE49-F238E27FC236}">
              <a16:creationId xmlns:a16="http://schemas.microsoft.com/office/drawing/2014/main" id="{762DBD69-413C-43F8-955E-EA9E76001BE4}"/>
            </a:ext>
          </a:extLst>
        </xdr:cNvPr>
        <xdr:cNvSpPr/>
      </xdr:nvSpPr>
      <xdr:spPr>
        <a:xfrm>
          <a:off x="19494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154939</xdr:rowOff>
    </xdr:from>
    <xdr:to>
      <xdr:col>98</xdr:col>
      <xdr:colOff>38100</xdr:colOff>
      <xdr:row>105</xdr:row>
      <xdr:rowOff>85089</xdr:rowOff>
    </xdr:to>
    <xdr:sp macro="" textlink="">
      <xdr:nvSpPr>
        <xdr:cNvPr id="875" name="フローチャート: 判断 874">
          <a:extLst>
            <a:ext uri="{FF2B5EF4-FFF2-40B4-BE49-F238E27FC236}">
              <a16:creationId xmlns:a16="http://schemas.microsoft.com/office/drawing/2014/main" id="{F0405583-FE52-4F83-9EDB-6D631ACB1857}"/>
            </a:ext>
          </a:extLst>
        </xdr:cNvPr>
        <xdr:cNvSpPr/>
      </xdr:nvSpPr>
      <xdr:spPr>
        <a:xfrm>
          <a:off x="18605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17FC163F-C8EA-4522-9E9E-AB3FDFE867F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B8891740-935D-44A0-8EA3-D253972E38D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B3513049-471E-475E-A8AA-459CFC81598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8902404E-E224-40D1-8C49-8D600AF68D9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B1C47639-AD3D-481C-95BC-DADAC253159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59689</xdr:rowOff>
    </xdr:from>
    <xdr:to>
      <xdr:col>112</xdr:col>
      <xdr:colOff>38100</xdr:colOff>
      <xdr:row>107</xdr:row>
      <xdr:rowOff>161289</xdr:rowOff>
    </xdr:to>
    <xdr:sp macro="" textlink="">
      <xdr:nvSpPr>
        <xdr:cNvPr id="881" name="楕円 880">
          <a:extLst>
            <a:ext uri="{FF2B5EF4-FFF2-40B4-BE49-F238E27FC236}">
              <a16:creationId xmlns:a16="http://schemas.microsoft.com/office/drawing/2014/main" id="{EC512E12-A599-41E4-8BB9-A5A08A1F6BF1}"/>
            </a:ext>
          </a:extLst>
        </xdr:cNvPr>
        <xdr:cNvSpPr/>
      </xdr:nvSpPr>
      <xdr:spPr>
        <a:xfrm>
          <a:off x="21272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63500</xdr:rowOff>
    </xdr:from>
    <xdr:to>
      <xdr:col>107</xdr:col>
      <xdr:colOff>101600</xdr:colOff>
      <xdr:row>107</xdr:row>
      <xdr:rowOff>165100</xdr:rowOff>
    </xdr:to>
    <xdr:sp macro="" textlink="">
      <xdr:nvSpPr>
        <xdr:cNvPr id="882" name="楕円 881">
          <a:extLst>
            <a:ext uri="{FF2B5EF4-FFF2-40B4-BE49-F238E27FC236}">
              <a16:creationId xmlns:a16="http://schemas.microsoft.com/office/drawing/2014/main" id="{6464F8EC-A33F-4BB7-A6FB-C4A953637F6F}"/>
            </a:ext>
          </a:extLst>
        </xdr:cNvPr>
        <xdr:cNvSpPr/>
      </xdr:nvSpPr>
      <xdr:spPr>
        <a:xfrm>
          <a:off x="20383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110489</xdr:rowOff>
    </xdr:from>
    <xdr:to>
      <xdr:col>111</xdr:col>
      <xdr:colOff>177800</xdr:colOff>
      <xdr:row>107</xdr:row>
      <xdr:rowOff>114300</xdr:rowOff>
    </xdr:to>
    <xdr:cxnSp macro="">
      <xdr:nvCxnSpPr>
        <xdr:cNvPr id="883" name="直線コネクタ 882">
          <a:extLst>
            <a:ext uri="{FF2B5EF4-FFF2-40B4-BE49-F238E27FC236}">
              <a16:creationId xmlns:a16="http://schemas.microsoft.com/office/drawing/2014/main" id="{7A23C544-281D-4B4A-8746-AF9EFAEC6D08}"/>
            </a:ext>
          </a:extLst>
        </xdr:cNvPr>
        <xdr:cNvCxnSpPr/>
      </xdr:nvCxnSpPr>
      <xdr:spPr>
        <a:xfrm flipV="1">
          <a:off x="20434300" y="184556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63500</xdr:rowOff>
    </xdr:from>
    <xdr:to>
      <xdr:col>102</xdr:col>
      <xdr:colOff>165100</xdr:colOff>
      <xdr:row>107</xdr:row>
      <xdr:rowOff>165100</xdr:rowOff>
    </xdr:to>
    <xdr:sp macro="" textlink="">
      <xdr:nvSpPr>
        <xdr:cNvPr id="884" name="楕円 883">
          <a:extLst>
            <a:ext uri="{FF2B5EF4-FFF2-40B4-BE49-F238E27FC236}">
              <a16:creationId xmlns:a16="http://schemas.microsoft.com/office/drawing/2014/main" id="{C7997050-4E5E-4050-B18B-5DF536853B0A}"/>
            </a:ext>
          </a:extLst>
        </xdr:cNvPr>
        <xdr:cNvSpPr/>
      </xdr:nvSpPr>
      <xdr:spPr>
        <a:xfrm>
          <a:off x="19494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114300</xdr:rowOff>
    </xdr:from>
    <xdr:to>
      <xdr:col>107</xdr:col>
      <xdr:colOff>50800</xdr:colOff>
      <xdr:row>107</xdr:row>
      <xdr:rowOff>114300</xdr:rowOff>
    </xdr:to>
    <xdr:cxnSp macro="">
      <xdr:nvCxnSpPr>
        <xdr:cNvPr id="885" name="直線コネクタ 884">
          <a:extLst>
            <a:ext uri="{FF2B5EF4-FFF2-40B4-BE49-F238E27FC236}">
              <a16:creationId xmlns:a16="http://schemas.microsoft.com/office/drawing/2014/main" id="{ACF10FD5-20FD-4BBE-9CCF-9ED5683DCD1D}"/>
            </a:ext>
          </a:extLst>
        </xdr:cNvPr>
        <xdr:cNvCxnSpPr/>
      </xdr:nvCxnSpPr>
      <xdr:spPr>
        <a:xfrm>
          <a:off x="19545300" y="1845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67311</xdr:rowOff>
    </xdr:from>
    <xdr:to>
      <xdr:col>98</xdr:col>
      <xdr:colOff>38100</xdr:colOff>
      <xdr:row>107</xdr:row>
      <xdr:rowOff>168911</xdr:rowOff>
    </xdr:to>
    <xdr:sp macro="" textlink="">
      <xdr:nvSpPr>
        <xdr:cNvPr id="886" name="楕円 885">
          <a:extLst>
            <a:ext uri="{FF2B5EF4-FFF2-40B4-BE49-F238E27FC236}">
              <a16:creationId xmlns:a16="http://schemas.microsoft.com/office/drawing/2014/main" id="{8BFDE747-BF4C-4EB4-B539-D7B73CD73C69}"/>
            </a:ext>
          </a:extLst>
        </xdr:cNvPr>
        <xdr:cNvSpPr/>
      </xdr:nvSpPr>
      <xdr:spPr>
        <a:xfrm>
          <a:off x="18605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114300</xdr:rowOff>
    </xdr:from>
    <xdr:to>
      <xdr:col>102</xdr:col>
      <xdr:colOff>114300</xdr:colOff>
      <xdr:row>107</xdr:row>
      <xdr:rowOff>118111</xdr:rowOff>
    </xdr:to>
    <xdr:cxnSp macro="">
      <xdr:nvCxnSpPr>
        <xdr:cNvPr id="887" name="直線コネクタ 886">
          <a:extLst>
            <a:ext uri="{FF2B5EF4-FFF2-40B4-BE49-F238E27FC236}">
              <a16:creationId xmlns:a16="http://schemas.microsoft.com/office/drawing/2014/main" id="{C19FA27D-A0CE-431F-BB1B-30D53173BF2D}"/>
            </a:ext>
          </a:extLst>
        </xdr:cNvPr>
        <xdr:cNvCxnSpPr/>
      </xdr:nvCxnSpPr>
      <xdr:spPr>
        <a:xfrm flipV="1">
          <a:off x="18656300" y="184594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139716</xdr:rowOff>
    </xdr:from>
    <xdr:ext cx="469744" cy="259045"/>
    <xdr:sp macro="" textlink="">
      <xdr:nvSpPr>
        <xdr:cNvPr id="888" name="n_1aveValue【庁舎】&#10;一人当たり面積">
          <a:extLst>
            <a:ext uri="{FF2B5EF4-FFF2-40B4-BE49-F238E27FC236}">
              <a16:creationId xmlns:a16="http://schemas.microsoft.com/office/drawing/2014/main" id="{F0FAAC5A-A8C8-45CC-966F-4A8A76F99763}"/>
            </a:ext>
          </a:extLst>
        </xdr:cNvPr>
        <xdr:cNvSpPr txBox="1"/>
      </xdr:nvSpPr>
      <xdr:spPr>
        <a:xfrm>
          <a:off x="210757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151147</xdr:rowOff>
    </xdr:from>
    <xdr:ext cx="469744" cy="259045"/>
    <xdr:sp macro="" textlink="">
      <xdr:nvSpPr>
        <xdr:cNvPr id="889" name="n_2aveValue【庁舎】&#10;一人当たり面積">
          <a:extLst>
            <a:ext uri="{FF2B5EF4-FFF2-40B4-BE49-F238E27FC236}">
              <a16:creationId xmlns:a16="http://schemas.microsoft.com/office/drawing/2014/main" id="{8C4EF63A-8489-4250-A71D-389537E5513E}"/>
            </a:ext>
          </a:extLst>
        </xdr:cNvPr>
        <xdr:cNvSpPr txBox="1"/>
      </xdr:nvSpPr>
      <xdr:spPr>
        <a:xfrm>
          <a:off x="20199427"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162577</xdr:rowOff>
    </xdr:from>
    <xdr:ext cx="469744" cy="259045"/>
    <xdr:sp macro="" textlink="">
      <xdr:nvSpPr>
        <xdr:cNvPr id="890" name="n_3aveValue【庁舎】&#10;一人当たり面積">
          <a:extLst>
            <a:ext uri="{FF2B5EF4-FFF2-40B4-BE49-F238E27FC236}">
              <a16:creationId xmlns:a16="http://schemas.microsoft.com/office/drawing/2014/main" id="{0004A977-5303-444C-9630-CB5F55C0C785}"/>
            </a:ext>
          </a:extLst>
        </xdr:cNvPr>
        <xdr:cNvSpPr txBox="1"/>
      </xdr:nvSpPr>
      <xdr:spPr>
        <a:xfrm>
          <a:off x="19310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101616</xdr:rowOff>
    </xdr:from>
    <xdr:ext cx="469744" cy="259045"/>
    <xdr:sp macro="" textlink="">
      <xdr:nvSpPr>
        <xdr:cNvPr id="891" name="n_4aveValue【庁舎】&#10;一人当たり面積">
          <a:extLst>
            <a:ext uri="{FF2B5EF4-FFF2-40B4-BE49-F238E27FC236}">
              <a16:creationId xmlns:a16="http://schemas.microsoft.com/office/drawing/2014/main" id="{B0A74378-4E89-4C83-A1F3-CC08F6B72283}"/>
            </a:ext>
          </a:extLst>
        </xdr:cNvPr>
        <xdr:cNvSpPr txBox="1"/>
      </xdr:nvSpPr>
      <xdr:spPr>
        <a:xfrm>
          <a:off x="184214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152416</xdr:rowOff>
    </xdr:from>
    <xdr:ext cx="469744" cy="259045"/>
    <xdr:sp macro="" textlink="">
      <xdr:nvSpPr>
        <xdr:cNvPr id="892" name="n_1mainValue【庁舎】&#10;一人当たり面積">
          <a:extLst>
            <a:ext uri="{FF2B5EF4-FFF2-40B4-BE49-F238E27FC236}">
              <a16:creationId xmlns:a16="http://schemas.microsoft.com/office/drawing/2014/main" id="{28547B82-FA96-4B2D-BFDA-E2A199042615}"/>
            </a:ext>
          </a:extLst>
        </xdr:cNvPr>
        <xdr:cNvSpPr txBox="1"/>
      </xdr:nvSpPr>
      <xdr:spPr>
        <a:xfrm>
          <a:off x="21075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156227</xdr:rowOff>
    </xdr:from>
    <xdr:ext cx="469744" cy="259045"/>
    <xdr:sp macro="" textlink="">
      <xdr:nvSpPr>
        <xdr:cNvPr id="893" name="n_2mainValue【庁舎】&#10;一人当たり面積">
          <a:extLst>
            <a:ext uri="{FF2B5EF4-FFF2-40B4-BE49-F238E27FC236}">
              <a16:creationId xmlns:a16="http://schemas.microsoft.com/office/drawing/2014/main" id="{1FA55A2A-52F2-4D93-8248-26194BEDAA22}"/>
            </a:ext>
          </a:extLst>
        </xdr:cNvPr>
        <xdr:cNvSpPr txBox="1"/>
      </xdr:nvSpPr>
      <xdr:spPr>
        <a:xfrm>
          <a:off x="20199427" y="185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156227</xdr:rowOff>
    </xdr:from>
    <xdr:ext cx="469744" cy="259045"/>
    <xdr:sp macro="" textlink="">
      <xdr:nvSpPr>
        <xdr:cNvPr id="894" name="n_3mainValue【庁舎】&#10;一人当たり面積">
          <a:extLst>
            <a:ext uri="{FF2B5EF4-FFF2-40B4-BE49-F238E27FC236}">
              <a16:creationId xmlns:a16="http://schemas.microsoft.com/office/drawing/2014/main" id="{79AB3772-9637-4A6A-9CF5-D67E6B791DA7}"/>
            </a:ext>
          </a:extLst>
        </xdr:cNvPr>
        <xdr:cNvSpPr txBox="1"/>
      </xdr:nvSpPr>
      <xdr:spPr>
        <a:xfrm>
          <a:off x="19310427" y="185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160038</xdr:rowOff>
    </xdr:from>
    <xdr:ext cx="469744" cy="259045"/>
    <xdr:sp macro="" textlink="">
      <xdr:nvSpPr>
        <xdr:cNvPr id="895" name="n_4mainValue【庁舎】&#10;一人当たり面積">
          <a:extLst>
            <a:ext uri="{FF2B5EF4-FFF2-40B4-BE49-F238E27FC236}">
              <a16:creationId xmlns:a16="http://schemas.microsoft.com/office/drawing/2014/main" id="{DFF35244-DFDC-4799-8D2A-53430C3CAC9E}"/>
            </a:ext>
          </a:extLst>
        </xdr:cNvPr>
        <xdr:cNvSpPr txBox="1"/>
      </xdr:nvSpPr>
      <xdr:spPr>
        <a:xfrm>
          <a:off x="184214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6" name="正方形/長方形 895">
          <a:extLst>
            <a:ext uri="{FF2B5EF4-FFF2-40B4-BE49-F238E27FC236}">
              <a16:creationId xmlns:a16="http://schemas.microsoft.com/office/drawing/2014/main" id="{B9BDEEF9-3068-4B00-8CBD-3BA1F17CADC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7" name="正方形/長方形 896">
          <a:extLst>
            <a:ext uri="{FF2B5EF4-FFF2-40B4-BE49-F238E27FC236}">
              <a16:creationId xmlns:a16="http://schemas.microsoft.com/office/drawing/2014/main" id="{D0AE1A50-1896-449C-A411-05C0D745CFB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8" name="テキスト ボックス 897">
          <a:extLst>
            <a:ext uri="{FF2B5EF4-FFF2-40B4-BE49-F238E27FC236}">
              <a16:creationId xmlns:a16="http://schemas.microsoft.com/office/drawing/2014/main" id="{7A1E129B-7B58-48B6-9D42-12556C9A351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令和元年度の数値は下記のとおりである。　</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図書館</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有形固定資産減価償却率　</a:t>
          </a:r>
          <a:r>
            <a:rPr kumimoji="1" lang="en-US" altLang="ja-JP" sz="1200">
              <a:latin typeface="ＭＳ Ｐゴシック" panose="020B0600070205080204" pitchFamily="50" charset="-128"/>
              <a:ea typeface="ＭＳ Ｐゴシック" panose="020B0600070205080204" pitchFamily="50" charset="-128"/>
            </a:rPr>
            <a:t>73.1% </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図書館</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一人当たり面積　</a:t>
          </a:r>
          <a:r>
            <a:rPr kumimoji="1" lang="en-US" altLang="ja-JP" sz="1200">
              <a:latin typeface="ＭＳ Ｐゴシック" panose="020B0600070205080204" pitchFamily="50" charset="-128"/>
              <a:ea typeface="ＭＳ Ｐゴシック" panose="020B0600070205080204" pitchFamily="50" charset="-128"/>
            </a:rPr>
            <a:t>0.027 </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一般廃棄物処理施設</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有形固定資産減価償却率　</a:t>
          </a:r>
          <a:r>
            <a:rPr kumimoji="1" lang="en-US" altLang="ja-JP" sz="1200">
              <a:latin typeface="ＭＳ Ｐゴシック" panose="020B0600070205080204" pitchFamily="50" charset="-128"/>
              <a:ea typeface="ＭＳ Ｐゴシック" panose="020B0600070205080204" pitchFamily="50" charset="-128"/>
            </a:rPr>
            <a:t>89.4% </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一般廃棄物処理施設</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一人当たり有形固定資産（償却資産）額　</a:t>
          </a:r>
          <a:r>
            <a:rPr kumimoji="1" lang="en-US" altLang="ja-JP" sz="1200">
              <a:latin typeface="ＭＳ Ｐゴシック" panose="020B0600070205080204" pitchFamily="50" charset="-128"/>
              <a:ea typeface="ＭＳ Ｐゴシック" panose="020B0600070205080204" pitchFamily="50" charset="-128"/>
            </a:rPr>
            <a:t>69.295 </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体育館・プール</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有形固定資産減価償却率　</a:t>
          </a:r>
          <a:r>
            <a:rPr kumimoji="1" lang="en-US" altLang="ja-JP" sz="1200">
              <a:latin typeface="ＭＳ Ｐゴシック" panose="020B0600070205080204" pitchFamily="50" charset="-128"/>
              <a:ea typeface="ＭＳ Ｐゴシック" panose="020B0600070205080204" pitchFamily="50" charset="-128"/>
            </a:rPr>
            <a:t>66.7% </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体育館・プール</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一人当たり面積　</a:t>
          </a:r>
          <a:r>
            <a:rPr kumimoji="1" lang="en-US" altLang="ja-JP" sz="1200">
              <a:latin typeface="ＭＳ Ｐゴシック" panose="020B0600070205080204" pitchFamily="50" charset="-128"/>
              <a:ea typeface="ＭＳ Ｐゴシック" panose="020B0600070205080204" pitchFamily="50" charset="-128"/>
            </a:rPr>
            <a:t>0.060</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保健センター・保健所</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有形固定資産減価償却率　</a:t>
          </a:r>
          <a:r>
            <a:rPr kumimoji="1" lang="en-US" altLang="ja-JP" sz="1200">
              <a:latin typeface="ＭＳ Ｐゴシック" panose="020B0600070205080204" pitchFamily="50" charset="-128"/>
              <a:ea typeface="ＭＳ Ｐゴシック" panose="020B0600070205080204" pitchFamily="50" charset="-128"/>
            </a:rPr>
            <a:t>40.3% </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保健センター・保健所</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一人当たり面積　</a:t>
          </a:r>
          <a:r>
            <a:rPr kumimoji="1" lang="en-US" altLang="ja-JP" sz="1200">
              <a:latin typeface="ＭＳ Ｐゴシック" panose="020B0600070205080204" pitchFamily="50" charset="-128"/>
              <a:ea typeface="ＭＳ Ｐゴシック" panose="020B0600070205080204" pitchFamily="50" charset="-128"/>
            </a:rPr>
            <a:t>0.004 </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福祉施設</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有形固定資産減価償却率　</a:t>
          </a:r>
          <a:r>
            <a:rPr kumimoji="1" lang="en-US" altLang="ja-JP" sz="1200">
              <a:latin typeface="ＭＳ Ｐゴシック" panose="020B0600070205080204" pitchFamily="50" charset="-128"/>
              <a:ea typeface="ＭＳ Ｐゴシック" panose="020B0600070205080204" pitchFamily="50" charset="-128"/>
            </a:rPr>
            <a:t>44.5% </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福祉施設</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一人当たり面積　</a:t>
          </a:r>
          <a:r>
            <a:rPr kumimoji="1" lang="en-US" altLang="ja-JP" sz="1200">
              <a:latin typeface="ＭＳ Ｐゴシック" panose="020B0600070205080204" pitchFamily="50" charset="-128"/>
              <a:ea typeface="ＭＳ Ｐゴシック" panose="020B0600070205080204" pitchFamily="50" charset="-128"/>
            </a:rPr>
            <a:t>0.097 </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消防施設</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有形固定資産減価償却率　</a:t>
          </a:r>
          <a:r>
            <a:rPr kumimoji="1" lang="en-US" altLang="ja-JP" sz="1200">
              <a:latin typeface="ＭＳ Ｐゴシック" panose="020B0600070205080204" pitchFamily="50" charset="-128"/>
              <a:ea typeface="ＭＳ Ｐゴシック" panose="020B0600070205080204" pitchFamily="50" charset="-128"/>
            </a:rPr>
            <a:t>58.2% </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消防施設</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一人当たり面積　</a:t>
          </a:r>
          <a:r>
            <a:rPr kumimoji="1" lang="en-US" altLang="ja-JP" sz="1200">
              <a:latin typeface="ＭＳ Ｐゴシック" panose="020B0600070205080204" pitchFamily="50" charset="-128"/>
              <a:ea typeface="ＭＳ Ｐゴシック" panose="020B0600070205080204" pitchFamily="50" charset="-128"/>
            </a:rPr>
            <a:t>0.009 </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市民会館</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有形固定資産減価償却率　</a:t>
          </a:r>
          <a:r>
            <a:rPr kumimoji="1" lang="en-US" altLang="ja-JP" sz="1200">
              <a:latin typeface="ＭＳ Ｐゴシック" panose="020B0600070205080204" pitchFamily="50" charset="-128"/>
              <a:ea typeface="ＭＳ Ｐゴシック" panose="020B0600070205080204" pitchFamily="50" charset="-128"/>
            </a:rPr>
            <a:t>32.1% </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市民会館</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一人当たり面積　</a:t>
          </a:r>
          <a:r>
            <a:rPr kumimoji="1" lang="en-US" altLang="ja-JP" sz="1200">
              <a:latin typeface="ＭＳ Ｐゴシック" panose="020B0600070205080204" pitchFamily="50" charset="-128"/>
              <a:ea typeface="ＭＳ Ｐゴシック" panose="020B0600070205080204" pitchFamily="50" charset="-128"/>
            </a:rPr>
            <a:t>0.078 </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庁舎</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有形固定資産減価償却率　</a:t>
          </a:r>
          <a:r>
            <a:rPr kumimoji="1" lang="en-US" altLang="ja-JP" sz="1200">
              <a:latin typeface="ＭＳ Ｐゴシック" panose="020B0600070205080204" pitchFamily="50" charset="-128"/>
              <a:ea typeface="ＭＳ Ｐゴシック" panose="020B0600070205080204" pitchFamily="50" charset="-128"/>
            </a:rPr>
            <a:t>54.8% </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庁舎</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一人当たり面積　</a:t>
          </a:r>
          <a:r>
            <a:rPr kumimoji="1" lang="en-US" altLang="ja-JP" sz="1200">
              <a:latin typeface="ＭＳ Ｐゴシック" panose="020B0600070205080204" pitchFamily="50" charset="-128"/>
              <a:ea typeface="ＭＳ Ｐゴシック" panose="020B0600070205080204" pitchFamily="50" charset="-128"/>
            </a:rPr>
            <a:t>0.055 </a:t>
          </a:r>
        </a:p>
        <a:p>
          <a:r>
            <a:rPr kumimoji="1" lang="ja-JP" altLang="en-US" sz="1200">
              <a:latin typeface="ＭＳ Ｐゴシック" panose="020B0600070205080204" pitchFamily="50" charset="-128"/>
              <a:ea typeface="ＭＳ Ｐゴシック" panose="020B0600070205080204" pitchFamily="50" charset="-128"/>
            </a:rPr>
            <a:t>　類似団体と比較して有形固定資産減価償却率が高くなっている主な施設は，図書館，一般廃棄物処理施設であり，低くなっている主な施設は市民会館，保健センターである。図書館については，新庁舎建設に伴い空き地となる予定の現庁舎跡地に，恋ヶ窪公民館・図書館の移設等の対策を検討中である。一般廃棄物処理施設については，他市と共同で建設を進めている新可燃ごみ処理施設が平成</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年度に完成し，令和２年４月１日に本格稼働している。市民会館については，アクティ・ココブンジ（国分寺駅北口再開発ビル内）の完成に伴い数値が減少した。保健センターについては，類似団体より数値は低いものの，老人保健施設が含まれた複合施設であるため，計画的な修繕を検討中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東京都国分寺市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125,170
122,598
11.46
48,600,565
47,124,544
1,293,482
24,455,212
19,779,353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元利償還金の減による公害防止事業債の減少などにより，基準財政需要額が減となっていると共に，人口の微増が続いていることから市税収入の増加などの影響を受け，基準財政収入額も増となっている。これにより，単年度では</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の増，三年平均では</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の増となった。今後も市税収入の減収などに備え，地方債の抑制や事務事業の見直しによる経費削減を続け，経常経費の減を図り，経営基盤の強化に努める。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124178</xdr:rowOff>
    </xdr:from>
    <xdr:to>
      <xdr:col>23</xdr:col>
      <xdr:colOff>133350</xdr:colOff>
      <xdr:row>39</xdr:row>
      <xdr:rowOff>137583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8107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24288</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137583</xdr:rowOff>
    </xdr:from>
    <xdr:to>
      <xdr:col>19</xdr:col>
      <xdr:colOff>133350</xdr:colOff>
      <xdr:row>39</xdr:row>
      <xdr:rowOff>137583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138588</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137583</xdr:rowOff>
    </xdr:from>
    <xdr:to>
      <xdr:col>15</xdr:col>
      <xdr:colOff>82550</xdr:colOff>
      <xdr:row>39</xdr:row>
      <xdr:rowOff>150989</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8241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150989</xdr:rowOff>
    </xdr:from>
    <xdr:to>
      <xdr:col>11</xdr:col>
      <xdr:colOff>31750</xdr:colOff>
      <xdr:row>40</xdr:row>
      <xdr:rowOff>6350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8375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73378</xdr:rowOff>
    </xdr:from>
    <xdr:to>
      <xdr:col>23</xdr:col>
      <xdr:colOff>184150</xdr:colOff>
      <xdr:row>40</xdr:row>
      <xdr:rowOff>3528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89905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86783</xdr:rowOff>
    </xdr:from>
    <xdr:to>
      <xdr:col>19</xdr:col>
      <xdr:colOff>184150</xdr:colOff>
      <xdr:row>40</xdr:row>
      <xdr:rowOff>16933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86783</xdr:rowOff>
    </xdr:from>
    <xdr:to>
      <xdr:col>15</xdr:col>
      <xdr:colOff>133350</xdr:colOff>
      <xdr:row>40</xdr:row>
      <xdr:rowOff>16933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27110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100189</xdr:rowOff>
    </xdr:from>
    <xdr:to>
      <xdr:col>11</xdr:col>
      <xdr:colOff>82550</xdr:colOff>
      <xdr:row>40</xdr:row>
      <xdr:rowOff>30339</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40516</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待機児解消のために進めてきている保育所整備やアウトソーシングなどにより，扶助費や物件費の増の影響により経常経費充当一般財源等が約</a:t>
          </a:r>
          <a:r>
            <a:rPr kumimoji="1" lang="en-US" altLang="ja-JP" sz="1300">
              <a:latin typeface="ＭＳ Ｐゴシック" panose="020B0600070205080204" pitchFamily="50" charset="-128"/>
              <a:ea typeface="ＭＳ Ｐゴシック" panose="020B0600070205080204" pitchFamily="50" charset="-128"/>
            </a:rPr>
            <a:t>240</a:t>
          </a:r>
          <a:r>
            <a:rPr kumimoji="1" lang="ja-JP" altLang="en-US" sz="1300">
              <a:latin typeface="ＭＳ Ｐゴシック" panose="020B0600070205080204" pitchFamily="50" charset="-128"/>
              <a:ea typeface="ＭＳ Ｐゴシック" panose="020B0600070205080204" pitchFamily="50" charset="-128"/>
            </a:rPr>
            <a:t>百万円増加しているが，市税や地方特例交付金の増により経常一般財源が約</a:t>
          </a:r>
          <a:r>
            <a:rPr kumimoji="1" lang="en-US" altLang="ja-JP" sz="1300">
              <a:latin typeface="ＭＳ Ｐゴシック" panose="020B0600070205080204" pitchFamily="50" charset="-128"/>
              <a:ea typeface="ＭＳ Ｐゴシック" panose="020B0600070205080204" pitchFamily="50" charset="-128"/>
            </a:rPr>
            <a:t>840</a:t>
          </a:r>
          <a:r>
            <a:rPr kumimoji="1" lang="ja-JP" altLang="en-US" sz="1300">
              <a:latin typeface="ＭＳ Ｐゴシック" panose="020B0600070205080204" pitchFamily="50" charset="-128"/>
              <a:ea typeface="ＭＳ Ｐゴシック" panose="020B0600070205080204" pitchFamily="50" charset="-128"/>
            </a:rPr>
            <a:t>百万円の増加したことで，経常収支比率は</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ポイント改善した。</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％台前半を維持することを目標に，今後も経常経費の削減に引き続き努めていく。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161713</xdr:rowOff>
    </xdr:from>
    <xdr:to>
      <xdr:col>23</xdr:col>
      <xdr:colOff>133350</xdr:colOff>
      <xdr:row>66</xdr:row>
      <xdr:rowOff>130810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34363"/>
          <a:ext cx="0" cy="1512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102887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130810</xdr:rowOff>
    </xdr:from>
    <xdr:to>
      <xdr:col>24</xdr:col>
      <xdr:colOff>12700</xdr:colOff>
      <xdr:row>66</xdr:row>
      <xdr:rowOff>130810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76640</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161713</xdr:rowOff>
    </xdr:from>
    <xdr:to>
      <xdr:col>24</xdr:col>
      <xdr:colOff>12700</xdr:colOff>
      <xdr:row>57</xdr:row>
      <xdr:rowOff>161713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124883</xdr:rowOff>
    </xdr:from>
    <xdr:to>
      <xdr:col>23</xdr:col>
      <xdr:colOff>133350</xdr:colOff>
      <xdr:row>63</xdr:row>
      <xdr:rowOff>138430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754783"/>
          <a:ext cx="8382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74523</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53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57996</xdr:rowOff>
    </xdr:from>
    <xdr:to>
      <xdr:col>23</xdr:col>
      <xdr:colOff>184150</xdr:colOff>
      <xdr:row>62</xdr:row>
      <xdr:rowOff>159596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132927</xdr:rowOff>
    </xdr:from>
    <xdr:to>
      <xdr:col>19</xdr:col>
      <xdr:colOff>133350</xdr:colOff>
      <xdr:row>63</xdr:row>
      <xdr:rowOff>138430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762827"/>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167640</xdr:rowOff>
    </xdr:from>
    <xdr:to>
      <xdr:col>15</xdr:col>
      <xdr:colOff>82550</xdr:colOff>
      <xdr:row>62</xdr:row>
      <xdr:rowOff>132927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62609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165100</xdr:rowOff>
    </xdr:from>
    <xdr:to>
      <xdr:col>15</xdr:col>
      <xdr:colOff>133350</xdr:colOff>
      <xdr:row>62</xdr:row>
      <xdr:rowOff>95250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105427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6773</xdr:rowOff>
    </xdr:from>
    <xdr:to>
      <xdr:col>11</xdr:col>
      <xdr:colOff>31750</xdr:colOff>
      <xdr:row>61</xdr:row>
      <xdr:rowOff>167640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46522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1694</xdr:rowOff>
    </xdr:from>
    <xdr:to>
      <xdr:col>11</xdr:col>
      <xdr:colOff>82550</xdr:colOff>
      <xdr:row>62</xdr:row>
      <xdr:rowOff>103294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88071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105833</xdr:rowOff>
    </xdr:from>
    <xdr:to>
      <xdr:col>7</xdr:col>
      <xdr:colOff>31750</xdr:colOff>
      <xdr:row>60</xdr:row>
      <xdr:rowOff>35983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22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46160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74083</xdr:rowOff>
    </xdr:from>
    <xdr:to>
      <xdr:col>23</xdr:col>
      <xdr:colOff>184150</xdr:colOff>
      <xdr:row>63</xdr:row>
      <xdr:rowOff>4233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46160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67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87630</xdr:rowOff>
    </xdr:from>
    <xdr:to>
      <xdr:col>19</xdr:col>
      <xdr:colOff>184150</xdr:colOff>
      <xdr:row>64</xdr:row>
      <xdr:rowOff>17780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82127</xdr:rowOff>
    </xdr:from>
    <xdr:to>
      <xdr:col>15</xdr:col>
      <xdr:colOff>133350</xdr:colOff>
      <xdr:row>63</xdr:row>
      <xdr:rowOff>12277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168504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116840</xdr:rowOff>
    </xdr:from>
    <xdr:to>
      <xdr:col>11</xdr:col>
      <xdr:colOff>82550</xdr:colOff>
      <xdr:row>62</xdr:row>
      <xdr:rowOff>46990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127423</xdr:rowOff>
    </xdr:from>
    <xdr:to>
      <xdr:col>7</xdr:col>
      <xdr:colOff>31750</xdr:colOff>
      <xdr:row>61</xdr:row>
      <xdr:rowOff>57573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42350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50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退職手当の減などにより減少しているが，物件費において電算システム導入・運用委託料やごみ収集運搬業務委託料の増や給食調理のアウトソーシングなどにより大きく増額しており，依然として類似団体平均を上回っている。アウトソーシングにより人件費の削減に繋がっているが，それにより物件費が増えてしまうので，別途事務事業の見直しや施設維持管理経費の削減に努めていく必要があ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117346</xdr:rowOff>
    </xdr:from>
    <xdr:to>
      <xdr:col>23</xdr:col>
      <xdr:colOff>133350</xdr:colOff>
      <xdr:row>88</xdr:row>
      <xdr:rowOff>155380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661896"/>
          <a:ext cx="0" cy="1581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127457</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1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155380</xdr:rowOff>
    </xdr:from>
    <xdr:to>
      <xdr:col>24</xdr:col>
      <xdr:colOff>12700</xdr:colOff>
      <xdr:row>88</xdr:row>
      <xdr:rowOff>155380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4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32273</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0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117346</xdr:rowOff>
    </xdr:from>
    <xdr:to>
      <xdr:col>24</xdr:col>
      <xdr:colOff>12700</xdr:colOff>
      <xdr:row>79</xdr:row>
      <xdr:rowOff>117346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66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157221</xdr:rowOff>
    </xdr:from>
    <xdr:to>
      <xdr:col>23</xdr:col>
      <xdr:colOff>133350</xdr:colOff>
      <xdr:row>84</xdr:row>
      <xdr:rowOff>99614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387571"/>
          <a:ext cx="838200" cy="1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53436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12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36909</xdr:rowOff>
    </xdr:from>
    <xdr:to>
      <xdr:col>23</xdr:col>
      <xdr:colOff>184150</xdr:colOff>
      <xdr:row>83</xdr:row>
      <xdr:rowOff>138509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133454</xdr:rowOff>
    </xdr:from>
    <xdr:to>
      <xdr:col>19</xdr:col>
      <xdr:colOff>133350</xdr:colOff>
      <xdr:row>83</xdr:row>
      <xdr:rowOff>157221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363804"/>
          <a:ext cx="889000" cy="2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160031</xdr:rowOff>
    </xdr:from>
    <xdr:to>
      <xdr:col>19</xdr:col>
      <xdr:colOff>184150</xdr:colOff>
      <xdr:row>83</xdr:row>
      <xdr:rowOff>90181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100358</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987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115770</xdr:rowOff>
    </xdr:from>
    <xdr:to>
      <xdr:col>15</xdr:col>
      <xdr:colOff>82550</xdr:colOff>
      <xdr:row>83</xdr:row>
      <xdr:rowOff>133454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346120"/>
          <a:ext cx="889000" cy="1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123129</xdr:rowOff>
    </xdr:from>
    <xdr:to>
      <xdr:col>15</xdr:col>
      <xdr:colOff>133350</xdr:colOff>
      <xdr:row>83</xdr:row>
      <xdr:rowOff>53279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63456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5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115770</xdr:rowOff>
    </xdr:from>
    <xdr:to>
      <xdr:col>11</xdr:col>
      <xdr:colOff>31750</xdr:colOff>
      <xdr:row>83</xdr:row>
      <xdr:rowOff>144847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346120"/>
          <a:ext cx="889000" cy="2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103601</xdr:rowOff>
    </xdr:from>
    <xdr:to>
      <xdr:col>11</xdr:col>
      <xdr:colOff>82550</xdr:colOff>
      <xdr:row>83</xdr:row>
      <xdr:rowOff>33751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6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43928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93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51957</xdr:rowOff>
    </xdr:from>
    <xdr:to>
      <xdr:col>7</xdr:col>
      <xdr:colOff>31750</xdr:colOff>
      <xdr:row>83</xdr:row>
      <xdr:rowOff>153557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163734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5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48814</xdr:rowOff>
    </xdr:from>
    <xdr:to>
      <xdr:col>23</xdr:col>
      <xdr:colOff>184150</xdr:colOff>
      <xdr:row>84</xdr:row>
      <xdr:rowOff>150414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45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20891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42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106421</xdr:rowOff>
    </xdr:from>
    <xdr:to>
      <xdr:col>19</xdr:col>
      <xdr:colOff>184150</xdr:colOff>
      <xdr:row>84</xdr:row>
      <xdr:rowOff>36571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33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21348</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423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82654</xdr:rowOff>
    </xdr:from>
    <xdr:to>
      <xdr:col>15</xdr:col>
      <xdr:colOff>133350</xdr:colOff>
      <xdr:row>84</xdr:row>
      <xdr:rowOff>12804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31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169031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39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64970</xdr:rowOff>
    </xdr:from>
    <xdr:to>
      <xdr:col>11</xdr:col>
      <xdr:colOff>82550</xdr:colOff>
      <xdr:row>83</xdr:row>
      <xdr:rowOff>166570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29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151347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38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94047</xdr:rowOff>
    </xdr:from>
    <xdr:to>
      <xdr:col>7</xdr:col>
      <xdr:colOff>31750</xdr:colOff>
      <xdr:row>84</xdr:row>
      <xdr:rowOff>24197</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32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8974</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41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年は給料表の改定がなかったことによる減要素はあったが，職種区分間の人事異動による職員構成の変動という増要因が大きく影響し，</a:t>
          </a:r>
          <a:r>
            <a:rPr kumimoji="1" lang="en-US" altLang="ja-JP" sz="1300">
              <a:latin typeface="ＭＳ Ｐゴシック" panose="020B0600070205080204" pitchFamily="50" charset="-128"/>
              <a:ea typeface="ＭＳ Ｐゴシック" panose="020B0600070205080204" pitchFamily="50" charset="-128"/>
            </a:rPr>
            <a:t>101.9</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年と平成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年は給料表の改定がなく，平成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年４月には初任給を引き上げる改定を行い増要素はあったが，新陳代謝が進んだことから，類似団体平均値を下回る</a:t>
          </a:r>
          <a:r>
            <a:rPr kumimoji="1" lang="en-US" altLang="ja-JP" sz="1300">
              <a:latin typeface="ＭＳ Ｐゴシック" panose="020B0600070205080204" pitchFamily="50" charset="-128"/>
              <a:ea typeface="ＭＳ Ｐゴシック" panose="020B0600070205080204" pitchFamily="50" charset="-128"/>
            </a:rPr>
            <a:t>99.3</a:t>
          </a:r>
          <a:r>
            <a:rPr kumimoji="1" lang="ja-JP" altLang="en-US" sz="1300">
              <a:latin typeface="ＭＳ Ｐゴシック" panose="020B0600070205080204" pitchFamily="50" charset="-128"/>
              <a:ea typeface="ＭＳ Ｐゴシック" panose="020B0600070205080204" pitchFamily="50" charset="-128"/>
            </a:rPr>
            <a:t>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63864"/>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86</xdr:row>
      <xdr:rowOff>49893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656707"/>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49893</xdr:rowOff>
    </xdr:from>
    <xdr:to>
      <xdr:col>77</xdr:col>
      <xdr:colOff>44450</xdr:colOff>
      <xdr:row>87</xdr:row>
      <xdr:rowOff>102507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794593"/>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102507</xdr:rowOff>
    </xdr:from>
    <xdr:to>
      <xdr:col>72</xdr:col>
      <xdr:colOff>203200</xdr:colOff>
      <xdr:row>88</xdr:row>
      <xdr:rowOff>17236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501865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88</xdr:row>
      <xdr:rowOff>17236</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949714"/>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49184</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51707</xdr:rowOff>
    </xdr:from>
    <xdr:to>
      <xdr:col>73</xdr:col>
      <xdr:colOff>44450</xdr:colOff>
      <xdr:row>87</xdr:row>
      <xdr:rowOff>153307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138084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137886</xdr:rowOff>
    </xdr:from>
    <xdr:to>
      <xdr:col>68</xdr:col>
      <xdr:colOff>203200</xdr:colOff>
      <xdr:row>88</xdr:row>
      <xdr:rowOff>68036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52813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年２月策定の「職員適正化計画」において，平成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年度までの７か年で毎年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人の削減を進めていくこととなったが，平成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年８月に年次計画を変更し，平成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年４月１日までに，平成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年度比マイナス</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人を削減する内容に変更し，これを達成している。平成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年度の人口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a:t>
          </a:r>
          <a:r>
            <a:rPr kumimoji="1" lang="en-US" altLang="ja-JP" sz="1300">
              <a:latin typeface="ＭＳ Ｐゴシック" panose="020B0600070205080204" pitchFamily="50" charset="-128"/>
              <a:ea typeface="ＭＳ Ｐゴシック" panose="020B0600070205080204" pitchFamily="50" charset="-128"/>
            </a:rPr>
            <a:t>4.86</a:t>
          </a:r>
          <a:r>
            <a:rPr kumimoji="1" lang="ja-JP" altLang="en-US" sz="1300">
              <a:latin typeface="ＭＳ Ｐゴシック" panose="020B0600070205080204" pitchFamily="50" charset="-128"/>
              <a:ea typeface="ＭＳ Ｐゴシック" panose="020B0600070205080204" pitchFamily="50" charset="-128"/>
            </a:rPr>
            <a:t>人となり，前年度比で</a:t>
          </a:r>
          <a:r>
            <a:rPr kumimoji="1" lang="en-US" altLang="ja-JP" sz="1300">
              <a:latin typeface="ＭＳ Ｐゴシック" panose="020B0600070205080204" pitchFamily="50" charset="-128"/>
              <a:ea typeface="ＭＳ Ｐゴシック" panose="020B0600070205080204" pitchFamily="50" charset="-128"/>
            </a:rPr>
            <a:t>0.12</a:t>
          </a:r>
          <a:r>
            <a:rPr kumimoji="1" lang="ja-JP" altLang="en-US" sz="1300">
              <a:latin typeface="ＭＳ Ｐゴシック" panose="020B0600070205080204" pitchFamily="50" charset="-128"/>
              <a:ea typeface="ＭＳ Ｐゴシック" panose="020B0600070205080204" pitchFamily="50" charset="-128"/>
            </a:rPr>
            <a:t>人改善しており，類似団体平均を依然として下回っている。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112395</xdr:rowOff>
    </xdr:from>
    <xdr:to>
      <xdr:col>81</xdr:col>
      <xdr:colOff>44450</xdr:colOff>
      <xdr:row>66</xdr:row>
      <xdr:rowOff>114723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27945"/>
          <a:ext cx="0" cy="1202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86800</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0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114723</xdr:rowOff>
    </xdr:from>
    <xdr:to>
      <xdr:col>81</xdr:col>
      <xdr:colOff>133350</xdr:colOff>
      <xdr:row>66</xdr:row>
      <xdr:rowOff>114723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3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27322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112395</xdr:rowOff>
    </xdr:from>
    <xdr:to>
      <xdr:col>81</xdr:col>
      <xdr:colOff>133350</xdr:colOff>
      <xdr:row>59</xdr:row>
      <xdr:rowOff>112395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107315</xdr:rowOff>
    </xdr:from>
    <xdr:to>
      <xdr:col>81</xdr:col>
      <xdr:colOff>44450</xdr:colOff>
      <xdr:row>61</xdr:row>
      <xdr:rowOff>131445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056576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96431</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72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124354</xdr:rowOff>
    </xdr:from>
    <xdr:to>
      <xdr:col>81</xdr:col>
      <xdr:colOff>95250</xdr:colOff>
      <xdr:row>63</xdr:row>
      <xdr:rowOff>54504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131445</xdr:rowOff>
    </xdr:from>
    <xdr:to>
      <xdr:col>77</xdr:col>
      <xdr:colOff>44450</xdr:colOff>
      <xdr:row>61</xdr:row>
      <xdr:rowOff>137478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058989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114300</xdr:rowOff>
    </xdr:from>
    <xdr:to>
      <xdr:col>77</xdr:col>
      <xdr:colOff>95250</xdr:colOff>
      <xdr:row>63</xdr:row>
      <xdr:rowOff>44450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29227</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133456</xdr:rowOff>
    </xdr:from>
    <xdr:to>
      <xdr:col>72</xdr:col>
      <xdr:colOff>203200</xdr:colOff>
      <xdr:row>61</xdr:row>
      <xdr:rowOff>137478</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59190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23195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133456</xdr:rowOff>
    </xdr:from>
    <xdr:to>
      <xdr:col>68</xdr:col>
      <xdr:colOff>152400</xdr:colOff>
      <xdr:row>61</xdr:row>
      <xdr:rowOff>149543</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59190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23195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31327</xdr:rowOff>
    </xdr:from>
    <xdr:to>
      <xdr:col>64</xdr:col>
      <xdr:colOff>152400</xdr:colOff>
      <xdr:row>63</xdr:row>
      <xdr:rowOff>132927</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117704</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56515</xdr:rowOff>
    </xdr:from>
    <xdr:to>
      <xdr:col>81</xdr:col>
      <xdr:colOff>95250</xdr:colOff>
      <xdr:row>61</xdr:row>
      <xdr:rowOff>158115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73042</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80645</xdr:rowOff>
    </xdr:from>
    <xdr:to>
      <xdr:col>77</xdr:col>
      <xdr:colOff>95250</xdr:colOff>
      <xdr:row>62</xdr:row>
      <xdr:rowOff>10795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20972</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307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86678</xdr:rowOff>
    </xdr:from>
    <xdr:to>
      <xdr:col>73</xdr:col>
      <xdr:colOff>44450</xdr:colOff>
      <xdr:row>62</xdr:row>
      <xdr:rowOff>16828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5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27005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82656</xdr:rowOff>
    </xdr:from>
    <xdr:to>
      <xdr:col>68</xdr:col>
      <xdr:colOff>203200</xdr:colOff>
      <xdr:row>62</xdr:row>
      <xdr:rowOff>12806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54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22983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30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98743</xdr:rowOff>
    </xdr:from>
    <xdr:to>
      <xdr:col>64</xdr:col>
      <xdr:colOff>152400</xdr:colOff>
      <xdr:row>62</xdr:row>
      <xdr:rowOff>28893</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39070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32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下水道事業における地方債の償還が進んだことにより，実質公債費比率算定式の分子となる，元利償還金及び準元利償還金が減となり，対前年度比で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となった。今後は新庁舎建設という多額の借入れを必要とする事業を予定しているため，これまでどおり地方債の借入れについては慎重に判断をし，繰上償還や借り換えを積極的に活用し，地方債残高の減少に努め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124883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4153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142663</xdr:rowOff>
    </xdr:from>
    <xdr:to>
      <xdr:col>81</xdr:col>
      <xdr:colOff>44450</xdr:colOff>
      <xdr:row>37</xdr:row>
      <xdr:rowOff>158750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48631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158750</xdr:rowOff>
    </xdr:from>
    <xdr:to>
      <xdr:col>77</xdr:col>
      <xdr:colOff>44450</xdr:colOff>
      <xdr:row>38</xdr:row>
      <xdr:rowOff>19473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5024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126577</xdr:rowOff>
    </xdr:from>
    <xdr:to>
      <xdr:col>72</xdr:col>
      <xdr:colOff>203200</xdr:colOff>
      <xdr:row>38</xdr:row>
      <xdr:rowOff>19473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47022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60113</xdr:rowOff>
    </xdr:from>
    <xdr:to>
      <xdr:col>73</xdr:col>
      <xdr:colOff>44450</xdr:colOff>
      <xdr:row>40</xdr:row>
      <xdr:rowOff>161713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146490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126577</xdr:rowOff>
    </xdr:from>
    <xdr:to>
      <xdr:col>68</xdr:col>
      <xdr:colOff>152400</xdr:colOff>
      <xdr:row>38</xdr:row>
      <xdr:rowOff>3387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47022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168081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91863</xdr:rowOff>
    </xdr:from>
    <xdr:to>
      <xdr:col>81</xdr:col>
      <xdr:colOff>95250</xdr:colOff>
      <xdr:row>38</xdr:row>
      <xdr:rowOff>22013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4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108390</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2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107950</xdr:rowOff>
    </xdr:from>
    <xdr:to>
      <xdr:col>77</xdr:col>
      <xdr:colOff>95250</xdr:colOff>
      <xdr:row>38</xdr:row>
      <xdr:rowOff>38100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48277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140123</xdr:rowOff>
    </xdr:from>
    <xdr:to>
      <xdr:col>73</xdr:col>
      <xdr:colOff>44450</xdr:colOff>
      <xdr:row>38</xdr:row>
      <xdr:rowOff>70273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48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80450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25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75777</xdr:rowOff>
    </xdr:from>
    <xdr:to>
      <xdr:col>68</xdr:col>
      <xdr:colOff>203200</xdr:colOff>
      <xdr:row>38</xdr:row>
      <xdr:rowOff>5927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16104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18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124037</xdr:rowOff>
    </xdr:from>
    <xdr:to>
      <xdr:col>64</xdr:col>
      <xdr:colOff>152400</xdr:colOff>
      <xdr:row>38</xdr:row>
      <xdr:rowOff>54187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46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64364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23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これまでは充当可能財源等が将来負担額を上回っていたことにより，比率は「なし」であったが，平成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年度は充当可能財源は約</a:t>
          </a:r>
          <a:r>
            <a:rPr kumimoji="1" lang="en-US" altLang="ja-JP" sz="1300">
              <a:latin typeface="ＭＳ Ｐゴシック" panose="020B0600070205080204" pitchFamily="50" charset="-128"/>
              <a:ea typeface="ＭＳ Ｐゴシック" panose="020B0600070205080204" pitchFamily="50" charset="-128"/>
            </a:rPr>
            <a:t>470</a:t>
          </a:r>
          <a:r>
            <a:rPr kumimoji="1" lang="ja-JP" altLang="en-US" sz="1300">
              <a:latin typeface="ＭＳ Ｐゴシック" panose="020B0600070205080204" pitchFamily="50" charset="-128"/>
              <a:ea typeface="ＭＳ Ｐゴシック" panose="020B0600070205080204" pitchFamily="50" charset="-128"/>
            </a:rPr>
            <a:t>百万円増となっているものの，浅川清流環境組合が借り入れた地方債に係る負担見込額が約</a:t>
          </a:r>
          <a:r>
            <a:rPr kumimoji="1" lang="en-US" altLang="ja-JP" sz="1300">
              <a:latin typeface="ＭＳ Ｐゴシック" panose="020B0600070205080204" pitchFamily="50" charset="-128"/>
              <a:ea typeface="ＭＳ Ｐゴシック" panose="020B0600070205080204" pitchFamily="50" charset="-128"/>
            </a:rPr>
            <a:t>2,900</a:t>
          </a:r>
          <a:r>
            <a:rPr kumimoji="1" lang="ja-JP" altLang="en-US" sz="1300">
              <a:latin typeface="ＭＳ Ｐゴシック" panose="020B0600070205080204" pitchFamily="50" charset="-128"/>
              <a:ea typeface="ＭＳ Ｐゴシック" panose="020B0600070205080204" pitchFamily="50" charset="-128"/>
            </a:rPr>
            <a:t>百万円の増となったことから，平成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年度の将来負担比率は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％となった。今後も新庁舎建設などの大型事業を予定しているため，経費の削減，借入の抑制や基金残高の確保など，比率上昇を抑える取り組みを行っていく。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161472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133549</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9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161472</xdr:rowOff>
    </xdr:from>
    <xdr:to>
      <xdr:col>81</xdr:col>
      <xdr:colOff>133350</xdr:colOff>
      <xdr:row>22</xdr:row>
      <xdr:rowOff>161472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93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98714</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27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126637</xdr:rowOff>
    </xdr:from>
    <xdr:to>
      <xdr:col>81</xdr:col>
      <xdr:colOff>95250</xdr:colOff>
      <xdr:row>14</xdr:row>
      <xdr:rowOff>56787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11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72390</xdr:rowOff>
    </xdr:from>
    <xdr:to>
      <xdr:col>73</xdr:col>
      <xdr:colOff>44450</xdr:colOff>
      <xdr:row>15</xdr:row>
      <xdr:rowOff>2540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12717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120741</xdr:rowOff>
    </xdr:from>
    <xdr:to>
      <xdr:col>64</xdr:col>
      <xdr:colOff>152400</xdr:colOff>
      <xdr:row>17</xdr:row>
      <xdr:rowOff>50891</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86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61068</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63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40459</xdr:rowOff>
    </xdr:from>
    <xdr:to>
      <xdr:col>81</xdr:col>
      <xdr:colOff>95250</xdr:colOff>
      <xdr:row>13</xdr:row>
      <xdr:rowOff>142059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26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12</xdr:row>
      <xdr:rowOff>133186</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19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東京都国分寺市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125,170
122,598
11.46
48,600,565
47,124,544
1,293,482
24,455,212
19,779,353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依然として類似団体平均よりも高い数値とはなっているが給与改定による期末勤勉手当の増などの増加要因がありつつも，退職手当の減などにより前年度からは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ポイントの改善となっている。今後もアウトソーシングを進めるなど，人件費の削減に努める。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58420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54610</xdr:rowOff>
    </xdr:from>
    <xdr:to>
      <xdr:col>24</xdr:col>
      <xdr:colOff>25400</xdr:colOff>
      <xdr:row>37</xdr:row>
      <xdr:rowOff>138430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982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123207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37</xdr:row>
      <xdr:rowOff>138430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59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115570</xdr:rowOff>
    </xdr:from>
    <xdr:to>
      <xdr:col>15</xdr:col>
      <xdr:colOff>98425</xdr:colOff>
      <xdr:row>38</xdr:row>
      <xdr:rowOff>20320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592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153670</xdr:rowOff>
    </xdr:from>
    <xdr:to>
      <xdr:col>11</xdr:col>
      <xdr:colOff>9525</xdr:colOff>
      <xdr:row>38</xdr:row>
      <xdr:rowOff>20320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97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147337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87630</xdr:rowOff>
    </xdr:from>
    <xdr:to>
      <xdr:col>20</xdr:col>
      <xdr:colOff>38100</xdr:colOff>
      <xdr:row>38</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140970</xdr:rowOff>
    </xdr:from>
    <xdr:to>
      <xdr:col>11</xdr:col>
      <xdr:colOff>60325</xdr:colOff>
      <xdr:row>38</xdr:row>
      <xdr:rowOff>71120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55897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102870</xdr:rowOff>
    </xdr:from>
    <xdr:to>
      <xdr:col>6</xdr:col>
      <xdr:colOff>171450</xdr:colOff>
      <xdr:row>38</xdr:row>
      <xdr:rowOff>33020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17797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給食調理などのアウトソーシング，各種電算システムの導入・運用委託料やごみの収集運搬業務委託料の計上により，物件費は年々増加しており，平成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年度は約</a:t>
          </a:r>
          <a:r>
            <a:rPr kumimoji="1" lang="en-US" altLang="ja-JP" sz="1300">
              <a:latin typeface="ＭＳ Ｐゴシック" panose="020B0600070205080204" pitchFamily="50" charset="-128"/>
              <a:ea typeface="ＭＳ Ｐゴシック" panose="020B0600070205080204" pitchFamily="50" charset="-128"/>
            </a:rPr>
            <a:t>490</a:t>
          </a:r>
          <a:r>
            <a:rPr kumimoji="1" lang="ja-JP" altLang="en-US" sz="1300">
              <a:latin typeface="ＭＳ Ｐゴシック" panose="020B0600070205080204" pitchFamily="50" charset="-128"/>
              <a:ea typeface="ＭＳ Ｐゴシック" panose="020B0600070205080204" pitchFamily="50" charset="-128"/>
            </a:rPr>
            <a:t>百万円の増により，比率は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22.3</a:t>
          </a:r>
          <a:r>
            <a:rPr kumimoji="1" lang="ja-JP" altLang="en-US" sz="1300">
              <a:latin typeface="ＭＳ Ｐゴシック" panose="020B0600070205080204" pitchFamily="50" charset="-128"/>
              <a:ea typeface="ＭＳ Ｐゴシック" panose="020B0600070205080204" pitchFamily="50" charset="-128"/>
            </a:rPr>
            <a:t>％となった。類似団体と比較しても</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％高い状況となっている。内部管理経費や施設の維持管理経費の見直しを行い，経費削減に努めていく。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157480</xdr:rowOff>
    </xdr:from>
    <xdr:to>
      <xdr:col>82</xdr:col>
      <xdr:colOff>107950</xdr:colOff>
      <xdr:row>20</xdr:row>
      <xdr:rowOff>50800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14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22877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50800</xdr:rowOff>
    </xdr:from>
    <xdr:to>
      <xdr:col>82</xdr:col>
      <xdr:colOff>196850</xdr:colOff>
      <xdr:row>20</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47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72407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157480</xdr:rowOff>
    </xdr:from>
    <xdr:to>
      <xdr:col>82</xdr:col>
      <xdr:colOff>196850</xdr:colOff>
      <xdr:row>12</xdr:row>
      <xdr:rowOff>157480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153670</xdr:rowOff>
    </xdr:from>
    <xdr:to>
      <xdr:col>82</xdr:col>
      <xdr:colOff>107950</xdr:colOff>
      <xdr:row>18</xdr:row>
      <xdr:rowOff>73660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0683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8907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80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54610</xdr:rowOff>
    </xdr:from>
    <xdr:to>
      <xdr:col>78</xdr:col>
      <xdr:colOff>69850</xdr:colOff>
      <xdr:row>17</xdr:row>
      <xdr:rowOff>153670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9692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17</xdr:row>
      <xdr:rowOff>54610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908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111760</xdr:rowOff>
    </xdr:from>
    <xdr:to>
      <xdr:col>69</xdr:col>
      <xdr:colOff>92075</xdr:colOff>
      <xdr:row>16</xdr:row>
      <xdr:rowOff>165100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54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110490</xdr:rowOff>
    </xdr:from>
    <xdr:to>
      <xdr:col>69</xdr:col>
      <xdr:colOff>142875</xdr:colOff>
      <xdr:row>16</xdr:row>
      <xdr:rowOff>40640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50817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22860</xdr:rowOff>
    </xdr:from>
    <xdr:to>
      <xdr:col>82</xdr:col>
      <xdr:colOff>158750</xdr:colOff>
      <xdr:row>18</xdr:row>
      <xdr:rowOff>124460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166387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102870</xdr:rowOff>
    </xdr:from>
    <xdr:to>
      <xdr:col>78</xdr:col>
      <xdr:colOff>120650</xdr:colOff>
      <xdr:row>18</xdr:row>
      <xdr:rowOff>33020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3810</xdr:rowOff>
    </xdr:from>
    <xdr:to>
      <xdr:col>74</xdr:col>
      <xdr:colOff>31750</xdr:colOff>
      <xdr:row>17</xdr:row>
      <xdr:rowOff>105410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90187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147337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私立分の保育所運営費や障害者自立支援給付費など近年増加を続けており，平成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年度は前年度より約</a:t>
          </a:r>
          <a:r>
            <a:rPr kumimoji="1" lang="en-US" altLang="ja-JP" sz="1300">
              <a:latin typeface="ＭＳ Ｐゴシック" panose="020B0600070205080204" pitchFamily="50" charset="-128"/>
              <a:ea typeface="ＭＳ Ｐゴシック" panose="020B0600070205080204" pitchFamily="50" charset="-128"/>
            </a:rPr>
            <a:t>280</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16.7</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26307</xdr:rowOff>
    </xdr:from>
    <xdr:to>
      <xdr:col>24</xdr:col>
      <xdr:colOff>25400</xdr:colOff>
      <xdr:row>61</xdr:row>
      <xdr:rowOff>4535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13157"/>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112684</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26307</xdr:rowOff>
    </xdr:from>
    <xdr:to>
      <xdr:col>24</xdr:col>
      <xdr:colOff>114300</xdr:colOff>
      <xdr:row>53</xdr:row>
      <xdr:rowOff>26307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26307</xdr:rowOff>
    </xdr:from>
    <xdr:to>
      <xdr:col>24</xdr:col>
      <xdr:colOff>25400</xdr:colOff>
      <xdr:row>57</xdr:row>
      <xdr:rowOff>91622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7989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160762</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132443</xdr:rowOff>
    </xdr:from>
    <xdr:to>
      <xdr:col>19</xdr:col>
      <xdr:colOff>187325</xdr:colOff>
      <xdr:row>57</xdr:row>
      <xdr:rowOff>26307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733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89807</xdr:rowOff>
    </xdr:from>
    <xdr:to>
      <xdr:col>20</xdr:col>
      <xdr:colOff>38100</xdr:colOff>
      <xdr:row>56</xdr:row>
      <xdr:rowOff>19957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30134</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162378</xdr:rowOff>
    </xdr:from>
    <xdr:to>
      <xdr:col>15</xdr:col>
      <xdr:colOff>98425</xdr:colOff>
      <xdr:row>56</xdr:row>
      <xdr:rowOff>132443</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592128"/>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64407</xdr:rowOff>
    </xdr:from>
    <xdr:to>
      <xdr:col>11</xdr:col>
      <xdr:colOff>9525</xdr:colOff>
      <xdr:row>55</xdr:row>
      <xdr:rowOff>162378</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4941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130628</xdr:rowOff>
    </xdr:from>
    <xdr:to>
      <xdr:col>6</xdr:col>
      <xdr:colOff>171450</xdr:colOff>
      <xdr:row>55</xdr:row>
      <xdr:rowOff>60778</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70955</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40822</xdr:rowOff>
    </xdr:from>
    <xdr:to>
      <xdr:col>24</xdr:col>
      <xdr:colOff>76200</xdr:colOff>
      <xdr:row>57</xdr:row>
      <xdr:rowOff>142422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12899</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8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146957</xdr:rowOff>
    </xdr:from>
    <xdr:to>
      <xdr:col>20</xdr:col>
      <xdr:colOff>38100</xdr:colOff>
      <xdr:row>57</xdr:row>
      <xdr:rowOff>77107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61884</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34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81643</xdr:rowOff>
    </xdr:from>
    <xdr:to>
      <xdr:col>15</xdr:col>
      <xdr:colOff>149225</xdr:colOff>
      <xdr:row>57</xdr:row>
      <xdr:rowOff>11793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168020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111578</xdr:rowOff>
    </xdr:from>
    <xdr:to>
      <xdr:col>11</xdr:col>
      <xdr:colOff>60325</xdr:colOff>
      <xdr:row>56</xdr:row>
      <xdr:rowOff>41728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26505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99984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％となった。要因としては繰出金が約</a:t>
          </a:r>
          <a:r>
            <a:rPr kumimoji="1" lang="en-US" altLang="ja-JP" sz="1300">
              <a:latin typeface="ＭＳ Ｐゴシック" panose="020B0600070205080204" pitchFamily="50" charset="-128"/>
              <a:ea typeface="ＭＳ Ｐゴシック" panose="020B0600070205080204" pitchFamily="50" charset="-128"/>
            </a:rPr>
            <a:t>260</a:t>
          </a:r>
          <a:r>
            <a:rPr kumimoji="1" lang="ja-JP" altLang="en-US" sz="1300">
              <a:latin typeface="ＭＳ Ｐゴシック" panose="020B0600070205080204" pitchFamily="50" charset="-128"/>
              <a:ea typeface="ＭＳ Ｐゴシック" panose="020B0600070205080204" pitchFamily="50" charset="-128"/>
            </a:rPr>
            <a:t>百万円減となったことが挙げられる。これは，都道府県化による国民健康保険特別会計繰出金が減少したこと，公債費減の影響による下水道事業特別会計繰出金が減少したためである。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146050</xdr:rowOff>
    </xdr:from>
    <xdr:to>
      <xdr:col>82</xdr:col>
      <xdr:colOff>107950</xdr:colOff>
      <xdr:row>61</xdr:row>
      <xdr:rowOff>135165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32900"/>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107242</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135165</xdr:rowOff>
    </xdr:from>
    <xdr:to>
      <xdr:col>82</xdr:col>
      <xdr:colOff>196850</xdr:colOff>
      <xdr:row>61</xdr:row>
      <xdr:rowOff>135165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60977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146050</xdr:rowOff>
    </xdr:from>
    <xdr:to>
      <xdr:col>82</xdr:col>
      <xdr:colOff>196850</xdr:colOff>
      <xdr:row>53</xdr:row>
      <xdr:rowOff>146050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124278</xdr:rowOff>
    </xdr:from>
    <xdr:to>
      <xdr:col>82</xdr:col>
      <xdr:colOff>107950</xdr:colOff>
      <xdr:row>58</xdr:row>
      <xdr:rowOff>127000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896928"/>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78212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850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106135</xdr:rowOff>
    </xdr:from>
    <xdr:to>
      <xdr:col>82</xdr:col>
      <xdr:colOff>158750</xdr:colOff>
      <xdr:row>58</xdr:row>
      <xdr:rowOff>36285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58</xdr:row>
      <xdr:rowOff>137885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0711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46462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64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137885</xdr:rowOff>
    </xdr:from>
    <xdr:to>
      <xdr:col>73</xdr:col>
      <xdr:colOff>180975</xdr:colOff>
      <xdr:row>58</xdr:row>
      <xdr:rowOff>159657</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100819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46462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159657</xdr:rowOff>
    </xdr:from>
    <xdr:to>
      <xdr:col>69</xdr:col>
      <xdr:colOff>92075</xdr:colOff>
      <xdr:row>59</xdr:row>
      <xdr:rowOff>42635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101037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29935</xdr:rowOff>
    </xdr:from>
    <xdr:to>
      <xdr:col>65</xdr:col>
      <xdr:colOff>53975</xdr:colOff>
      <xdr:row>57</xdr:row>
      <xdr:rowOff>131535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141712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73478</xdr:rowOff>
    </xdr:from>
    <xdr:to>
      <xdr:col>82</xdr:col>
      <xdr:colOff>158750</xdr:colOff>
      <xdr:row>58</xdr:row>
      <xdr:rowOff>3628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90005</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87085</xdr:rowOff>
    </xdr:from>
    <xdr:to>
      <xdr:col>74</xdr:col>
      <xdr:colOff>31750</xdr:colOff>
      <xdr:row>59</xdr:row>
      <xdr:rowOff>17235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2012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108857</xdr:rowOff>
    </xdr:from>
    <xdr:to>
      <xdr:col>69</xdr:col>
      <xdr:colOff>142875</xdr:colOff>
      <xdr:row>59</xdr:row>
      <xdr:rowOff>39007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23784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163285</xdr:rowOff>
    </xdr:from>
    <xdr:to>
      <xdr:col>65</xdr:col>
      <xdr:colOff>53975</xdr:colOff>
      <xdr:row>59</xdr:row>
      <xdr:rowOff>93435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78212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19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私立保育所運営費補助金などの増要因があったものの，浅川清流環境組合負担金や消防事務負担金の減などがあり，平成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年度は前年度より約</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百万円の減となり，比率は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％となった。市が交付している団体補助金については，市独自の補助金等交付基準に基づく３年ごとの全件審査を実施し，定期的な見直しを図っており，今後も継続して補助金支出の適正化を図っていく。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58965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18843"/>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78014</xdr:rowOff>
    </xdr:from>
    <xdr:to>
      <xdr:col>82</xdr:col>
      <xdr:colOff>107950</xdr:colOff>
      <xdr:row>36</xdr:row>
      <xdr:rowOff>165100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6250214"/>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108149</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136072</xdr:rowOff>
    </xdr:from>
    <xdr:to>
      <xdr:col>82</xdr:col>
      <xdr:colOff>158750</xdr:colOff>
      <xdr:row>37</xdr:row>
      <xdr:rowOff>66222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132443</xdr:rowOff>
    </xdr:from>
    <xdr:to>
      <xdr:col>78</xdr:col>
      <xdr:colOff>69850</xdr:colOff>
      <xdr:row>36</xdr:row>
      <xdr:rowOff>165100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6304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54627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67128</xdr:rowOff>
    </xdr:from>
    <xdr:to>
      <xdr:col>73</xdr:col>
      <xdr:colOff>180975</xdr:colOff>
      <xdr:row>36</xdr:row>
      <xdr:rowOff>132443</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2393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18341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34472</xdr:rowOff>
    </xdr:from>
    <xdr:to>
      <xdr:col>69</xdr:col>
      <xdr:colOff>92075</xdr:colOff>
      <xdr:row>36</xdr:row>
      <xdr:rowOff>67128</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206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103414</xdr:rowOff>
    </xdr:from>
    <xdr:to>
      <xdr:col>69</xdr:col>
      <xdr:colOff>142875</xdr:colOff>
      <xdr:row>37</xdr:row>
      <xdr:rowOff>33564</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18341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70757</xdr:rowOff>
    </xdr:from>
    <xdr:to>
      <xdr:col>65</xdr:col>
      <xdr:colOff>53975</xdr:colOff>
      <xdr:row>37</xdr:row>
      <xdr:rowOff>907</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157134</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43741</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114300</xdr:rowOff>
    </xdr:from>
    <xdr:to>
      <xdr:col>78</xdr:col>
      <xdr:colOff>120650</xdr:colOff>
      <xdr:row>37</xdr:row>
      <xdr:rowOff>44450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29227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81643</xdr:rowOff>
    </xdr:from>
    <xdr:to>
      <xdr:col>74</xdr:col>
      <xdr:colOff>31750</xdr:colOff>
      <xdr:row>37</xdr:row>
      <xdr:rowOff>11793</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21970</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16328</xdr:rowOff>
    </xdr:from>
    <xdr:to>
      <xdr:col>69</xdr:col>
      <xdr:colOff>142875</xdr:colOff>
      <xdr:row>36</xdr:row>
      <xdr:rowOff>117928</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128105</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1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95449</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年度は類似団体より</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％下回る</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％となり，前年度と比較しても約</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ポイント）の減となった。平成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まで臨時財政対策債の借り入れを行わず，またそれ以外でも地方債の借入れについては慎重に行っており，公債費の抑制に努めている。今後は新庁舎建設という大型事業が予定されているため，多額の借入れが発生すると思われるため，それ以外での借入にについては，引き続き慎重に行っていく。</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73660</xdr:rowOff>
    </xdr:from>
    <xdr:to>
      <xdr:col>24</xdr:col>
      <xdr:colOff>25400</xdr:colOff>
      <xdr:row>80</xdr:row>
      <xdr:rowOff>88900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4180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160037</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73660</xdr:rowOff>
    </xdr:from>
    <xdr:to>
      <xdr:col>24</xdr:col>
      <xdr:colOff>114300</xdr:colOff>
      <xdr:row>72</xdr:row>
      <xdr:rowOff>73660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27940</xdr:rowOff>
    </xdr:from>
    <xdr:to>
      <xdr:col>24</xdr:col>
      <xdr:colOff>25400</xdr:colOff>
      <xdr:row>74</xdr:row>
      <xdr:rowOff>73660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987800" y="127152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101616</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131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73660</xdr:rowOff>
    </xdr:from>
    <xdr:to>
      <xdr:col>19</xdr:col>
      <xdr:colOff>187325</xdr:colOff>
      <xdr:row>74</xdr:row>
      <xdr:rowOff>88900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3098800" y="12760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73660</xdr:rowOff>
    </xdr:from>
    <xdr:to>
      <xdr:col>15</xdr:col>
      <xdr:colOff>98425</xdr:colOff>
      <xdr:row>74</xdr:row>
      <xdr:rowOff>88900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2209800" y="12760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90188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66040</xdr:rowOff>
    </xdr:from>
    <xdr:to>
      <xdr:col>11</xdr:col>
      <xdr:colOff>9525</xdr:colOff>
      <xdr:row>74</xdr:row>
      <xdr:rowOff>73660</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a:off x="1320800" y="12753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113047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135907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148590</xdr:rowOff>
    </xdr:from>
    <xdr:to>
      <xdr:col>24</xdr:col>
      <xdr:colOff>76200</xdr:colOff>
      <xdr:row>74</xdr:row>
      <xdr:rowOff>78740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165117</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22860</xdr:rowOff>
    </xdr:from>
    <xdr:to>
      <xdr:col>20</xdr:col>
      <xdr:colOff>38100</xdr:colOff>
      <xdr:row>74</xdr:row>
      <xdr:rowOff>124460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134637</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247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38100</xdr:rowOff>
    </xdr:from>
    <xdr:to>
      <xdr:col>15</xdr:col>
      <xdr:colOff>149225</xdr:colOff>
      <xdr:row>74</xdr:row>
      <xdr:rowOff>139700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149877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22860</xdr:rowOff>
    </xdr:from>
    <xdr:to>
      <xdr:col>11</xdr:col>
      <xdr:colOff>60325</xdr:colOff>
      <xdr:row>74</xdr:row>
      <xdr:rowOff>124460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134637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15240</xdr:rowOff>
    </xdr:from>
    <xdr:to>
      <xdr:col>6</xdr:col>
      <xdr:colOff>171450</xdr:colOff>
      <xdr:row>74</xdr:row>
      <xdr:rowOff>116840</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127017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86.8</a:t>
          </a:r>
          <a:r>
            <a:rPr kumimoji="1" lang="ja-JP" altLang="en-US" sz="1300">
              <a:latin typeface="ＭＳ Ｐゴシック" panose="020B0600070205080204" pitchFamily="50" charset="-128"/>
              <a:ea typeface="ＭＳ Ｐゴシック" panose="020B0600070205080204" pitchFamily="50" charset="-128"/>
            </a:rPr>
            <a:t>％となったが，依然として類似団体と比較すると高い水準にある。殆どの経費で減となっているが，扶助費と物件費の増により，大幅な減少とはならなかった。扶助費の削減は困難であるため，それ以外の経費において見直しを進め，改善に努めていく。</a:t>
          </a: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119380</xdr:rowOff>
    </xdr:from>
    <xdr:to>
      <xdr:col>82</xdr:col>
      <xdr:colOff>107950</xdr:colOff>
      <xdr:row>81</xdr:row>
      <xdr:rowOff>62230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463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34307</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20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119380</xdr:rowOff>
    </xdr:from>
    <xdr:to>
      <xdr:col>82</xdr:col>
      <xdr:colOff>196850</xdr:colOff>
      <xdr:row>72</xdr:row>
      <xdr:rowOff>119380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46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73661</xdr:rowOff>
    </xdr:from>
    <xdr:to>
      <xdr:col>82</xdr:col>
      <xdr:colOff>107950</xdr:colOff>
      <xdr:row>81</xdr:row>
      <xdr:rowOff>31750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5671800" y="13789661"/>
          <a:ext cx="8382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43197</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26670</xdr:rowOff>
    </xdr:from>
    <xdr:to>
      <xdr:col>82</xdr:col>
      <xdr:colOff>158750</xdr:colOff>
      <xdr:row>77</xdr:row>
      <xdr:rowOff>128270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20320</xdr:rowOff>
    </xdr:from>
    <xdr:to>
      <xdr:col>78</xdr:col>
      <xdr:colOff>69850</xdr:colOff>
      <xdr:row>81</xdr:row>
      <xdr:rowOff>31750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4782800" y="137363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77470</xdr:rowOff>
    </xdr:from>
    <xdr:to>
      <xdr:col>73</xdr:col>
      <xdr:colOff>180975</xdr:colOff>
      <xdr:row>80</xdr:row>
      <xdr:rowOff>20320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36220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91439</xdr:rowOff>
    </xdr:from>
    <xdr:to>
      <xdr:col>74</xdr:col>
      <xdr:colOff>31750</xdr:colOff>
      <xdr:row>77</xdr:row>
      <xdr:rowOff>21589</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31767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104139</xdr:rowOff>
    </xdr:from>
    <xdr:to>
      <xdr:col>69</xdr:col>
      <xdr:colOff>92075</xdr:colOff>
      <xdr:row>79</xdr:row>
      <xdr:rowOff>77470</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a:off x="13004800" y="1347723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xdr:rowOff>
    </xdr:from>
    <xdr:to>
      <xdr:col>65</xdr:col>
      <xdr:colOff>53975</xdr:colOff>
      <xdr:row>74</xdr:row>
      <xdr:rowOff>109220</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119397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22861</xdr:rowOff>
    </xdr:from>
    <xdr:to>
      <xdr:col>82</xdr:col>
      <xdr:colOff>158750</xdr:colOff>
      <xdr:row>80</xdr:row>
      <xdr:rowOff>124461</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166388</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152400</xdr:rowOff>
    </xdr:from>
    <xdr:to>
      <xdr:col>78</xdr:col>
      <xdr:colOff>120650</xdr:colOff>
      <xdr:row>81</xdr:row>
      <xdr:rowOff>82550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67327</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395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140970</xdr:rowOff>
    </xdr:from>
    <xdr:to>
      <xdr:col>74</xdr:col>
      <xdr:colOff>31750</xdr:colOff>
      <xdr:row>80</xdr:row>
      <xdr:rowOff>71120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55897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377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26670</xdr:rowOff>
    </xdr:from>
    <xdr:to>
      <xdr:col>69</xdr:col>
      <xdr:colOff>142875</xdr:colOff>
      <xdr:row>79</xdr:row>
      <xdr:rowOff>128270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113047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53339</xdr:rowOff>
    </xdr:from>
    <xdr:to>
      <xdr:col>65</xdr:col>
      <xdr:colOff>53975</xdr:colOff>
      <xdr:row>78</xdr:row>
      <xdr:rowOff>154939</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139716</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東京都国分寺市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54055</xdr:rowOff>
    </xdr:from>
    <xdr:to>
      <xdr:col>29</xdr:col>
      <xdr:colOff>127000</xdr:colOff>
      <xdr:row>20</xdr:row>
      <xdr:rowOff>43768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87630"/>
          <a:ext cx="0" cy="15327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15845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43768</xdr:rowOff>
    </xdr:from>
    <xdr:to>
      <xdr:col>30</xdr:col>
      <xdr:colOff>25400</xdr:colOff>
      <xdr:row>20</xdr:row>
      <xdr:rowOff>43768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0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140432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54055</xdr:rowOff>
    </xdr:from>
    <xdr:to>
      <xdr:col>30</xdr:col>
      <xdr:colOff>25400</xdr:colOff>
      <xdr:row>11</xdr:row>
      <xdr:rowOff>54055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87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56635</xdr:rowOff>
    </xdr:from>
    <xdr:to>
      <xdr:col>29</xdr:col>
      <xdr:colOff>127000</xdr:colOff>
      <xdr:row>17</xdr:row>
      <xdr:rowOff>66432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18910"/>
          <a:ext cx="647700" cy="9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11226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30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166149</xdr:rowOff>
    </xdr:from>
    <xdr:to>
      <xdr:col>29</xdr:col>
      <xdr:colOff>177800</xdr:colOff>
      <xdr:row>16</xdr:row>
      <xdr:rowOff>96299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54577</xdr:rowOff>
    </xdr:from>
    <xdr:to>
      <xdr:col>26</xdr:col>
      <xdr:colOff>50800</xdr:colOff>
      <xdr:row>17</xdr:row>
      <xdr:rowOff>66432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016852"/>
          <a:ext cx="698500" cy="11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13085</xdr:rowOff>
    </xdr:from>
    <xdr:to>
      <xdr:col>26</xdr:col>
      <xdr:colOff>101600</xdr:colOff>
      <xdr:row>16</xdr:row>
      <xdr:rowOff>114685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124862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72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44454</xdr:rowOff>
    </xdr:from>
    <xdr:to>
      <xdr:col>22</xdr:col>
      <xdr:colOff>114300</xdr:colOff>
      <xdr:row>17</xdr:row>
      <xdr:rowOff>54577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006729"/>
          <a:ext cx="698500" cy="10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18865</xdr:rowOff>
    </xdr:from>
    <xdr:to>
      <xdr:col>22</xdr:col>
      <xdr:colOff>165100</xdr:colOff>
      <xdr:row>16</xdr:row>
      <xdr:rowOff>120465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130642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57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14899</xdr:rowOff>
    </xdr:from>
    <xdr:to>
      <xdr:col>18</xdr:col>
      <xdr:colOff>177800</xdr:colOff>
      <xdr:row>17</xdr:row>
      <xdr:rowOff>44454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977174"/>
          <a:ext cx="698500" cy="29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24678</xdr:rowOff>
    </xdr:from>
    <xdr:to>
      <xdr:col>19</xdr:col>
      <xdr:colOff>38100</xdr:colOff>
      <xdr:row>16</xdr:row>
      <xdr:rowOff>126278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136455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58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54820</xdr:rowOff>
    </xdr:from>
    <xdr:to>
      <xdr:col>15</xdr:col>
      <xdr:colOff>101600</xdr:colOff>
      <xdr:row>15</xdr:row>
      <xdr:rowOff>156420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674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166597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44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5835</xdr:rowOff>
    </xdr:from>
    <xdr:to>
      <xdr:col>29</xdr:col>
      <xdr:colOff>177800</xdr:colOff>
      <xdr:row>17</xdr:row>
      <xdr:rowOff>107435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68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149362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40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15632</xdr:rowOff>
    </xdr:from>
    <xdr:to>
      <xdr:col>26</xdr:col>
      <xdr:colOff>101600</xdr:colOff>
      <xdr:row>17</xdr:row>
      <xdr:rowOff>117232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77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102009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064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3777</xdr:rowOff>
    </xdr:from>
    <xdr:to>
      <xdr:col>22</xdr:col>
      <xdr:colOff>165100</xdr:colOff>
      <xdr:row>17</xdr:row>
      <xdr:rowOff>105377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66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90154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052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165104</xdr:rowOff>
    </xdr:from>
    <xdr:to>
      <xdr:col>19</xdr:col>
      <xdr:colOff>38100</xdr:colOff>
      <xdr:row>17</xdr:row>
      <xdr:rowOff>95254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55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80031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042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135549</xdr:rowOff>
    </xdr:from>
    <xdr:to>
      <xdr:col>15</xdr:col>
      <xdr:colOff>101600</xdr:colOff>
      <xdr:row>17</xdr:row>
      <xdr:rowOff>65699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26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50476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01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53117</xdr:rowOff>
    </xdr:from>
    <xdr:to>
      <xdr:col>29</xdr:col>
      <xdr:colOff>127000</xdr:colOff>
      <xdr:row>37</xdr:row>
      <xdr:rowOff>178435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5977667"/>
          <a:ext cx="0" cy="1325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150512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7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178435</xdr:rowOff>
    </xdr:from>
    <xdr:to>
      <xdr:col>30</xdr:col>
      <xdr:colOff>25400</xdr:colOff>
      <xdr:row>37</xdr:row>
      <xdr:rowOff>178435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031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310944</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2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53117</xdr:rowOff>
    </xdr:from>
    <xdr:to>
      <xdr:col>30</xdr:col>
      <xdr:colOff>25400</xdr:colOff>
      <xdr:row>33</xdr:row>
      <xdr:rowOff>53117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59776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5522</xdr:rowOff>
    </xdr:from>
    <xdr:to>
      <xdr:col>29</xdr:col>
      <xdr:colOff>127000</xdr:colOff>
      <xdr:row>37</xdr:row>
      <xdr:rowOff>124074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130222"/>
          <a:ext cx="647700" cy="118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207987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47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20010</xdr:rowOff>
    </xdr:from>
    <xdr:to>
      <xdr:col>29</xdr:col>
      <xdr:colOff>177800</xdr:colOff>
      <xdr:row>35</xdr:row>
      <xdr:rowOff>121610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26279</xdr:rowOff>
    </xdr:from>
    <xdr:to>
      <xdr:col>26</xdr:col>
      <xdr:colOff>50800</xdr:colOff>
      <xdr:row>37</xdr:row>
      <xdr:rowOff>124074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979529"/>
          <a:ext cx="698500" cy="269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342245</xdr:rowOff>
    </xdr:from>
    <xdr:to>
      <xdr:col>26</xdr:col>
      <xdr:colOff>101600</xdr:colOff>
      <xdr:row>35</xdr:row>
      <xdr:rowOff>100945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111122</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378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26279</xdr:rowOff>
    </xdr:from>
    <xdr:to>
      <xdr:col>22</xdr:col>
      <xdr:colOff>114300</xdr:colOff>
      <xdr:row>36</xdr:row>
      <xdr:rowOff>131114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979529"/>
          <a:ext cx="698500" cy="104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324917</xdr:rowOff>
    </xdr:from>
    <xdr:to>
      <xdr:col>22</xdr:col>
      <xdr:colOff>165100</xdr:colOff>
      <xdr:row>35</xdr:row>
      <xdr:rowOff>83617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93794</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36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131114</xdr:rowOff>
    </xdr:from>
    <xdr:to>
      <xdr:col>18</xdr:col>
      <xdr:colOff>177800</xdr:colOff>
      <xdr:row>37</xdr:row>
      <xdr:rowOff>32908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084364"/>
          <a:ext cx="698500" cy="73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304526</xdr:rowOff>
    </xdr:from>
    <xdr:to>
      <xdr:col>19</xdr:col>
      <xdr:colOff>38100</xdr:colOff>
      <xdr:row>35</xdr:row>
      <xdr:rowOff>63226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73403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3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90556</xdr:rowOff>
    </xdr:from>
    <xdr:to>
      <xdr:col>15</xdr:col>
      <xdr:colOff>101600</xdr:colOff>
      <xdr:row>34</xdr:row>
      <xdr:rowOff>192156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358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202333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126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126172</xdr:rowOff>
    </xdr:from>
    <xdr:to>
      <xdr:col>29</xdr:col>
      <xdr:colOff>177800</xdr:colOff>
      <xdr:row>37</xdr:row>
      <xdr:rowOff>56322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079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98249</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05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73274</xdr:rowOff>
    </xdr:from>
    <xdr:to>
      <xdr:col>26</xdr:col>
      <xdr:colOff>101600</xdr:colOff>
      <xdr:row>37</xdr:row>
      <xdr:rowOff>174874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197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159651</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284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318379</xdr:rowOff>
    </xdr:from>
    <xdr:to>
      <xdr:col>22</xdr:col>
      <xdr:colOff>165100</xdr:colOff>
      <xdr:row>36</xdr:row>
      <xdr:rowOff>77079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28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61856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015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80314</xdr:rowOff>
    </xdr:from>
    <xdr:to>
      <xdr:col>19</xdr:col>
      <xdr:colOff>38100</xdr:colOff>
      <xdr:row>37</xdr:row>
      <xdr:rowOff>10464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33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166691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11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153558</xdr:rowOff>
    </xdr:from>
    <xdr:to>
      <xdr:col>15</xdr:col>
      <xdr:colOff>101600</xdr:colOff>
      <xdr:row>37</xdr:row>
      <xdr:rowOff>83708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106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68485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東京都国分寺市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125,170
122,598
11.46
48,600,565
47,124,544
1,293,482
24,455,212
19,779,353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170724</xdr:rowOff>
    </xdr:from>
    <xdr:to>
      <xdr:col>24</xdr:col>
      <xdr:colOff>62865</xdr:colOff>
      <xdr:row>39</xdr:row>
      <xdr:rowOff>9659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42774"/>
          <a:ext cx="1270" cy="155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13486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0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9659</xdr:rowOff>
    </xdr:from>
    <xdr:to>
      <xdr:col>24</xdr:col>
      <xdr:colOff>152400</xdr:colOff>
      <xdr:row>39</xdr:row>
      <xdr:rowOff>9659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9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117401</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1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170724</xdr:rowOff>
    </xdr:from>
    <xdr:to>
      <xdr:col>24</xdr:col>
      <xdr:colOff>152400</xdr:colOff>
      <xdr:row>29</xdr:row>
      <xdr:rowOff>170724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4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137904</xdr:rowOff>
    </xdr:from>
    <xdr:to>
      <xdr:col>24</xdr:col>
      <xdr:colOff>63500</xdr:colOff>
      <xdr:row>34</xdr:row>
      <xdr:rowOff>158968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967204"/>
          <a:ext cx="838200" cy="2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50773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0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27896</xdr:rowOff>
    </xdr:from>
    <xdr:to>
      <xdr:col>24</xdr:col>
      <xdr:colOff>114300</xdr:colOff>
      <xdr:row>34</xdr:row>
      <xdr:rowOff>129496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85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120040</xdr:rowOff>
    </xdr:from>
    <xdr:to>
      <xdr:col>19</xdr:col>
      <xdr:colOff>177800</xdr:colOff>
      <xdr:row>34</xdr:row>
      <xdr:rowOff>137904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949340"/>
          <a:ext cx="889000" cy="1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32109</xdr:rowOff>
    </xdr:from>
    <xdr:to>
      <xdr:col>20</xdr:col>
      <xdr:colOff>38100</xdr:colOff>
      <xdr:row>34</xdr:row>
      <xdr:rowOff>133709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150236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63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61486</xdr:rowOff>
    </xdr:from>
    <xdr:to>
      <xdr:col>15</xdr:col>
      <xdr:colOff>50800</xdr:colOff>
      <xdr:row>34</xdr:row>
      <xdr:rowOff>120040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890786"/>
          <a:ext cx="889000" cy="5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44878</xdr:rowOff>
    </xdr:from>
    <xdr:to>
      <xdr:col>15</xdr:col>
      <xdr:colOff>101600</xdr:colOff>
      <xdr:row>34</xdr:row>
      <xdr:rowOff>146478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163005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64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54334</xdr:rowOff>
    </xdr:from>
    <xdr:to>
      <xdr:col>10</xdr:col>
      <xdr:colOff>114300</xdr:colOff>
      <xdr:row>34</xdr:row>
      <xdr:rowOff>61486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883634"/>
          <a:ext cx="8890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39555</xdr:rowOff>
    </xdr:from>
    <xdr:to>
      <xdr:col>10</xdr:col>
      <xdr:colOff>165100</xdr:colOff>
      <xdr:row>34</xdr:row>
      <xdr:rowOff>141155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132282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6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115842</xdr:rowOff>
    </xdr:from>
    <xdr:to>
      <xdr:col>6</xdr:col>
      <xdr:colOff>38100</xdr:colOff>
      <xdr:row>34</xdr:row>
      <xdr:rowOff>45992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7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62519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5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108168</xdr:rowOff>
    </xdr:from>
    <xdr:to>
      <xdr:col>24</xdr:col>
      <xdr:colOff>114300</xdr:colOff>
      <xdr:row>35</xdr:row>
      <xdr:rowOff>38318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3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86595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1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87104</xdr:rowOff>
    </xdr:from>
    <xdr:to>
      <xdr:col>20</xdr:col>
      <xdr:colOff>38100</xdr:colOff>
      <xdr:row>35</xdr:row>
      <xdr:rowOff>17254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1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8381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00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69240</xdr:rowOff>
    </xdr:from>
    <xdr:to>
      <xdr:col>15</xdr:col>
      <xdr:colOff>101600</xdr:colOff>
      <xdr:row>34</xdr:row>
      <xdr:rowOff>170840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161967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99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10686</xdr:rowOff>
    </xdr:from>
    <xdr:to>
      <xdr:col>10</xdr:col>
      <xdr:colOff>165100</xdr:colOff>
      <xdr:row>34</xdr:row>
      <xdr:rowOff>112286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3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128813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61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3534</xdr:rowOff>
    </xdr:from>
    <xdr:to>
      <xdr:col>6</xdr:col>
      <xdr:colOff>38100</xdr:colOff>
      <xdr:row>34</xdr:row>
      <xdr:rowOff>105134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3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96261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2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102209</xdr:rowOff>
    </xdr:from>
    <xdr:to>
      <xdr:col>24</xdr:col>
      <xdr:colOff>62865</xdr:colOff>
      <xdr:row>59</xdr:row>
      <xdr:rowOff>101714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46159"/>
          <a:ext cx="1270" cy="137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105541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2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101714</xdr:rowOff>
    </xdr:from>
    <xdr:to>
      <xdr:col>24</xdr:col>
      <xdr:colOff>152400</xdr:colOff>
      <xdr:row>59</xdr:row>
      <xdr:rowOff>101714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17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48886</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62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102209</xdr:rowOff>
    </xdr:from>
    <xdr:to>
      <xdr:col>24</xdr:col>
      <xdr:colOff>152400</xdr:colOff>
      <xdr:row>51</xdr:row>
      <xdr:rowOff>102209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4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167704</xdr:rowOff>
    </xdr:from>
    <xdr:to>
      <xdr:col>24</xdr:col>
      <xdr:colOff>63500</xdr:colOff>
      <xdr:row>56</xdr:row>
      <xdr:rowOff>110896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597454"/>
          <a:ext cx="838200" cy="11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2329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74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23902</xdr:rowOff>
    </xdr:from>
    <xdr:to>
      <xdr:col>24</xdr:col>
      <xdr:colOff>114300</xdr:colOff>
      <xdr:row>57</xdr:row>
      <xdr:rowOff>125502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110896</xdr:rowOff>
    </xdr:from>
    <xdr:to>
      <xdr:col>19</xdr:col>
      <xdr:colOff>177800</xdr:colOff>
      <xdr:row>56</xdr:row>
      <xdr:rowOff>142939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12096"/>
          <a:ext cx="889000" cy="3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72669</xdr:rowOff>
    </xdr:from>
    <xdr:to>
      <xdr:col>20</xdr:col>
      <xdr:colOff>38100</xdr:colOff>
      <xdr:row>58</xdr:row>
      <xdr:rowOff>2819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165396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93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142939</xdr:rowOff>
    </xdr:from>
    <xdr:to>
      <xdr:col>15</xdr:col>
      <xdr:colOff>50800</xdr:colOff>
      <xdr:row>56</xdr:row>
      <xdr:rowOff>167970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44139"/>
          <a:ext cx="889000" cy="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106712</xdr:rowOff>
    </xdr:from>
    <xdr:to>
      <xdr:col>15</xdr:col>
      <xdr:colOff>101600</xdr:colOff>
      <xdr:row>58</xdr:row>
      <xdr:rowOff>36862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27989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154883</xdr:rowOff>
    </xdr:from>
    <xdr:to>
      <xdr:col>10</xdr:col>
      <xdr:colOff>114300</xdr:colOff>
      <xdr:row>56</xdr:row>
      <xdr:rowOff>167970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756083"/>
          <a:ext cx="889000" cy="1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121990</xdr:rowOff>
    </xdr:from>
    <xdr:to>
      <xdr:col>10</xdr:col>
      <xdr:colOff>165100</xdr:colOff>
      <xdr:row>58</xdr:row>
      <xdr:rowOff>52140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9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43267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8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54972</xdr:rowOff>
    </xdr:from>
    <xdr:to>
      <xdr:col>6</xdr:col>
      <xdr:colOff>38100</xdr:colOff>
      <xdr:row>57</xdr:row>
      <xdr:rowOff>156572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147699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2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116904</xdr:rowOff>
    </xdr:from>
    <xdr:to>
      <xdr:col>24</xdr:col>
      <xdr:colOff>114300</xdr:colOff>
      <xdr:row>56</xdr:row>
      <xdr:rowOff>47054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4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139781</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39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60096</xdr:rowOff>
    </xdr:from>
    <xdr:to>
      <xdr:col>20</xdr:col>
      <xdr:colOff>38100</xdr:colOff>
      <xdr:row>56</xdr:row>
      <xdr:rowOff>161696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6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6773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43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92139</xdr:rowOff>
    </xdr:from>
    <xdr:to>
      <xdr:col>15</xdr:col>
      <xdr:colOff>101600</xdr:colOff>
      <xdr:row>57</xdr:row>
      <xdr:rowOff>22289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9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38816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46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117170</xdr:rowOff>
    </xdr:from>
    <xdr:to>
      <xdr:col>10</xdr:col>
      <xdr:colOff>165100</xdr:colOff>
      <xdr:row>57</xdr:row>
      <xdr:rowOff>47320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63847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49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104083</xdr:rowOff>
    </xdr:from>
    <xdr:to>
      <xdr:col>6</xdr:col>
      <xdr:colOff>38100</xdr:colOff>
      <xdr:row>57</xdr:row>
      <xdr:rowOff>34233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0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50760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48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127290</xdr:rowOff>
    </xdr:from>
    <xdr:to>
      <xdr:col>24</xdr:col>
      <xdr:colOff>62865</xdr:colOff>
      <xdr:row>79</xdr:row>
      <xdr:rowOff>62629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28790"/>
          <a:ext cx="1270" cy="1478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66456</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611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62629</xdr:rowOff>
    </xdr:from>
    <xdr:to>
      <xdr:col>24</xdr:col>
      <xdr:colOff>152400</xdr:colOff>
      <xdr:row>79</xdr:row>
      <xdr:rowOff>62629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60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73967</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0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127290</xdr:rowOff>
    </xdr:from>
    <xdr:to>
      <xdr:col>24</xdr:col>
      <xdr:colOff>152400</xdr:colOff>
      <xdr:row>70</xdr:row>
      <xdr:rowOff>127290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2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54356</xdr:rowOff>
    </xdr:from>
    <xdr:to>
      <xdr:col>24</xdr:col>
      <xdr:colOff>63500</xdr:colOff>
      <xdr:row>78</xdr:row>
      <xdr:rowOff>65895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427456"/>
          <a:ext cx="838200" cy="1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46245</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076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23368</xdr:rowOff>
    </xdr:from>
    <xdr:to>
      <xdr:col>24</xdr:col>
      <xdr:colOff>114300</xdr:colOff>
      <xdr:row>77</xdr:row>
      <xdr:rowOff>124968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2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65895</xdr:rowOff>
    </xdr:from>
    <xdr:to>
      <xdr:col>19</xdr:col>
      <xdr:colOff>177800</xdr:colOff>
      <xdr:row>78</xdr:row>
      <xdr:rowOff>78522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438995"/>
          <a:ext cx="889000" cy="1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14877</xdr:rowOff>
    </xdr:from>
    <xdr:to>
      <xdr:col>20</xdr:col>
      <xdr:colOff>38100</xdr:colOff>
      <xdr:row>77</xdr:row>
      <xdr:rowOff>116477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1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133004</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299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78522</xdr:rowOff>
    </xdr:from>
    <xdr:to>
      <xdr:col>15</xdr:col>
      <xdr:colOff>50800</xdr:colOff>
      <xdr:row>78</xdr:row>
      <xdr:rowOff>92238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45162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19558</xdr:rowOff>
    </xdr:from>
    <xdr:to>
      <xdr:col>15</xdr:col>
      <xdr:colOff>101600</xdr:colOff>
      <xdr:row>77</xdr:row>
      <xdr:rowOff>121158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137685</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92238</xdr:rowOff>
    </xdr:from>
    <xdr:to>
      <xdr:col>10</xdr:col>
      <xdr:colOff>114300</xdr:colOff>
      <xdr:row>78</xdr:row>
      <xdr:rowOff>102688</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465338"/>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32838</xdr:rowOff>
    </xdr:from>
    <xdr:to>
      <xdr:col>10</xdr:col>
      <xdr:colOff>165100</xdr:colOff>
      <xdr:row>77</xdr:row>
      <xdr:rowOff>134438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23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150965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0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120142</xdr:rowOff>
    </xdr:from>
    <xdr:to>
      <xdr:col>6</xdr:col>
      <xdr:colOff>38100</xdr:colOff>
      <xdr:row>77</xdr:row>
      <xdr:rowOff>50292</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15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66819</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292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3556</xdr:rowOff>
    </xdr:from>
    <xdr:to>
      <xdr:col>24</xdr:col>
      <xdr:colOff>114300</xdr:colOff>
      <xdr:row>78</xdr:row>
      <xdr:rowOff>105156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37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153433</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5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15095</xdr:rowOff>
    </xdr:from>
    <xdr:to>
      <xdr:col>20</xdr:col>
      <xdr:colOff>38100</xdr:colOff>
      <xdr:row>78</xdr:row>
      <xdr:rowOff>116695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8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107822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48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27722</xdr:rowOff>
    </xdr:from>
    <xdr:to>
      <xdr:col>15</xdr:col>
      <xdr:colOff>101600</xdr:colOff>
      <xdr:row>78</xdr:row>
      <xdr:rowOff>129322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0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120449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49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41438</xdr:rowOff>
    </xdr:from>
    <xdr:to>
      <xdr:col>10</xdr:col>
      <xdr:colOff>165100</xdr:colOff>
      <xdr:row>78</xdr:row>
      <xdr:rowOff>143038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1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134165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0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51888</xdr:rowOff>
    </xdr:from>
    <xdr:to>
      <xdr:col>6</xdr:col>
      <xdr:colOff>38100</xdr:colOff>
      <xdr:row>78</xdr:row>
      <xdr:rowOff>153488</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2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144615</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1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82893</xdr:rowOff>
    </xdr:from>
    <xdr:to>
      <xdr:col>24</xdr:col>
      <xdr:colOff>62865</xdr:colOff>
      <xdr:row>98</xdr:row>
      <xdr:rowOff>163461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13393"/>
          <a:ext cx="1270" cy="1452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167288</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6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163461</xdr:rowOff>
    </xdr:from>
    <xdr:to>
      <xdr:col>24</xdr:col>
      <xdr:colOff>152400</xdr:colOff>
      <xdr:row>98</xdr:row>
      <xdr:rowOff>163461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65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29570</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8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82893</xdr:rowOff>
    </xdr:from>
    <xdr:to>
      <xdr:col>24</xdr:col>
      <xdr:colOff>152400</xdr:colOff>
      <xdr:row>90</xdr:row>
      <xdr:rowOff>82893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1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152185</xdr:rowOff>
    </xdr:from>
    <xdr:to>
      <xdr:col>24</xdr:col>
      <xdr:colOff>63500</xdr:colOff>
      <xdr:row>96</xdr:row>
      <xdr:rowOff>77381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439935"/>
          <a:ext cx="838200" cy="9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104945</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21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82068</xdr:rowOff>
    </xdr:from>
    <xdr:to>
      <xdr:col>24</xdr:col>
      <xdr:colOff>114300</xdr:colOff>
      <xdr:row>96</xdr:row>
      <xdr:rowOff>12218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77381</xdr:rowOff>
    </xdr:from>
    <xdr:to>
      <xdr:col>19</xdr:col>
      <xdr:colOff>177800</xdr:colOff>
      <xdr:row>96</xdr:row>
      <xdr:rowOff>98743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536581"/>
          <a:ext cx="889000" cy="2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149924</xdr:rowOff>
    </xdr:from>
    <xdr:to>
      <xdr:col>20</xdr:col>
      <xdr:colOff>38100</xdr:colOff>
      <xdr:row>96</xdr:row>
      <xdr:rowOff>80074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96601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21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98743</xdr:rowOff>
    </xdr:from>
    <xdr:to>
      <xdr:col>15</xdr:col>
      <xdr:colOff>50800</xdr:colOff>
      <xdr:row>96</xdr:row>
      <xdr:rowOff>165328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557943"/>
          <a:ext cx="889000" cy="6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153467</xdr:rowOff>
    </xdr:from>
    <xdr:to>
      <xdr:col>15</xdr:col>
      <xdr:colOff>101600</xdr:colOff>
      <xdr:row>96</xdr:row>
      <xdr:rowOff>83617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100144</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165328</xdr:rowOff>
    </xdr:from>
    <xdr:to>
      <xdr:col>10</xdr:col>
      <xdr:colOff>114300</xdr:colOff>
      <xdr:row>97</xdr:row>
      <xdr:rowOff>71628</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624528"/>
          <a:ext cx="889000" cy="7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14466</xdr:rowOff>
    </xdr:from>
    <xdr:to>
      <xdr:col>10</xdr:col>
      <xdr:colOff>165100</xdr:colOff>
      <xdr:row>96</xdr:row>
      <xdr:rowOff>116066</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132593</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135762</xdr:rowOff>
    </xdr:from>
    <xdr:to>
      <xdr:col>6</xdr:col>
      <xdr:colOff>38100</xdr:colOff>
      <xdr:row>96</xdr:row>
      <xdr:rowOff>65912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82439</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30795" y="161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101385</xdr:rowOff>
    </xdr:from>
    <xdr:to>
      <xdr:col>24</xdr:col>
      <xdr:colOff>114300</xdr:colOff>
      <xdr:row>96</xdr:row>
      <xdr:rowOff>31535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38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79812</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36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26581</xdr:rowOff>
    </xdr:from>
    <xdr:to>
      <xdr:col>20</xdr:col>
      <xdr:colOff>38100</xdr:colOff>
      <xdr:row>96</xdr:row>
      <xdr:rowOff>128181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48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119308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57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47943</xdr:rowOff>
    </xdr:from>
    <xdr:to>
      <xdr:col>15</xdr:col>
      <xdr:colOff>101600</xdr:colOff>
      <xdr:row>96</xdr:row>
      <xdr:rowOff>149543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5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140670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59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114528</xdr:rowOff>
    </xdr:from>
    <xdr:to>
      <xdr:col>10</xdr:col>
      <xdr:colOff>165100</xdr:colOff>
      <xdr:row>97</xdr:row>
      <xdr:rowOff>44678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57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35805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66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20828</xdr:rowOff>
    </xdr:from>
    <xdr:to>
      <xdr:col>6</xdr:col>
      <xdr:colOff>38100</xdr:colOff>
      <xdr:row>97</xdr:row>
      <xdr:rowOff>122428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65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113555</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74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144697</xdr:rowOff>
    </xdr:from>
    <xdr:to>
      <xdr:col>54</xdr:col>
      <xdr:colOff>189865</xdr:colOff>
      <xdr:row>38</xdr:row>
      <xdr:rowOff>80963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59647"/>
          <a:ext cx="1270" cy="1136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84790</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9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80963</xdr:rowOff>
    </xdr:from>
    <xdr:to>
      <xdr:col>55</xdr:col>
      <xdr:colOff>88900</xdr:colOff>
      <xdr:row>38</xdr:row>
      <xdr:rowOff>80963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9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91374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23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144697</xdr:rowOff>
    </xdr:from>
    <xdr:to>
      <xdr:col>55</xdr:col>
      <xdr:colOff>88900</xdr:colOff>
      <xdr:row>31</xdr:row>
      <xdr:rowOff>144697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59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151258</xdr:rowOff>
    </xdr:from>
    <xdr:to>
      <xdr:col>55</xdr:col>
      <xdr:colOff>0</xdr:colOff>
      <xdr:row>37</xdr:row>
      <xdr:rowOff>153288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494908"/>
          <a:ext cx="838200" cy="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108988</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2811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86111</xdr:rowOff>
    </xdr:from>
    <xdr:to>
      <xdr:col>55</xdr:col>
      <xdr:colOff>50800</xdr:colOff>
      <xdr:row>38</xdr:row>
      <xdr:rowOff>16261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42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153288</xdr:rowOff>
    </xdr:from>
    <xdr:to>
      <xdr:col>50</xdr:col>
      <xdr:colOff>114300</xdr:colOff>
      <xdr:row>37</xdr:row>
      <xdr:rowOff>162935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496938"/>
          <a:ext cx="889000" cy="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97518</xdr:rowOff>
    </xdr:from>
    <xdr:to>
      <xdr:col>50</xdr:col>
      <xdr:colOff>165100</xdr:colOff>
      <xdr:row>38</xdr:row>
      <xdr:rowOff>27668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44195</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21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162935</xdr:rowOff>
    </xdr:from>
    <xdr:to>
      <xdr:col>45</xdr:col>
      <xdr:colOff>177800</xdr:colOff>
      <xdr:row>37</xdr:row>
      <xdr:rowOff>164393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506585"/>
          <a:ext cx="889000" cy="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109863</xdr:rowOff>
    </xdr:from>
    <xdr:to>
      <xdr:col>46</xdr:col>
      <xdr:colOff>38100</xdr:colOff>
      <xdr:row>38</xdr:row>
      <xdr:rowOff>40013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56540</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2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164393</xdr:rowOff>
    </xdr:from>
    <xdr:to>
      <xdr:col>41</xdr:col>
      <xdr:colOff>50800</xdr:colOff>
      <xdr:row>37</xdr:row>
      <xdr:rowOff>169501</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508043"/>
          <a:ext cx="889000" cy="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116698</xdr:rowOff>
    </xdr:from>
    <xdr:to>
      <xdr:col>41</xdr:col>
      <xdr:colOff>101600</xdr:colOff>
      <xdr:row>38</xdr:row>
      <xdr:rowOff>46848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37975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55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71947</xdr:rowOff>
    </xdr:from>
    <xdr:to>
      <xdr:col>36</xdr:col>
      <xdr:colOff>165100</xdr:colOff>
      <xdr:row>38</xdr:row>
      <xdr:rowOff>2098</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155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18624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19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100458</xdr:rowOff>
    </xdr:from>
    <xdr:to>
      <xdr:col>55</xdr:col>
      <xdr:colOff>50800</xdr:colOff>
      <xdr:row>38</xdr:row>
      <xdr:rowOff>30608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44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64538</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40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102488</xdr:rowOff>
    </xdr:from>
    <xdr:to>
      <xdr:col>50</xdr:col>
      <xdr:colOff>165100</xdr:colOff>
      <xdr:row>38</xdr:row>
      <xdr:rowOff>32638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44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23765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53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112135</xdr:rowOff>
    </xdr:from>
    <xdr:to>
      <xdr:col>46</xdr:col>
      <xdr:colOff>38100</xdr:colOff>
      <xdr:row>38</xdr:row>
      <xdr:rowOff>42285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45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33412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54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113593</xdr:rowOff>
    </xdr:from>
    <xdr:to>
      <xdr:col>41</xdr:col>
      <xdr:colOff>101600</xdr:colOff>
      <xdr:row>38</xdr:row>
      <xdr:rowOff>43743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45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60270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23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118700</xdr:rowOff>
    </xdr:from>
    <xdr:to>
      <xdr:col>36</xdr:col>
      <xdr:colOff>165100</xdr:colOff>
      <xdr:row>38</xdr:row>
      <xdr:rowOff>48850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46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39978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55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63707</xdr:rowOff>
    </xdr:from>
    <xdr:to>
      <xdr:col>54</xdr:col>
      <xdr:colOff>189865</xdr:colOff>
      <xdr:row>58</xdr:row>
      <xdr:rowOff>116426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636207"/>
          <a:ext cx="1270" cy="1424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120253</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6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116426</xdr:rowOff>
    </xdr:from>
    <xdr:to>
      <xdr:col>55</xdr:col>
      <xdr:colOff>88900</xdr:colOff>
      <xdr:row>58</xdr:row>
      <xdr:rowOff>116426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60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10384</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11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63707</xdr:rowOff>
    </xdr:from>
    <xdr:to>
      <xdr:col>55</xdr:col>
      <xdr:colOff>88900</xdr:colOff>
      <xdr:row>50</xdr:row>
      <xdr:rowOff>63707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63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162702</xdr:rowOff>
    </xdr:from>
    <xdr:to>
      <xdr:col>55</xdr:col>
      <xdr:colOff>0</xdr:colOff>
      <xdr:row>57</xdr:row>
      <xdr:rowOff>90137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763902"/>
          <a:ext cx="838200" cy="9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119005</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548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96128</xdr:rowOff>
    </xdr:from>
    <xdr:to>
      <xdr:col>55</xdr:col>
      <xdr:colOff>50800</xdr:colOff>
      <xdr:row>57</xdr:row>
      <xdr:rowOff>26278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69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10552</xdr:rowOff>
    </xdr:from>
    <xdr:to>
      <xdr:col>50</xdr:col>
      <xdr:colOff>114300</xdr:colOff>
      <xdr:row>57</xdr:row>
      <xdr:rowOff>90137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440302"/>
          <a:ext cx="889000" cy="42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91883</xdr:rowOff>
    </xdr:from>
    <xdr:to>
      <xdr:col>50</xdr:col>
      <xdr:colOff>165100</xdr:colOff>
      <xdr:row>57</xdr:row>
      <xdr:rowOff>22033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69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38560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46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10552</xdr:rowOff>
    </xdr:from>
    <xdr:to>
      <xdr:col>45</xdr:col>
      <xdr:colOff>177800</xdr:colOff>
      <xdr:row>56</xdr:row>
      <xdr:rowOff>160589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440302"/>
          <a:ext cx="889000" cy="32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98142</xdr:rowOff>
    </xdr:from>
    <xdr:to>
      <xdr:col>46</xdr:col>
      <xdr:colOff>38100</xdr:colOff>
      <xdr:row>57</xdr:row>
      <xdr:rowOff>28292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19419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79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160589</xdr:rowOff>
    </xdr:from>
    <xdr:to>
      <xdr:col>41</xdr:col>
      <xdr:colOff>50800</xdr:colOff>
      <xdr:row>57</xdr:row>
      <xdr:rowOff>120704</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761789"/>
          <a:ext cx="889000" cy="13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117432</xdr:rowOff>
    </xdr:from>
    <xdr:to>
      <xdr:col>41</xdr:col>
      <xdr:colOff>101600</xdr:colOff>
      <xdr:row>57</xdr:row>
      <xdr:rowOff>47582</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38709</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81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101952</xdr:rowOff>
    </xdr:from>
    <xdr:to>
      <xdr:col>36</xdr:col>
      <xdr:colOff>165100</xdr:colOff>
      <xdr:row>56</xdr:row>
      <xdr:rowOff>32102</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53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48629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30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111902</xdr:rowOff>
    </xdr:from>
    <xdr:to>
      <xdr:col>55</xdr:col>
      <xdr:colOff>50800</xdr:colOff>
      <xdr:row>57</xdr:row>
      <xdr:rowOff>42052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71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90329</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69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39337</xdr:rowOff>
    </xdr:from>
    <xdr:to>
      <xdr:col>50</xdr:col>
      <xdr:colOff>165100</xdr:colOff>
      <xdr:row>57</xdr:row>
      <xdr:rowOff>140937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81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132064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90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131202</xdr:rowOff>
    </xdr:from>
    <xdr:to>
      <xdr:col>46</xdr:col>
      <xdr:colOff>38100</xdr:colOff>
      <xdr:row>55</xdr:row>
      <xdr:rowOff>61352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38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77879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16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109789</xdr:rowOff>
    </xdr:from>
    <xdr:to>
      <xdr:col>41</xdr:col>
      <xdr:colOff>101600</xdr:colOff>
      <xdr:row>57</xdr:row>
      <xdr:rowOff>39939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71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56466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48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69904</xdr:rowOff>
    </xdr:from>
    <xdr:to>
      <xdr:col>36</xdr:col>
      <xdr:colOff>165100</xdr:colOff>
      <xdr:row>58</xdr:row>
      <xdr:rowOff>54</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84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162631</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93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144520</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146020"/>
          <a:ext cx="1270" cy="144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91197</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2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144520</xdr:rowOff>
    </xdr:from>
    <xdr:to>
      <xdr:col>55</xdr:col>
      <xdr:colOff>88900</xdr:colOff>
      <xdr:row>70</xdr:row>
      <xdr:rowOff>144520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14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84074</xdr:rowOff>
    </xdr:from>
    <xdr:to>
      <xdr:col>55</xdr:col>
      <xdr:colOff>0</xdr:colOff>
      <xdr:row>78</xdr:row>
      <xdr:rowOff>99809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285724"/>
          <a:ext cx="838200" cy="18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88149</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89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109722</xdr:rowOff>
    </xdr:from>
    <xdr:to>
      <xdr:col>55</xdr:col>
      <xdr:colOff>50800</xdr:colOff>
      <xdr:row>78</xdr:row>
      <xdr:rowOff>39872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1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89027</xdr:rowOff>
    </xdr:from>
    <xdr:to>
      <xdr:col>50</xdr:col>
      <xdr:colOff>114300</xdr:colOff>
      <xdr:row>78</xdr:row>
      <xdr:rowOff>99809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290677"/>
          <a:ext cx="889000" cy="18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129687</xdr:rowOff>
    </xdr:from>
    <xdr:to>
      <xdr:col>50</xdr:col>
      <xdr:colOff>165100</xdr:colOff>
      <xdr:row>78</xdr:row>
      <xdr:rowOff>59837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3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76364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10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89027</xdr:rowOff>
    </xdr:from>
    <xdr:to>
      <xdr:col>45</xdr:col>
      <xdr:colOff>177800</xdr:colOff>
      <xdr:row>78</xdr:row>
      <xdr:rowOff>147606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290677"/>
          <a:ext cx="889000" cy="23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136906</xdr:rowOff>
    </xdr:from>
    <xdr:to>
      <xdr:col>46</xdr:col>
      <xdr:colOff>38100</xdr:colOff>
      <xdr:row>78</xdr:row>
      <xdr:rowOff>67056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58183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147606</xdr:rowOff>
    </xdr:from>
    <xdr:to>
      <xdr:col>41</xdr:col>
      <xdr:colOff>50800</xdr:colOff>
      <xdr:row>78</xdr:row>
      <xdr:rowOff>162389</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520706"/>
          <a:ext cx="8890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152546</xdr:rowOff>
    </xdr:from>
    <xdr:to>
      <xdr:col>41</xdr:col>
      <xdr:colOff>101600</xdr:colOff>
      <xdr:row>78</xdr:row>
      <xdr:rowOff>82696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35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99223</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26428" y="1312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80138</xdr:rowOff>
    </xdr:from>
    <xdr:to>
      <xdr:col>36</xdr:col>
      <xdr:colOff>165100</xdr:colOff>
      <xdr:row>77</xdr:row>
      <xdr:rowOff>10288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11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26814</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288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33274</xdr:rowOff>
    </xdr:from>
    <xdr:to>
      <xdr:col>55</xdr:col>
      <xdr:colOff>50800</xdr:colOff>
      <xdr:row>77</xdr:row>
      <xdr:rowOff>134874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23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56151</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0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49009</xdr:rowOff>
    </xdr:from>
    <xdr:to>
      <xdr:col>50</xdr:col>
      <xdr:colOff>165100</xdr:colOff>
      <xdr:row>78</xdr:row>
      <xdr:rowOff>150609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42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141736</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51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38227</xdr:rowOff>
    </xdr:from>
    <xdr:to>
      <xdr:col>46</xdr:col>
      <xdr:colOff>38100</xdr:colOff>
      <xdr:row>77</xdr:row>
      <xdr:rowOff>139827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23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156354</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301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96806</xdr:rowOff>
    </xdr:from>
    <xdr:to>
      <xdr:col>41</xdr:col>
      <xdr:colOff>101600</xdr:colOff>
      <xdr:row>79</xdr:row>
      <xdr:rowOff>26956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4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18083</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56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111589</xdr:rowOff>
    </xdr:from>
    <xdr:to>
      <xdr:col>36</xdr:col>
      <xdr:colOff>165100</xdr:colOff>
      <xdr:row>79</xdr:row>
      <xdr:rowOff>41739</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8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32866</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57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112530</xdr:rowOff>
    </xdr:from>
    <xdr:to>
      <xdr:col>54</xdr:col>
      <xdr:colOff>189865</xdr:colOff>
      <xdr:row>98</xdr:row>
      <xdr:rowOff>78076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371580"/>
          <a:ext cx="1270" cy="1508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81903</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8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78076</xdr:rowOff>
    </xdr:from>
    <xdr:to>
      <xdr:col>55</xdr:col>
      <xdr:colOff>88900</xdr:colOff>
      <xdr:row>98</xdr:row>
      <xdr:rowOff>78076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88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59207</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14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112530</xdr:rowOff>
    </xdr:from>
    <xdr:to>
      <xdr:col>55</xdr:col>
      <xdr:colOff>88900</xdr:colOff>
      <xdr:row>89</xdr:row>
      <xdr:rowOff>112530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37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10672</xdr:rowOff>
    </xdr:from>
    <xdr:to>
      <xdr:col>55</xdr:col>
      <xdr:colOff>0</xdr:colOff>
      <xdr:row>97</xdr:row>
      <xdr:rowOff>47411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641322"/>
          <a:ext cx="838200" cy="3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63902</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1802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41025</xdr:rowOff>
    </xdr:from>
    <xdr:to>
      <xdr:col>55</xdr:col>
      <xdr:colOff>50800</xdr:colOff>
      <xdr:row>95</xdr:row>
      <xdr:rowOff>142625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3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47411</xdr:rowOff>
    </xdr:from>
    <xdr:to>
      <xdr:col>50</xdr:col>
      <xdr:colOff>114300</xdr:colOff>
      <xdr:row>97</xdr:row>
      <xdr:rowOff>85685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678061"/>
          <a:ext cx="889000" cy="3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3600</xdr:rowOff>
    </xdr:from>
    <xdr:to>
      <xdr:col>50</xdr:col>
      <xdr:colOff>165100</xdr:colOff>
      <xdr:row>95</xdr:row>
      <xdr:rowOff>105200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2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121727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06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85685</xdr:rowOff>
    </xdr:from>
    <xdr:to>
      <xdr:col>45</xdr:col>
      <xdr:colOff>177800</xdr:colOff>
      <xdr:row>98</xdr:row>
      <xdr:rowOff>18346</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716335"/>
          <a:ext cx="889000" cy="10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13463</xdr:rowOff>
    </xdr:from>
    <xdr:to>
      <xdr:col>46</xdr:col>
      <xdr:colOff>38100</xdr:colOff>
      <xdr:row>95</xdr:row>
      <xdr:rowOff>115063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30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131590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07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18346</xdr:rowOff>
    </xdr:from>
    <xdr:to>
      <xdr:col>41</xdr:col>
      <xdr:colOff>50800</xdr:colOff>
      <xdr:row>98</xdr:row>
      <xdr:rowOff>23898</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820446"/>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14605</xdr:rowOff>
    </xdr:from>
    <xdr:to>
      <xdr:col>41</xdr:col>
      <xdr:colOff>101600</xdr:colOff>
      <xdr:row>95</xdr:row>
      <xdr:rowOff>116205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30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132732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07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693</xdr:rowOff>
    </xdr:from>
    <xdr:to>
      <xdr:col>36</xdr:col>
      <xdr:colOff>165100</xdr:colOff>
      <xdr:row>95</xdr:row>
      <xdr:rowOff>102293</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28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118820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06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131322</xdr:rowOff>
    </xdr:from>
    <xdr:to>
      <xdr:col>55</xdr:col>
      <xdr:colOff>50800</xdr:colOff>
      <xdr:row>97</xdr:row>
      <xdr:rowOff>61472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59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109749</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56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168061</xdr:rowOff>
    </xdr:from>
    <xdr:to>
      <xdr:col>50</xdr:col>
      <xdr:colOff>165100</xdr:colOff>
      <xdr:row>97</xdr:row>
      <xdr:rowOff>98211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62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89338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71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34885</xdr:rowOff>
    </xdr:from>
    <xdr:to>
      <xdr:col>46</xdr:col>
      <xdr:colOff>38100</xdr:colOff>
      <xdr:row>97</xdr:row>
      <xdr:rowOff>136485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66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127612</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75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138996</xdr:rowOff>
    </xdr:from>
    <xdr:to>
      <xdr:col>41</xdr:col>
      <xdr:colOff>101600</xdr:colOff>
      <xdr:row>98</xdr:row>
      <xdr:rowOff>69146</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76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60273</xdr:rowOff>
    </xdr:from>
    <xdr:ext cx="469744"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626428" y="1686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144548</xdr:rowOff>
    </xdr:from>
    <xdr:to>
      <xdr:col>36</xdr:col>
      <xdr:colOff>165100</xdr:colOff>
      <xdr:row>98</xdr:row>
      <xdr:rowOff>74698</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77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65825</xdr:rowOff>
    </xdr:from>
    <xdr:ext cx="469744"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37428" y="1686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45174</xdr:rowOff>
    </xdr:from>
    <xdr:to>
      <xdr:col>85</xdr:col>
      <xdr:colOff>126364</xdr:colOff>
      <xdr:row>38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360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163301</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13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45174</xdr:rowOff>
    </xdr:from>
    <xdr:to>
      <xdr:col>86</xdr:col>
      <xdr:colOff>25400</xdr:colOff>
      <xdr:row>31</xdr:row>
      <xdr:rowOff>45174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36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13456</xdr:rowOff>
    </xdr:from>
    <xdr:to>
      <xdr:col>85</xdr:col>
      <xdr:colOff>127000</xdr:colOff>
      <xdr:row>38</xdr:row>
      <xdr:rowOff>20885</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528556"/>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97204</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269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74327</xdr:rowOff>
    </xdr:from>
    <xdr:to>
      <xdr:col>85</xdr:col>
      <xdr:colOff>177800</xdr:colOff>
      <xdr:row>38</xdr:row>
      <xdr:rowOff>4477</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41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13456</xdr:rowOff>
    </xdr:from>
    <xdr:to>
      <xdr:col>81</xdr:col>
      <xdr:colOff>50800</xdr:colOff>
      <xdr:row>38</xdr:row>
      <xdr:rowOff>25400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4592300" y="6528556"/>
          <a:ext cx="889000" cy="1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65583</xdr:rowOff>
    </xdr:from>
    <xdr:to>
      <xdr:col>81</xdr:col>
      <xdr:colOff>101600</xdr:colOff>
      <xdr:row>37</xdr:row>
      <xdr:rowOff>167183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40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12260</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1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118218</xdr:rowOff>
    </xdr:from>
    <xdr:to>
      <xdr:col>76</xdr:col>
      <xdr:colOff>165100</xdr:colOff>
      <xdr:row>38</xdr:row>
      <xdr:rowOff>48368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46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64895</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3017" y="6237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25171</xdr:rowOff>
    </xdr:from>
    <xdr:to>
      <xdr:col>71</xdr:col>
      <xdr:colOff>177800</xdr:colOff>
      <xdr:row>38</xdr:row>
      <xdr:rowOff>25400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54027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114503</xdr:rowOff>
    </xdr:from>
    <xdr:to>
      <xdr:col>72</xdr:col>
      <xdr:colOff>38100</xdr:colOff>
      <xdr:row>38</xdr:row>
      <xdr:rowOff>44653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61180</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4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101587</xdr:rowOff>
    </xdr:from>
    <xdr:to>
      <xdr:col>67</xdr:col>
      <xdr:colOff>101600</xdr:colOff>
      <xdr:row>38</xdr:row>
      <xdr:rowOff>31738</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4452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48264</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5017" y="6220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141535</xdr:rowOff>
    </xdr:from>
    <xdr:to>
      <xdr:col>85</xdr:col>
      <xdr:colOff>177800</xdr:colOff>
      <xdr:row>38</xdr:row>
      <xdr:rowOff>71686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4851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56462</xdr:rowOff>
    </xdr:from>
    <xdr:ext cx="313932"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4001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134106</xdr:rowOff>
    </xdr:from>
    <xdr:to>
      <xdr:col>81</xdr:col>
      <xdr:colOff>101600</xdr:colOff>
      <xdr:row>38</xdr:row>
      <xdr:rowOff>64256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47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55383</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92017" y="6570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145821</xdr:rowOff>
    </xdr:from>
    <xdr:to>
      <xdr:col>67</xdr:col>
      <xdr:colOff>101600</xdr:colOff>
      <xdr:row>38</xdr:row>
      <xdr:rowOff>75971</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48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67098</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5821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113117</xdr:rowOff>
    </xdr:from>
    <xdr:to>
      <xdr:col>85</xdr:col>
      <xdr:colOff>126364</xdr:colOff>
      <xdr:row>79</xdr:row>
      <xdr:rowOff>54073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114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57900</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60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54073</xdr:rowOff>
    </xdr:from>
    <xdr:to>
      <xdr:col>86</xdr:col>
      <xdr:colOff>25400</xdr:colOff>
      <xdr:row>79</xdr:row>
      <xdr:rowOff>54073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59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59794</xdr:rowOff>
    </xdr:from>
    <xdr:ext cx="534377"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8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113117</xdr:rowOff>
    </xdr:from>
    <xdr:to>
      <xdr:col>86</xdr:col>
      <xdr:colOff>25400</xdr:colOff>
      <xdr:row>70</xdr:row>
      <xdr:rowOff>113117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11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18738</xdr:rowOff>
    </xdr:from>
    <xdr:to>
      <xdr:col>85</xdr:col>
      <xdr:colOff>127000</xdr:colOff>
      <xdr:row>78</xdr:row>
      <xdr:rowOff>95842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5481300" y="13391838"/>
          <a:ext cx="838200" cy="7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45940</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73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23063</xdr:rowOff>
    </xdr:from>
    <xdr:to>
      <xdr:col>85</xdr:col>
      <xdr:colOff>177800</xdr:colOff>
      <xdr:row>75</xdr:row>
      <xdr:rowOff>124663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170724</xdr:rowOff>
    </xdr:from>
    <xdr:to>
      <xdr:col>81</xdr:col>
      <xdr:colOff>50800</xdr:colOff>
      <xdr:row>78</xdr:row>
      <xdr:rowOff>18738</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4592300" y="13372374"/>
          <a:ext cx="889000" cy="1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162313</xdr:rowOff>
    </xdr:from>
    <xdr:to>
      <xdr:col>81</xdr:col>
      <xdr:colOff>101600</xdr:colOff>
      <xdr:row>75</xdr:row>
      <xdr:rowOff>92463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108990</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62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170724</xdr:rowOff>
    </xdr:from>
    <xdr:to>
      <xdr:col>76</xdr:col>
      <xdr:colOff>114300</xdr:colOff>
      <xdr:row>78</xdr:row>
      <xdr:rowOff>14362</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3372374"/>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138049</xdr:rowOff>
    </xdr:from>
    <xdr:to>
      <xdr:col>76</xdr:col>
      <xdr:colOff>165100</xdr:colOff>
      <xdr:row>75</xdr:row>
      <xdr:rowOff>68199</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84726</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169973</xdr:rowOff>
    </xdr:from>
    <xdr:to>
      <xdr:col>71</xdr:col>
      <xdr:colOff>177800</xdr:colOff>
      <xdr:row>78</xdr:row>
      <xdr:rowOff>14362</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3371623"/>
          <a:ext cx="889000" cy="1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94354</xdr:rowOff>
    </xdr:from>
    <xdr:to>
      <xdr:col>72</xdr:col>
      <xdr:colOff>38100</xdr:colOff>
      <xdr:row>75</xdr:row>
      <xdr:rowOff>24504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41031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5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114895</xdr:rowOff>
    </xdr:from>
    <xdr:to>
      <xdr:col>67</xdr:col>
      <xdr:colOff>101600</xdr:colOff>
      <xdr:row>74</xdr:row>
      <xdr:rowOff>45045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63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61572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40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45042</xdr:rowOff>
    </xdr:from>
    <xdr:to>
      <xdr:col>85</xdr:col>
      <xdr:colOff>177800</xdr:colOff>
      <xdr:row>78</xdr:row>
      <xdr:rowOff>146642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41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23469</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339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139388</xdr:rowOff>
    </xdr:from>
    <xdr:to>
      <xdr:col>81</xdr:col>
      <xdr:colOff>101600</xdr:colOff>
      <xdr:row>78</xdr:row>
      <xdr:rowOff>69538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34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60665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43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119924</xdr:rowOff>
    </xdr:from>
    <xdr:to>
      <xdr:col>76</xdr:col>
      <xdr:colOff>165100</xdr:colOff>
      <xdr:row>78</xdr:row>
      <xdr:rowOff>50074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32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41201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41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135012</xdr:rowOff>
    </xdr:from>
    <xdr:to>
      <xdr:col>72</xdr:col>
      <xdr:colOff>38100</xdr:colOff>
      <xdr:row>78</xdr:row>
      <xdr:rowOff>65162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33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56289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42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119173</xdr:rowOff>
    </xdr:from>
    <xdr:to>
      <xdr:col>67</xdr:col>
      <xdr:colOff>101600</xdr:colOff>
      <xdr:row>78</xdr:row>
      <xdr:rowOff>49323</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32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40450</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41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127158</xdr:rowOff>
    </xdr:from>
    <xdr:to>
      <xdr:col>85</xdr:col>
      <xdr:colOff>126364</xdr:colOff>
      <xdr:row>99</xdr:row>
      <xdr:rowOff>39551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57658"/>
          <a:ext cx="1269" cy="145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43378</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16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39551</xdr:rowOff>
    </xdr:from>
    <xdr:to>
      <xdr:col>86</xdr:col>
      <xdr:colOff>25400</xdr:colOff>
      <xdr:row>99</xdr:row>
      <xdr:rowOff>39551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73835</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3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127158</xdr:rowOff>
    </xdr:from>
    <xdr:to>
      <xdr:col>86</xdr:col>
      <xdr:colOff>25400</xdr:colOff>
      <xdr:row>90</xdr:row>
      <xdr:rowOff>127158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88257</xdr:rowOff>
    </xdr:from>
    <xdr:to>
      <xdr:col>85</xdr:col>
      <xdr:colOff>127000</xdr:colOff>
      <xdr:row>98</xdr:row>
      <xdr:rowOff>114233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890357"/>
          <a:ext cx="838200" cy="2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84948</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15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62071</xdr:rowOff>
    </xdr:from>
    <xdr:to>
      <xdr:col>85</xdr:col>
      <xdr:colOff>177800</xdr:colOff>
      <xdr:row>98</xdr:row>
      <xdr:rowOff>163671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63957</xdr:rowOff>
    </xdr:from>
    <xdr:to>
      <xdr:col>81</xdr:col>
      <xdr:colOff>50800</xdr:colOff>
      <xdr:row>98</xdr:row>
      <xdr:rowOff>88257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523157"/>
          <a:ext cx="889000" cy="36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17669</xdr:rowOff>
    </xdr:from>
    <xdr:to>
      <xdr:col>81</xdr:col>
      <xdr:colOff>101600</xdr:colOff>
      <xdr:row>98</xdr:row>
      <xdr:rowOff>119269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1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135796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59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63957</xdr:rowOff>
    </xdr:from>
    <xdr:to>
      <xdr:col>76</xdr:col>
      <xdr:colOff>114300</xdr:colOff>
      <xdr:row>97</xdr:row>
      <xdr:rowOff>121900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523157"/>
          <a:ext cx="889000" cy="22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63640</xdr:rowOff>
    </xdr:from>
    <xdr:to>
      <xdr:col>76</xdr:col>
      <xdr:colOff>165100</xdr:colOff>
      <xdr:row>98</xdr:row>
      <xdr:rowOff>165240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156367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5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121900</xdr:rowOff>
    </xdr:from>
    <xdr:to>
      <xdr:col>71</xdr:col>
      <xdr:colOff>177800</xdr:colOff>
      <xdr:row>98</xdr:row>
      <xdr:rowOff>104687</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752550"/>
          <a:ext cx="889000" cy="15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90500</xdr:rowOff>
    </xdr:from>
    <xdr:to>
      <xdr:col>72</xdr:col>
      <xdr:colOff>38100</xdr:colOff>
      <xdr:row>99</xdr:row>
      <xdr:rowOff>20650</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11777</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68428" y="1698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64165</xdr:rowOff>
    </xdr:from>
    <xdr:to>
      <xdr:col>67</xdr:col>
      <xdr:colOff>101600</xdr:colOff>
      <xdr:row>98</xdr:row>
      <xdr:rowOff>165765</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6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156892</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5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63433</xdr:rowOff>
    </xdr:from>
    <xdr:to>
      <xdr:col>85</xdr:col>
      <xdr:colOff>177800</xdr:colOff>
      <xdr:row>98</xdr:row>
      <xdr:rowOff>165033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6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40496</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4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37457</xdr:rowOff>
    </xdr:from>
    <xdr:to>
      <xdr:col>81</xdr:col>
      <xdr:colOff>101600</xdr:colOff>
      <xdr:row>98</xdr:row>
      <xdr:rowOff>139057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3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130184</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3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13157</xdr:rowOff>
    </xdr:from>
    <xdr:to>
      <xdr:col>76</xdr:col>
      <xdr:colOff>165100</xdr:colOff>
      <xdr:row>96</xdr:row>
      <xdr:rowOff>114757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47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131284</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24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71100</xdr:rowOff>
    </xdr:from>
    <xdr:to>
      <xdr:col>72</xdr:col>
      <xdr:colOff>38100</xdr:colOff>
      <xdr:row>98</xdr:row>
      <xdr:rowOff>1250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70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17777</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47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53887</xdr:rowOff>
    </xdr:from>
    <xdr:to>
      <xdr:col>67</xdr:col>
      <xdr:colOff>101600</xdr:colOff>
      <xdr:row>98</xdr:row>
      <xdr:rowOff>155487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564</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63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96266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39766"/>
          <a:ext cx="1269" cy="149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42943</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1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96266</xdr:rowOff>
    </xdr:from>
    <xdr:to>
      <xdr:col>116</xdr:col>
      <xdr:colOff>152400</xdr:colOff>
      <xdr:row>30</xdr:row>
      <xdr:rowOff>96266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3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35196</xdr:rowOff>
    </xdr:from>
    <xdr:ext cx="378565"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12319</xdr:rowOff>
    </xdr:from>
    <xdr:to>
      <xdr:col>116</xdr:col>
      <xdr:colOff>114300</xdr:colOff>
      <xdr:row>38</xdr:row>
      <xdr:rowOff>113919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148146</xdr:rowOff>
    </xdr:from>
    <xdr:to>
      <xdr:col>112</xdr:col>
      <xdr:colOff>38100</xdr:colOff>
      <xdr:row>38</xdr:row>
      <xdr:rowOff>78296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94823</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xdr:rowOff>
    </xdr:from>
    <xdr:to>
      <xdr:col>107</xdr:col>
      <xdr:colOff>101600</xdr:colOff>
      <xdr:row>38</xdr:row>
      <xdr:rowOff>102489</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119016</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46419</xdr:rowOff>
    </xdr:from>
    <xdr:to>
      <xdr:col>102</xdr:col>
      <xdr:colOff>165100</xdr:colOff>
      <xdr:row>38</xdr:row>
      <xdr:rowOff>148019</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164545</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147574</xdr:rowOff>
    </xdr:from>
    <xdr:to>
      <xdr:col>98</xdr:col>
      <xdr:colOff>38100</xdr:colOff>
      <xdr:row>38</xdr:row>
      <xdr:rowOff>77724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491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94251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266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60016</xdr:rowOff>
    </xdr:from>
    <xdr:to>
      <xdr:col>116</xdr:col>
      <xdr:colOff>62864</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803966"/>
          <a:ext cx="1269"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6693</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5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60016</xdr:rowOff>
    </xdr:from>
    <xdr:to>
      <xdr:col>116</xdr:col>
      <xdr:colOff>152400</xdr:colOff>
      <xdr:row>51</xdr:row>
      <xdr:rowOff>60016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80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92380</xdr:rowOff>
    </xdr:from>
    <xdr:to>
      <xdr:col>116</xdr:col>
      <xdr:colOff>63500</xdr:colOff>
      <xdr:row>59</xdr:row>
      <xdr:rowOff>94176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10207930"/>
          <a:ext cx="8382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100804</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73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77927</xdr:rowOff>
    </xdr:from>
    <xdr:to>
      <xdr:col>116</xdr:col>
      <xdr:colOff>114300</xdr:colOff>
      <xdr:row>59</xdr:row>
      <xdr:rowOff>8077</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94176</xdr:rowOff>
    </xdr:from>
    <xdr:to>
      <xdr:col>111</xdr:col>
      <xdr:colOff>177800</xdr:colOff>
      <xdr:row>59</xdr:row>
      <xdr:rowOff>94535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10209726"/>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95138</xdr:rowOff>
    </xdr:from>
    <xdr:to>
      <xdr:col>112</xdr:col>
      <xdr:colOff>38100</xdr:colOff>
      <xdr:row>59</xdr:row>
      <xdr:rowOff>25288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41815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81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93425</xdr:rowOff>
    </xdr:from>
    <xdr:to>
      <xdr:col>107</xdr:col>
      <xdr:colOff>50800</xdr:colOff>
      <xdr:row>59</xdr:row>
      <xdr:rowOff>94535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208975"/>
          <a:ext cx="8890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86353</xdr:rowOff>
    </xdr:from>
    <xdr:to>
      <xdr:col>107</xdr:col>
      <xdr:colOff>101600</xdr:colOff>
      <xdr:row>59</xdr:row>
      <xdr:rowOff>16503</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33030</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8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93425</xdr:rowOff>
    </xdr:from>
    <xdr:to>
      <xdr:col>102</xdr:col>
      <xdr:colOff>114300</xdr:colOff>
      <xdr:row>59</xdr:row>
      <xdr:rowOff>93719</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10208975"/>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92101</xdr:rowOff>
    </xdr:from>
    <xdr:to>
      <xdr:col>102</xdr:col>
      <xdr:colOff>165100</xdr:colOff>
      <xdr:row>59</xdr:row>
      <xdr:rowOff>22251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38778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162575</xdr:rowOff>
    </xdr:from>
    <xdr:to>
      <xdr:col>98</xdr:col>
      <xdr:colOff>38100</xdr:colOff>
      <xdr:row>58</xdr:row>
      <xdr:rowOff>92725</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3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109252</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71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41580</xdr:rowOff>
    </xdr:from>
    <xdr:to>
      <xdr:col>116</xdr:col>
      <xdr:colOff>114300</xdr:colOff>
      <xdr:row>59</xdr:row>
      <xdr:rowOff>143180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127957</xdr:rowOff>
    </xdr:from>
    <xdr:ext cx="378565"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72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43376</xdr:rowOff>
    </xdr:from>
    <xdr:to>
      <xdr:col>112</xdr:col>
      <xdr:colOff>38100</xdr:colOff>
      <xdr:row>59</xdr:row>
      <xdr:rowOff>144976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5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136103</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4017" y="10251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43735</xdr:rowOff>
    </xdr:from>
    <xdr:to>
      <xdr:col>107</xdr:col>
      <xdr:colOff>101600</xdr:colOff>
      <xdr:row>59</xdr:row>
      <xdr:rowOff>145335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5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136462</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5017" y="10252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42625</xdr:rowOff>
    </xdr:from>
    <xdr:to>
      <xdr:col>102</xdr:col>
      <xdr:colOff>165100</xdr:colOff>
      <xdr:row>59</xdr:row>
      <xdr:rowOff>144225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5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135352</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56017" y="10250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42919</xdr:rowOff>
    </xdr:from>
    <xdr:to>
      <xdr:col>98</xdr:col>
      <xdr:colOff>38100</xdr:colOff>
      <xdr:row>59</xdr:row>
      <xdr:rowOff>144519</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5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135646</xdr:rowOff>
    </xdr:from>
    <xdr:ext cx="378565"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67017" y="1025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54051</xdr:rowOff>
    </xdr:from>
    <xdr:to>
      <xdr:col>116</xdr:col>
      <xdr:colOff>62864</xdr:colOff>
      <xdr:row>78</xdr:row>
      <xdr:rowOff>109449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227001"/>
          <a:ext cx="1269" cy="12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113276</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109449</xdr:rowOff>
    </xdr:from>
    <xdr:to>
      <xdr:col>116</xdr:col>
      <xdr:colOff>152400</xdr:colOff>
      <xdr:row>78</xdr:row>
      <xdr:rowOff>109449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48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728</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200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54051</xdr:rowOff>
    </xdr:from>
    <xdr:to>
      <xdr:col>116</xdr:col>
      <xdr:colOff>152400</xdr:colOff>
      <xdr:row>71</xdr:row>
      <xdr:rowOff>54051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227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75768</xdr:rowOff>
    </xdr:from>
    <xdr:to>
      <xdr:col>116</xdr:col>
      <xdr:colOff>63500</xdr:colOff>
      <xdr:row>74</xdr:row>
      <xdr:rowOff>150292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1323300" y="12591618"/>
          <a:ext cx="838200" cy="24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128402</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815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149975</xdr:rowOff>
    </xdr:from>
    <xdr:to>
      <xdr:col>116</xdr:col>
      <xdr:colOff>114300</xdr:colOff>
      <xdr:row>75</xdr:row>
      <xdr:rowOff>80125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30276</xdr:rowOff>
    </xdr:from>
    <xdr:to>
      <xdr:col>111</xdr:col>
      <xdr:colOff>177800</xdr:colOff>
      <xdr:row>73</xdr:row>
      <xdr:rowOff>75768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0434300" y="12374676"/>
          <a:ext cx="889000" cy="21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164338</xdr:rowOff>
    </xdr:from>
    <xdr:to>
      <xdr:col>112</xdr:col>
      <xdr:colOff>38100</xdr:colOff>
      <xdr:row>75</xdr:row>
      <xdr:rowOff>94488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85615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30276</xdr:rowOff>
    </xdr:from>
    <xdr:to>
      <xdr:col>107</xdr:col>
      <xdr:colOff>50800</xdr:colOff>
      <xdr:row>72</xdr:row>
      <xdr:rowOff>64605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2374676"/>
          <a:ext cx="889000" cy="3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146926</xdr:rowOff>
    </xdr:from>
    <xdr:to>
      <xdr:col>107</xdr:col>
      <xdr:colOff>101600</xdr:colOff>
      <xdr:row>75</xdr:row>
      <xdr:rowOff>77076</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68203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9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64605</xdr:rowOff>
    </xdr:from>
    <xdr:to>
      <xdr:col>102</xdr:col>
      <xdr:colOff>114300</xdr:colOff>
      <xdr:row>72</xdr:row>
      <xdr:rowOff>141529</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409005"/>
          <a:ext cx="889000" cy="7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113055</xdr:rowOff>
    </xdr:from>
    <xdr:to>
      <xdr:col>102</xdr:col>
      <xdr:colOff>165100</xdr:colOff>
      <xdr:row>75</xdr:row>
      <xdr:rowOff>43205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34332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8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127191</xdr:rowOff>
    </xdr:from>
    <xdr:to>
      <xdr:col>98</xdr:col>
      <xdr:colOff>38100</xdr:colOff>
      <xdr:row>74</xdr:row>
      <xdr:rowOff>57341</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6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48468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73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99492</xdr:rowOff>
    </xdr:from>
    <xdr:to>
      <xdr:col>116</xdr:col>
      <xdr:colOff>114300</xdr:colOff>
      <xdr:row>75</xdr:row>
      <xdr:rowOff>29642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78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122369</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63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24968</xdr:rowOff>
    </xdr:from>
    <xdr:to>
      <xdr:col>112</xdr:col>
      <xdr:colOff>38100</xdr:colOff>
      <xdr:row>73</xdr:row>
      <xdr:rowOff>126568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54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143095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31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150926</xdr:rowOff>
    </xdr:from>
    <xdr:to>
      <xdr:col>107</xdr:col>
      <xdr:colOff>101600</xdr:colOff>
      <xdr:row>72</xdr:row>
      <xdr:rowOff>81076</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32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97603</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09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13805</xdr:rowOff>
    </xdr:from>
    <xdr:to>
      <xdr:col>102</xdr:col>
      <xdr:colOff>165100</xdr:colOff>
      <xdr:row>72</xdr:row>
      <xdr:rowOff>115405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35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131932</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13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90729</xdr:rowOff>
    </xdr:from>
    <xdr:to>
      <xdr:col>98</xdr:col>
      <xdr:colOff>38100</xdr:colOff>
      <xdr:row>73</xdr:row>
      <xdr:rowOff>20879</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43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37406</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21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54,410</a:t>
          </a:r>
          <a:r>
            <a:rPr kumimoji="1" lang="ja-JP" altLang="en-US" sz="1300">
              <a:latin typeface="ＭＳ Ｐゴシック" panose="020B0600070205080204" pitchFamily="50" charset="-128"/>
              <a:ea typeface="ＭＳ Ｐゴシック" panose="020B0600070205080204" pitchFamily="50" charset="-128"/>
            </a:rPr>
            <a:t>円となっており，近年は東京都平均や類似団体平均を下回っている。要因としては，職員数の適正化を進めてきたことが挙げられる。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69,530</a:t>
          </a:r>
          <a:r>
            <a:rPr kumimoji="1" lang="ja-JP" altLang="en-US" sz="1300">
              <a:latin typeface="ＭＳ Ｐゴシック" panose="020B0600070205080204" pitchFamily="50" charset="-128"/>
              <a:ea typeface="ＭＳ Ｐゴシック" panose="020B0600070205080204" pitchFamily="50" charset="-128"/>
            </a:rPr>
            <a:t>円となっており，近年は類似団体平均を上回っており，平成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年度は東京都平均も上回った。要因としては，アウトソーシングやシステム関係の委託やごみ収集運搬の委託料の増が挙げられる。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105,517</a:t>
          </a:r>
          <a:r>
            <a:rPr kumimoji="1" lang="ja-JP" altLang="en-US" sz="1300">
              <a:latin typeface="ＭＳ Ｐゴシック" panose="020B0600070205080204" pitchFamily="50" charset="-128"/>
              <a:ea typeface="ＭＳ Ｐゴシック" panose="020B0600070205080204" pitchFamily="50" charset="-128"/>
            </a:rPr>
            <a:t>円となっており，東京都平均や類似団体平均は下回っているが，私立保育園の委託費や障害者自立支援給付費等，例年増加傾向にある。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41,387</a:t>
          </a:r>
          <a:r>
            <a:rPr kumimoji="1" lang="ja-JP" altLang="en-US" sz="1300">
              <a:latin typeface="ＭＳ Ｐゴシック" panose="020B0600070205080204" pitchFamily="50" charset="-128"/>
              <a:ea typeface="ＭＳ Ｐゴシック" panose="020B0600070205080204" pitchFamily="50" charset="-128"/>
            </a:rPr>
            <a:t>円となっており，東京都平均や類似団体平均を下回っている。平成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年度は国分寺駅北口地下自転車駐車場整備事業やけやき運動場人工芝化及びバリアフリー化等改修事業などにより，前年度より増となった。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15,343</a:t>
          </a:r>
          <a:r>
            <a:rPr kumimoji="1" lang="ja-JP" altLang="en-US" sz="1300">
              <a:latin typeface="ＭＳ Ｐゴシック" panose="020B0600070205080204" pitchFamily="50" charset="-128"/>
              <a:ea typeface="ＭＳ Ｐゴシック" panose="020B0600070205080204" pitchFamily="50" charset="-128"/>
            </a:rPr>
            <a:t>円となっており，依然として類似団体平均を下回っている。要因としては，臨時財政対策債等の借入れを抑制してきたことが挙げられる。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・繰出金は，住民一人当たり</a:t>
          </a:r>
          <a:r>
            <a:rPr kumimoji="1" lang="en-US" altLang="ja-JP" sz="1300">
              <a:latin typeface="ＭＳ Ｐゴシック" panose="020B0600070205080204" pitchFamily="50" charset="-128"/>
              <a:ea typeface="ＭＳ Ｐゴシック" panose="020B0600070205080204" pitchFamily="50" charset="-128"/>
            </a:rPr>
            <a:t>39,722</a:t>
          </a:r>
          <a:r>
            <a:rPr kumimoji="1" lang="ja-JP" altLang="en-US" sz="1300">
              <a:latin typeface="ＭＳ Ｐゴシック" panose="020B0600070205080204" pitchFamily="50" charset="-128"/>
              <a:ea typeface="ＭＳ Ｐゴシック" panose="020B0600070205080204" pitchFamily="50" charset="-128"/>
            </a:rPr>
            <a:t>円となっており，東京都平均及び類似団体平均を上回っているが，前年度より減少している。要因としては，都道府県化による国民健康保険特別会計繰出金の減や公債費の償還が進んだことによる下水道事業特別会計繰出金の減等が挙げ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東京都国分寺市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125,170
122,598
11.46
48,600,565
47,124,544
1,293,482
24,455,212
19,779,353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133604</xdr:rowOff>
    </xdr:from>
    <xdr:to>
      <xdr:col>24</xdr:col>
      <xdr:colOff>62865</xdr:colOff>
      <xdr:row>39</xdr:row>
      <xdr:rowOff>103124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48554"/>
          <a:ext cx="127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106951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9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103124</xdr:rowOff>
    </xdr:from>
    <xdr:to>
      <xdr:col>24</xdr:col>
      <xdr:colOff>152400</xdr:colOff>
      <xdr:row>39</xdr:row>
      <xdr:rowOff>103124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89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80281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2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133604</xdr:rowOff>
    </xdr:from>
    <xdr:to>
      <xdr:col>24</xdr:col>
      <xdr:colOff>152400</xdr:colOff>
      <xdr:row>31</xdr:row>
      <xdr:rowOff>133604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70358</xdr:rowOff>
    </xdr:from>
    <xdr:to>
      <xdr:col>24</xdr:col>
      <xdr:colOff>63500</xdr:colOff>
      <xdr:row>37</xdr:row>
      <xdr:rowOff>33782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42558"/>
          <a:ext cx="8382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62247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2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39370</xdr:rowOff>
    </xdr:from>
    <xdr:to>
      <xdr:col>24</xdr:col>
      <xdr:colOff>114300</xdr:colOff>
      <xdr:row>36</xdr:row>
      <xdr:rowOff>140970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155702</xdr:rowOff>
    </xdr:from>
    <xdr:to>
      <xdr:col>19</xdr:col>
      <xdr:colOff>177800</xdr:colOff>
      <xdr:row>36</xdr:row>
      <xdr:rowOff>70358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56452"/>
          <a:ext cx="8890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10414</xdr:rowOff>
    </xdr:from>
    <xdr:to>
      <xdr:col>20</xdr:col>
      <xdr:colOff>38100</xdr:colOff>
      <xdr:row>36</xdr:row>
      <xdr:rowOff>112014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128541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5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98552</xdr:rowOff>
    </xdr:from>
    <xdr:to>
      <xdr:col>15</xdr:col>
      <xdr:colOff>50800</xdr:colOff>
      <xdr:row>35</xdr:row>
      <xdr:rowOff>155702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9930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91711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101600</xdr:rowOff>
    </xdr:from>
    <xdr:to>
      <xdr:col>10</xdr:col>
      <xdr:colOff>114300</xdr:colOff>
      <xdr:row>35</xdr:row>
      <xdr:rowOff>98552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30900"/>
          <a:ext cx="889000" cy="16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170434</xdr:rowOff>
    </xdr:from>
    <xdr:to>
      <xdr:col>10</xdr:col>
      <xdr:colOff>165100</xdr:colOff>
      <xdr:row>36</xdr:row>
      <xdr:rowOff>100584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91711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75184</xdr:rowOff>
    </xdr:from>
    <xdr:to>
      <xdr:col>6</xdr:col>
      <xdr:colOff>38100</xdr:colOff>
      <xdr:row>35</xdr:row>
      <xdr:rowOff>5334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167911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9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154432</xdr:rowOff>
    </xdr:from>
    <xdr:to>
      <xdr:col>24</xdr:col>
      <xdr:colOff>114300</xdr:colOff>
      <xdr:row>37</xdr:row>
      <xdr:rowOff>84582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2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132859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19558</xdr:rowOff>
    </xdr:from>
    <xdr:to>
      <xdr:col>20</xdr:col>
      <xdr:colOff>38100</xdr:colOff>
      <xdr:row>36</xdr:row>
      <xdr:rowOff>121158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9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112285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104902</xdr:rowOff>
    </xdr:from>
    <xdr:to>
      <xdr:col>15</xdr:col>
      <xdr:colOff>101600</xdr:colOff>
      <xdr:row>36</xdr:row>
      <xdr:rowOff>35052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0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51579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8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47752</xdr:rowOff>
    </xdr:from>
    <xdr:to>
      <xdr:col>10</xdr:col>
      <xdr:colOff>165100</xdr:colOff>
      <xdr:row>35</xdr:row>
      <xdr:rowOff>149352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4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165879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2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50800</xdr:rowOff>
    </xdr:from>
    <xdr:to>
      <xdr:col>6</xdr:col>
      <xdr:colOff>38100</xdr:colOff>
      <xdr:row>34</xdr:row>
      <xdr:rowOff>152400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168927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150046</xdr:rowOff>
    </xdr:from>
    <xdr:to>
      <xdr:col>24</xdr:col>
      <xdr:colOff>62865</xdr:colOff>
      <xdr:row>59</xdr:row>
      <xdr:rowOff>3732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51096"/>
          <a:ext cx="1270" cy="156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7559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2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3732</xdr:rowOff>
    </xdr:from>
    <xdr:to>
      <xdr:col>24</xdr:col>
      <xdr:colOff>152400</xdr:colOff>
      <xdr:row>59</xdr:row>
      <xdr:rowOff>3732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96723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26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509,332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150046</xdr:rowOff>
    </xdr:from>
    <xdr:to>
      <xdr:col>24</xdr:col>
      <xdr:colOff>152400</xdr:colOff>
      <xdr:row>49</xdr:row>
      <xdr:rowOff>150046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5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146924</xdr:rowOff>
    </xdr:from>
    <xdr:to>
      <xdr:col>24</xdr:col>
      <xdr:colOff>63500</xdr:colOff>
      <xdr:row>58</xdr:row>
      <xdr:rowOff>163337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91024"/>
          <a:ext cx="838200" cy="1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72634</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45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49757</xdr:rowOff>
    </xdr:from>
    <xdr:to>
      <xdr:col>24</xdr:col>
      <xdr:colOff>114300</xdr:colOff>
      <xdr:row>58</xdr:row>
      <xdr:rowOff>151357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9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155173</xdr:rowOff>
    </xdr:from>
    <xdr:to>
      <xdr:col>19</xdr:col>
      <xdr:colOff>177800</xdr:colOff>
      <xdr:row>58</xdr:row>
      <xdr:rowOff>163337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27823"/>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37269</xdr:rowOff>
    </xdr:from>
    <xdr:to>
      <xdr:col>20</xdr:col>
      <xdr:colOff>38100</xdr:colOff>
      <xdr:row>58</xdr:row>
      <xdr:rowOff>138869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155396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5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155173</xdr:rowOff>
    </xdr:from>
    <xdr:to>
      <xdr:col>15</xdr:col>
      <xdr:colOff>50800</xdr:colOff>
      <xdr:row>58</xdr:row>
      <xdr:rowOff>66306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27823"/>
          <a:ext cx="889000" cy="8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64698</xdr:rowOff>
    </xdr:from>
    <xdr:to>
      <xdr:col>15</xdr:col>
      <xdr:colOff>101600</xdr:colOff>
      <xdr:row>58</xdr:row>
      <xdr:rowOff>166298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0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157425</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1010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66306</xdr:rowOff>
    </xdr:from>
    <xdr:to>
      <xdr:col>10</xdr:col>
      <xdr:colOff>114300</xdr:colOff>
      <xdr:row>58</xdr:row>
      <xdr:rowOff>131738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10406"/>
          <a:ext cx="889000" cy="6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71859</xdr:rowOff>
    </xdr:from>
    <xdr:to>
      <xdr:col>10</xdr:col>
      <xdr:colOff>165100</xdr:colOff>
      <xdr:row>59</xdr:row>
      <xdr:rowOff>2009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164586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10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49013</xdr:rowOff>
    </xdr:from>
    <xdr:to>
      <xdr:col>6</xdr:col>
      <xdr:colOff>38100</xdr:colOff>
      <xdr:row>58</xdr:row>
      <xdr:rowOff>150613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9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167140</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6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96124</xdr:rowOff>
    </xdr:from>
    <xdr:to>
      <xdr:col>24</xdr:col>
      <xdr:colOff>114300</xdr:colOff>
      <xdr:row>59</xdr:row>
      <xdr:rowOff>26274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4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28184</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7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112537</xdr:rowOff>
    </xdr:from>
    <xdr:to>
      <xdr:col>20</xdr:col>
      <xdr:colOff>38100</xdr:colOff>
      <xdr:row>59</xdr:row>
      <xdr:rowOff>42687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5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33814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4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104373</xdr:rowOff>
    </xdr:from>
    <xdr:to>
      <xdr:col>15</xdr:col>
      <xdr:colOff>101600</xdr:colOff>
      <xdr:row>58</xdr:row>
      <xdr:rowOff>34523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7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51050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65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15506</xdr:rowOff>
    </xdr:from>
    <xdr:to>
      <xdr:col>10</xdr:col>
      <xdr:colOff>165100</xdr:colOff>
      <xdr:row>58</xdr:row>
      <xdr:rowOff>117106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5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133633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73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80938</xdr:rowOff>
    </xdr:from>
    <xdr:to>
      <xdr:col>6</xdr:col>
      <xdr:colOff>38100</xdr:colOff>
      <xdr:row>59</xdr:row>
      <xdr:rowOff>11088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2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2215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1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68796</xdr:rowOff>
    </xdr:from>
    <xdr:to>
      <xdr:col>24</xdr:col>
      <xdr:colOff>62865</xdr:colOff>
      <xdr:row>79</xdr:row>
      <xdr:rowOff>127939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70296"/>
          <a:ext cx="1270" cy="160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131766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67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127939</xdr:rowOff>
    </xdr:from>
    <xdr:to>
      <xdr:col>24</xdr:col>
      <xdr:colOff>152400</xdr:colOff>
      <xdr:row>79</xdr:row>
      <xdr:rowOff>127939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672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15473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45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68796</xdr:rowOff>
    </xdr:from>
    <xdr:to>
      <xdr:col>24</xdr:col>
      <xdr:colOff>152400</xdr:colOff>
      <xdr:row>70</xdr:row>
      <xdr:rowOff>68796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70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44907</xdr:rowOff>
    </xdr:from>
    <xdr:to>
      <xdr:col>24</xdr:col>
      <xdr:colOff>63500</xdr:colOff>
      <xdr:row>75</xdr:row>
      <xdr:rowOff>90221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903657"/>
          <a:ext cx="838200" cy="4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71937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306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93510</xdr:rowOff>
    </xdr:from>
    <xdr:to>
      <xdr:col>24</xdr:col>
      <xdr:colOff>114300</xdr:colOff>
      <xdr:row>76</xdr:row>
      <xdr:rowOff>23661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90221</xdr:rowOff>
    </xdr:from>
    <xdr:to>
      <xdr:col>19</xdr:col>
      <xdr:colOff>177800</xdr:colOff>
      <xdr:row>75</xdr:row>
      <xdr:rowOff>116637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948971"/>
          <a:ext cx="889000" cy="2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10770</xdr:rowOff>
    </xdr:from>
    <xdr:to>
      <xdr:col>20</xdr:col>
      <xdr:colOff>38100</xdr:colOff>
      <xdr:row>76</xdr:row>
      <xdr:rowOff>112370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103497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13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116637</xdr:rowOff>
    </xdr:from>
    <xdr:to>
      <xdr:col>15</xdr:col>
      <xdr:colOff>50800</xdr:colOff>
      <xdr:row>75</xdr:row>
      <xdr:rowOff>138430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975387"/>
          <a:ext cx="889000" cy="2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14084</xdr:rowOff>
    </xdr:from>
    <xdr:to>
      <xdr:col>15</xdr:col>
      <xdr:colOff>101600</xdr:colOff>
      <xdr:row>76</xdr:row>
      <xdr:rowOff>115684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106811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3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138430</xdr:rowOff>
    </xdr:from>
    <xdr:to>
      <xdr:col>10</xdr:col>
      <xdr:colOff>114300</xdr:colOff>
      <xdr:row>76</xdr:row>
      <xdr:rowOff>168377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997180"/>
          <a:ext cx="889000" cy="20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60350</xdr:rowOff>
    </xdr:from>
    <xdr:to>
      <xdr:col>10</xdr:col>
      <xdr:colOff>165100</xdr:colOff>
      <xdr:row>76</xdr:row>
      <xdr:rowOff>161950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153077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83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124434</xdr:rowOff>
    </xdr:from>
    <xdr:to>
      <xdr:col>6</xdr:col>
      <xdr:colOff>38100</xdr:colOff>
      <xdr:row>76</xdr:row>
      <xdr:rowOff>54584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298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71111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758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165557</xdr:rowOff>
    </xdr:from>
    <xdr:to>
      <xdr:col>24</xdr:col>
      <xdr:colOff>114300</xdr:colOff>
      <xdr:row>75</xdr:row>
      <xdr:rowOff>95707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16984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70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39421</xdr:rowOff>
    </xdr:from>
    <xdr:to>
      <xdr:col>20</xdr:col>
      <xdr:colOff>38100</xdr:colOff>
      <xdr:row>75</xdr:row>
      <xdr:rowOff>141021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9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157548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673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65837</xdr:rowOff>
    </xdr:from>
    <xdr:to>
      <xdr:col>15</xdr:col>
      <xdr:colOff>101600</xdr:colOff>
      <xdr:row>75</xdr:row>
      <xdr:rowOff>167438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245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12514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69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87630</xdr:rowOff>
    </xdr:from>
    <xdr:to>
      <xdr:col>10</xdr:col>
      <xdr:colOff>165100</xdr:colOff>
      <xdr:row>76</xdr:row>
      <xdr:rowOff>17780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34307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721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117577</xdr:rowOff>
    </xdr:from>
    <xdr:to>
      <xdr:col>6</xdr:col>
      <xdr:colOff>38100</xdr:colOff>
      <xdr:row>77</xdr:row>
      <xdr:rowOff>47727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4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38854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24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20306</xdr:rowOff>
    </xdr:from>
    <xdr:to>
      <xdr:col>24</xdr:col>
      <xdr:colOff>62865</xdr:colOff>
      <xdr:row>98</xdr:row>
      <xdr:rowOff>27752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450806"/>
          <a:ext cx="1270" cy="1379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31579</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8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27752</xdr:rowOff>
    </xdr:from>
    <xdr:to>
      <xdr:col>24</xdr:col>
      <xdr:colOff>152400</xdr:colOff>
      <xdr:row>98</xdr:row>
      <xdr:rowOff>27752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829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138433</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22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59,656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20306</xdr:rowOff>
    </xdr:from>
    <xdr:to>
      <xdr:col>24</xdr:col>
      <xdr:colOff>152400</xdr:colOff>
      <xdr:row>90</xdr:row>
      <xdr:rowOff>20306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450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26150</xdr:rowOff>
    </xdr:from>
    <xdr:to>
      <xdr:col>24</xdr:col>
      <xdr:colOff>63500</xdr:colOff>
      <xdr:row>95</xdr:row>
      <xdr:rowOff>33858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313900"/>
          <a:ext cx="838200" cy="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147631</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263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169204</xdr:rowOff>
    </xdr:from>
    <xdr:to>
      <xdr:col>24</xdr:col>
      <xdr:colOff>114300</xdr:colOff>
      <xdr:row>95</xdr:row>
      <xdr:rowOff>99354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28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33858</xdr:rowOff>
    </xdr:from>
    <xdr:to>
      <xdr:col>19</xdr:col>
      <xdr:colOff>177800</xdr:colOff>
      <xdr:row>95</xdr:row>
      <xdr:rowOff>83268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321608"/>
          <a:ext cx="889000" cy="4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77339</xdr:rowOff>
    </xdr:from>
    <xdr:to>
      <xdr:col>20</xdr:col>
      <xdr:colOff>38100</xdr:colOff>
      <xdr:row>95</xdr:row>
      <xdr:rowOff>7489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19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24016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596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83268</xdr:rowOff>
    </xdr:from>
    <xdr:to>
      <xdr:col>15</xdr:col>
      <xdr:colOff>50800</xdr:colOff>
      <xdr:row>95</xdr:row>
      <xdr:rowOff>93556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371018"/>
          <a:ext cx="8890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150002</xdr:rowOff>
    </xdr:from>
    <xdr:to>
      <xdr:col>15</xdr:col>
      <xdr:colOff>101600</xdr:colOff>
      <xdr:row>95</xdr:row>
      <xdr:rowOff>80152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26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96679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04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83889</xdr:rowOff>
    </xdr:from>
    <xdr:to>
      <xdr:col>10</xdr:col>
      <xdr:colOff>114300</xdr:colOff>
      <xdr:row>95</xdr:row>
      <xdr:rowOff>93556</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130300" y="16371639"/>
          <a:ext cx="889000" cy="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159210</xdr:rowOff>
    </xdr:from>
    <xdr:to>
      <xdr:col>10</xdr:col>
      <xdr:colOff>165100</xdr:colOff>
      <xdr:row>95</xdr:row>
      <xdr:rowOff>89360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27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105887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05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137396</xdr:rowOff>
    </xdr:from>
    <xdr:to>
      <xdr:col>6</xdr:col>
      <xdr:colOff>38100</xdr:colOff>
      <xdr:row>95</xdr:row>
      <xdr:rowOff>67546</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25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84073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02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146800</xdr:rowOff>
    </xdr:from>
    <xdr:to>
      <xdr:col>24</xdr:col>
      <xdr:colOff>114300</xdr:colOff>
      <xdr:row>95</xdr:row>
      <xdr:rowOff>76950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2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169677</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11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154508</xdr:rowOff>
    </xdr:from>
    <xdr:to>
      <xdr:col>20</xdr:col>
      <xdr:colOff>38100</xdr:colOff>
      <xdr:row>95</xdr:row>
      <xdr:rowOff>84658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27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75785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36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32468</xdr:rowOff>
    </xdr:from>
    <xdr:to>
      <xdr:col>15</xdr:col>
      <xdr:colOff>101600</xdr:colOff>
      <xdr:row>95</xdr:row>
      <xdr:rowOff>134068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32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125195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41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42756</xdr:rowOff>
    </xdr:from>
    <xdr:to>
      <xdr:col>10</xdr:col>
      <xdr:colOff>165100</xdr:colOff>
      <xdr:row>95</xdr:row>
      <xdr:rowOff>144356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33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135483</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42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33089</xdr:rowOff>
    </xdr:from>
    <xdr:to>
      <xdr:col>6</xdr:col>
      <xdr:colOff>38100</xdr:colOff>
      <xdr:row>95</xdr:row>
      <xdr:rowOff>134689</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32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125816</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41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15342</xdr:rowOff>
    </xdr:from>
    <xdr:to>
      <xdr:col>54</xdr:col>
      <xdr:colOff>189865</xdr:colOff>
      <xdr:row>38</xdr:row>
      <xdr:rowOff>136499</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58842"/>
          <a:ext cx="1270" cy="1492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140326</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136499</xdr:rowOff>
    </xdr:from>
    <xdr:to>
      <xdr:col>55</xdr:col>
      <xdr:colOff>88900</xdr:colOff>
      <xdr:row>38</xdr:row>
      <xdr:rowOff>136499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133469</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3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15342</xdr:rowOff>
    </xdr:from>
    <xdr:to>
      <xdr:col>55</xdr:col>
      <xdr:colOff>88900</xdr:colOff>
      <xdr:row>30</xdr:row>
      <xdr:rowOff>15342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161646</xdr:rowOff>
    </xdr:from>
    <xdr:to>
      <xdr:col>55</xdr:col>
      <xdr:colOff>0</xdr:colOff>
      <xdr:row>35</xdr:row>
      <xdr:rowOff>6655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5990946"/>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41267</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134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62840</xdr:rowOff>
    </xdr:from>
    <xdr:to>
      <xdr:col>55</xdr:col>
      <xdr:colOff>50800</xdr:colOff>
      <xdr:row>36</xdr:row>
      <xdr:rowOff>164440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114097</xdr:rowOff>
    </xdr:from>
    <xdr:to>
      <xdr:col>50</xdr:col>
      <xdr:colOff>114300</xdr:colOff>
      <xdr:row>35</xdr:row>
      <xdr:rowOff>6655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5943397"/>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51867</xdr:rowOff>
    </xdr:from>
    <xdr:to>
      <xdr:col>50</xdr:col>
      <xdr:colOff>165100</xdr:colOff>
      <xdr:row>36</xdr:row>
      <xdr:rowOff>153467</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144594</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16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114097</xdr:rowOff>
    </xdr:from>
    <xdr:to>
      <xdr:col>45</xdr:col>
      <xdr:colOff>177800</xdr:colOff>
      <xdr:row>34</xdr:row>
      <xdr:rowOff>116840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594339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167996</xdr:rowOff>
    </xdr:from>
    <xdr:to>
      <xdr:col>46</xdr:col>
      <xdr:colOff>38100</xdr:colOff>
      <xdr:row>36</xdr:row>
      <xdr:rowOff>98146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89273</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261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116840</xdr:rowOff>
    </xdr:from>
    <xdr:to>
      <xdr:col>41</xdr:col>
      <xdr:colOff>50800</xdr:colOff>
      <xdr:row>34</xdr:row>
      <xdr:rowOff>137871</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5946140"/>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18948</xdr:rowOff>
    </xdr:from>
    <xdr:to>
      <xdr:col>41</xdr:col>
      <xdr:colOff>101600</xdr:colOff>
      <xdr:row>36</xdr:row>
      <xdr:rowOff>120548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111675</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283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53238</xdr:rowOff>
    </xdr:from>
    <xdr:to>
      <xdr:col>36</xdr:col>
      <xdr:colOff>165100</xdr:colOff>
      <xdr:row>34</xdr:row>
      <xdr:rowOff>154838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58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171365</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56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110846</xdr:rowOff>
    </xdr:from>
    <xdr:to>
      <xdr:col>55</xdr:col>
      <xdr:colOff>50800</xdr:colOff>
      <xdr:row>35</xdr:row>
      <xdr:rowOff>40996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594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133723</xdr:rowOff>
    </xdr:from>
    <xdr:ext cx="469744"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57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127305</xdr:rowOff>
    </xdr:from>
    <xdr:to>
      <xdr:col>50</xdr:col>
      <xdr:colOff>165100</xdr:colOff>
      <xdr:row>35</xdr:row>
      <xdr:rowOff>57455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595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73982</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04428" y="573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63297</xdr:rowOff>
    </xdr:from>
    <xdr:to>
      <xdr:col>46</xdr:col>
      <xdr:colOff>38100</xdr:colOff>
      <xdr:row>34</xdr:row>
      <xdr:rowOff>164897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589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9974</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8" y="566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66040</xdr:rowOff>
    </xdr:from>
    <xdr:to>
      <xdr:col>41</xdr:col>
      <xdr:colOff>101600</xdr:colOff>
      <xdr:row>34</xdr:row>
      <xdr:rowOff>167640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12717</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56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87071</xdr:rowOff>
    </xdr:from>
    <xdr:to>
      <xdr:col>36</xdr:col>
      <xdr:colOff>165100</xdr:colOff>
      <xdr:row>35</xdr:row>
      <xdr:rowOff>17221</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591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8348</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600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40396</xdr:rowOff>
    </xdr:from>
    <xdr:to>
      <xdr:col>54</xdr:col>
      <xdr:colOff>189865</xdr:colOff>
      <xdr:row>58</xdr:row>
      <xdr:rowOff>138054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955796"/>
          <a:ext cx="1270" cy="112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141881</xdr:rowOff>
    </xdr:from>
    <xdr:ext cx="313932"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85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138054</xdr:rowOff>
    </xdr:from>
    <xdr:to>
      <xdr:col>55</xdr:col>
      <xdr:colOff>88900</xdr:colOff>
      <xdr:row>58</xdr:row>
      <xdr:rowOff>138054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82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158523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73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40396</xdr:rowOff>
    </xdr:from>
    <xdr:to>
      <xdr:col>55</xdr:col>
      <xdr:colOff>88900</xdr:colOff>
      <xdr:row>52</xdr:row>
      <xdr:rowOff>40396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955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106462</xdr:rowOff>
    </xdr:from>
    <xdr:to>
      <xdr:col>55</xdr:col>
      <xdr:colOff>0</xdr:colOff>
      <xdr:row>58</xdr:row>
      <xdr:rowOff>110942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050562"/>
          <a:ext cx="8382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103227</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04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80350</xdr:rowOff>
    </xdr:from>
    <xdr:to>
      <xdr:col>55</xdr:col>
      <xdr:colOff>50800</xdr:colOff>
      <xdr:row>58</xdr:row>
      <xdr:rowOff>10500</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106462</xdr:rowOff>
    </xdr:from>
    <xdr:to>
      <xdr:col>50</xdr:col>
      <xdr:colOff>114300</xdr:colOff>
      <xdr:row>58</xdr:row>
      <xdr:rowOff>115239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50562"/>
          <a:ext cx="889000" cy="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78659</xdr:rowOff>
    </xdr:from>
    <xdr:to>
      <xdr:col>50</xdr:col>
      <xdr:colOff>165100</xdr:colOff>
      <xdr:row>58</xdr:row>
      <xdr:rowOff>8809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25336</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111674</xdr:rowOff>
    </xdr:from>
    <xdr:to>
      <xdr:col>45</xdr:col>
      <xdr:colOff>177800</xdr:colOff>
      <xdr:row>58</xdr:row>
      <xdr:rowOff>115239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055774"/>
          <a:ext cx="889000" cy="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58679</xdr:rowOff>
    </xdr:from>
    <xdr:to>
      <xdr:col>46</xdr:col>
      <xdr:colOff>38100</xdr:colOff>
      <xdr:row>57</xdr:row>
      <xdr:rowOff>160279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5356</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111674</xdr:rowOff>
    </xdr:from>
    <xdr:to>
      <xdr:col>41</xdr:col>
      <xdr:colOff>50800</xdr:colOff>
      <xdr:row>58</xdr:row>
      <xdr:rowOff>112406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55774"/>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77881</xdr:rowOff>
    </xdr:from>
    <xdr:to>
      <xdr:col>41</xdr:col>
      <xdr:colOff>101600</xdr:colOff>
      <xdr:row>58</xdr:row>
      <xdr:rowOff>8031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24558</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962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48164</xdr:rowOff>
    </xdr:from>
    <xdr:to>
      <xdr:col>36</xdr:col>
      <xdr:colOff>165100</xdr:colOff>
      <xdr:row>55</xdr:row>
      <xdr:rowOff>149764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47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166291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25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60142</xdr:rowOff>
    </xdr:from>
    <xdr:to>
      <xdr:col>55</xdr:col>
      <xdr:colOff>50800</xdr:colOff>
      <xdr:row>58</xdr:row>
      <xdr:rowOff>161742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0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146519</xdr:rowOff>
    </xdr:from>
    <xdr:ext cx="378565"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19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55662</xdr:rowOff>
    </xdr:from>
    <xdr:to>
      <xdr:col>50</xdr:col>
      <xdr:colOff>165100</xdr:colOff>
      <xdr:row>58</xdr:row>
      <xdr:rowOff>157262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9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148389</xdr:rowOff>
    </xdr:from>
    <xdr:ext cx="378565"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50017" y="10092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64439</xdr:rowOff>
    </xdr:from>
    <xdr:to>
      <xdr:col>46</xdr:col>
      <xdr:colOff>38100</xdr:colOff>
      <xdr:row>58</xdr:row>
      <xdr:rowOff>166039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0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157166</xdr:rowOff>
    </xdr:from>
    <xdr:ext cx="378565"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61017" y="10101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60874</xdr:rowOff>
    </xdr:from>
    <xdr:to>
      <xdr:col>41</xdr:col>
      <xdr:colOff>101600</xdr:colOff>
      <xdr:row>58</xdr:row>
      <xdr:rowOff>162474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0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153601</xdr:rowOff>
    </xdr:from>
    <xdr:ext cx="378565"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72017" y="10097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61606</xdr:rowOff>
    </xdr:from>
    <xdr:to>
      <xdr:col>36</xdr:col>
      <xdr:colOff>165100</xdr:colOff>
      <xdr:row>58</xdr:row>
      <xdr:rowOff>163206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0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154333</xdr:rowOff>
    </xdr:from>
    <xdr:ext cx="378565"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83017" y="10098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99336</xdr:rowOff>
    </xdr:from>
    <xdr:to>
      <xdr:col>54</xdr:col>
      <xdr:colOff>189865</xdr:colOff>
      <xdr:row>79</xdr:row>
      <xdr:rowOff>78991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100836"/>
          <a:ext cx="1270" cy="152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82818</xdr:rowOff>
    </xdr:from>
    <xdr:ext cx="378565"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627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78991</xdr:rowOff>
    </xdr:from>
    <xdr:to>
      <xdr:col>55</xdr:col>
      <xdr:colOff>88900</xdr:colOff>
      <xdr:row>79</xdr:row>
      <xdr:rowOff>78991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623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46013</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7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99336</xdr:rowOff>
    </xdr:from>
    <xdr:to>
      <xdr:col>55</xdr:col>
      <xdr:colOff>88900</xdr:colOff>
      <xdr:row>70</xdr:row>
      <xdr:rowOff>99336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100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20763</xdr:rowOff>
    </xdr:from>
    <xdr:to>
      <xdr:col>55</xdr:col>
      <xdr:colOff>0</xdr:colOff>
      <xdr:row>79</xdr:row>
      <xdr:rowOff>76574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565313"/>
          <a:ext cx="838200" cy="5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13054</xdr:rowOff>
    </xdr:from>
    <xdr:ext cx="469744"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21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161627</xdr:rowOff>
    </xdr:from>
    <xdr:to>
      <xdr:col>55</xdr:col>
      <xdr:colOff>50800</xdr:colOff>
      <xdr:row>78</xdr:row>
      <xdr:rowOff>91777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75267</xdr:rowOff>
    </xdr:from>
    <xdr:to>
      <xdr:col>50</xdr:col>
      <xdr:colOff>114300</xdr:colOff>
      <xdr:row>79</xdr:row>
      <xdr:rowOff>76574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3619817"/>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1313</xdr:rowOff>
    </xdr:from>
    <xdr:to>
      <xdr:col>50</xdr:col>
      <xdr:colOff>165100</xdr:colOff>
      <xdr:row>78</xdr:row>
      <xdr:rowOff>102913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119440</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04428" y="131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74647</xdr:rowOff>
    </xdr:from>
    <xdr:to>
      <xdr:col>45</xdr:col>
      <xdr:colOff>177800</xdr:colOff>
      <xdr:row>79</xdr:row>
      <xdr:rowOff>75267</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3619197"/>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142229</xdr:rowOff>
    </xdr:from>
    <xdr:to>
      <xdr:col>46</xdr:col>
      <xdr:colOff>38100</xdr:colOff>
      <xdr:row>78</xdr:row>
      <xdr:rowOff>72379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88906</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15428" y="131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57142</xdr:rowOff>
    </xdr:from>
    <xdr:to>
      <xdr:col>41</xdr:col>
      <xdr:colOff>50800</xdr:colOff>
      <xdr:row>79</xdr:row>
      <xdr:rowOff>74647</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601692"/>
          <a:ext cx="889000" cy="1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9674</xdr:rowOff>
    </xdr:from>
    <xdr:to>
      <xdr:col>41</xdr:col>
      <xdr:colOff>101600</xdr:colOff>
      <xdr:row>78</xdr:row>
      <xdr:rowOff>111274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127801</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26428" y="1315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3893</xdr:rowOff>
    </xdr:from>
    <xdr:to>
      <xdr:col>36</xdr:col>
      <xdr:colOff>165100</xdr:colOff>
      <xdr:row>77</xdr:row>
      <xdr:rowOff>105493</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122020</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29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141413</xdr:rowOff>
    </xdr:from>
    <xdr:to>
      <xdr:col>55</xdr:col>
      <xdr:colOff>50800</xdr:colOff>
      <xdr:row>79</xdr:row>
      <xdr:rowOff>71563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51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56340</xdr:rowOff>
    </xdr:from>
    <xdr:ext cx="469744"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429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25774</xdr:rowOff>
    </xdr:from>
    <xdr:to>
      <xdr:col>50</xdr:col>
      <xdr:colOff>165100</xdr:colOff>
      <xdr:row>79</xdr:row>
      <xdr:rowOff>127374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57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118501</xdr:rowOff>
    </xdr:from>
    <xdr:ext cx="378565"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50017" y="13663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24467</xdr:rowOff>
    </xdr:from>
    <xdr:to>
      <xdr:col>46</xdr:col>
      <xdr:colOff>38100</xdr:colOff>
      <xdr:row>79</xdr:row>
      <xdr:rowOff>126067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56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117194</xdr:rowOff>
    </xdr:from>
    <xdr:ext cx="378565"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61017" y="13661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23847</xdr:rowOff>
    </xdr:from>
    <xdr:to>
      <xdr:col>41</xdr:col>
      <xdr:colOff>101600</xdr:colOff>
      <xdr:row>79</xdr:row>
      <xdr:rowOff>125447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56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116574</xdr:rowOff>
    </xdr:from>
    <xdr:ext cx="378565"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72017" y="13661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6342</xdr:rowOff>
    </xdr:from>
    <xdr:to>
      <xdr:col>36</xdr:col>
      <xdr:colOff>165100</xdr:colOff>
      <xdr:row>79</xdr:row>
      <xdr:rowOff>107942</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55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99069</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64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54781</xdr:rowOff>
    </xdr:from>
    <xdr:to>
      <xdr:col>54</xdr:col>
      <xdr:colOff>189865</xdr:colOff>
      <xdr:row>98</xdr:row>
      <xdr:rowOff>62161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656731"/>
          <a:ext cx="1270" cy="1207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65988</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686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62161</xdr:rowOff>
    </xdr:from>
    <xdr:to>
      <xdr:col>55</xdr:col>
      <xdr:colOff>88900</xdr:colOff>
      <xdr:row>98</xdr:row>
      <xdr:rowOff>62161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86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1458</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3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54781</xdr:rowOff>
    </xdr:from>
    <xdr:to>
      <xdr:col>55</xdr:col>
      <xdr:colOff>88900</xdr:colOff>
      <xdr:row>91</xdr:row>
      <xdr:rowOff>54781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65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41478</xdr:rowOff>
    </xdr:from>
    <xdr:to>
      <xdr:col>55</xdr:col>
      <xdr:colOff>0</xdr:colOff>
      <xdr:row>96</xdr:row>
      <xdr:rowOff>54411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500678"/>
          <a:ext cx="838200" cy="1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129233</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588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150806</xdr:rowOff>
    </xdr:from>
    <xdr:to>
      <xdr:col>55</xdr:col>
      <xdr:colOff>50800</xdr:colOff>
      <xdr:row>97</xdr:row>
      <xdr:rowOff>80956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61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138688</xdr:rowOff>
    </xdr:from>
    <xdr:to>
      <xdr:col>50</xdr:col>
      <xdr:colOff>114300</xdr:colOff>
      <xdr:row>96</xdr:row>
      <xdr:rowOff>41478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6083538"/>
          <a:ext cx="889000" cy="41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140084</xdr:rowOff>
    </xdr:from>
    <xdr:to>
      <xdr:col>50</xdr:col>
      <xdr:colOff>165100</xdr:colOff>
      <xdr:row>97</xdr:row>
      <xdr:rowOff>70234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61361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69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138688</xdr:rowOff>
    </xdr:from>
    <xdr:to>
      <xdr:col>45</xdr:col>
      <xdr:colOff>177800</xdr:colOff>
      <xdr:row>96</xdr:row>
      <xdr:rowOff>40988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083538"/>
          <a:ext cx="889000" cy="4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167549</xdr:rowOff>
    </xdr:from>
    <xdr:to>
      <xdr:col>46</xdr:col>
      <xdr:colOff>38100</xdr:colOff>
      <xdr:row>97</xdr:row>
      <xdr:rowOff>97699</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88826</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71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40988</xdr:rowOff>
    </xdr:from>
    <xdr:to>
      <xdr:col>41</xdr:col>
      <xdr:colOff>50800</xdr:colOff>
      <xdr:row>96</xdr:row>
      <xdr:rowOff>150237</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500188"/>
          <a:ext cx="889000" cy="10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168278</xdr:rowOff>
    </xdr:from>
    <xdr:to>
      <xdr:col>41</xdr:col>
      <xdr:colOff>101600</xdr:colOff>
      <xdr:row>97</xdr:row>
      <xdr:rowOff>98428</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89555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72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109550</xdr:rowOff>
    </xdr:from>
    <xdr:to>
      <xdr:col>36</xdr:col>
      <xdr:colOff>165100</xdr:colOff>
      <xdr:row>97</xdr:row>
      <xdr:rowOff>39700</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30827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6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3611</xdr:rowOff>
    </xdr:from>
    <xdr:to>
      <xdr:col>55</xdr:col>
      <xdr:colOff>50800</xdr:colOff>
      <xdr:row>96</xdr:row>
      <xdr:rowOff>105211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46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26488</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31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162128</xdr:rowOff>
    </xdr:from>
    <xdr:to>
      <xdr:col>50</xdr:col>
      <xdr:colOff>165100</xdr:colOff>
      <xdr:row>96</xdr:row>
      <xdr:rowOff>92278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44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108805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22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87888</xdr:rowOff>
    </xdr:from>
    <xdr:to>
      <xdr:col>46</xdr:col>
      <xdr:colOff>38100</xdr:colOff>
      <xdr:row>94</xdr:row>
      <xdr:rowOff>18038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03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34565</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580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161638</xdr:rowOff>
    </xdr:from>
    <xdr:to>
      <xdr:col>41</xdr:col>
      <xdr:colOff>101600</xdr:colOff>
      <xdr:row>96</xdr:row>
      <xdr:rowOff>91788</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44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108315</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22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99437</xdr:rowOff>
    </xdr:from>
    <xdr:to>
      <xdr:col>36</xdr:col>
      <xdr:colOff>165100</xdr:colOff>
      <xdr:row>97</xdr:row>
      <xdr:rowOff>29587</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55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46114</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33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24420</xdr:rowOff>
    </xdr:from>
    <xdr:to>
      <xdr:col>85</xdr:col>
      <xdr:colOff>126364</xdr:colOff>
      <xdr:row>39</xdr:row>
      <xdr:rowOff>105192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167920"/>
          <a:ext cx="1269" cy="162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109019</xdr:rowOff>
    </xdr:from>
    <xdr:ext cx="469744"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79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105192</xdr:rowOff>
    </xdr:from>
    <xdr:to>
      <xdr:col>86</xdr:col>
      <xdr:colOff>25400</xdr:colOff>
      <xdr:row>39</xdr:row>
      <xdr:rowOff>105192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791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142547</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494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24420</xdr:rowOff>
    </xdr:from>
    <xdr:to>
      <xdr:col>86</xdr:col>
      <xdr:colOff>25400</xdr:colOff>
      <xdr:row>30</xdr:row>
      <xdr:rowOff>24420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16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29428</xdr:rowOff>
    </xdr:from>
    <xdr:to>
      <xdr:col>85</xdr:col>
      <xdr:colOff>127000</xdr:colOff>
      <xdr:row>37</xdr:row>
      <xdr:rowOff>68725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6373078"/>
          <a:ext cx="838200" cy="3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16092</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016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164665</xdr:rowOff>
    </xdr:from>
    <xdr:to>
      <xdr:col>85</xdr:col>
      <xdr:colOff>177800</xdr:colOff>
      <xdr:row>36</xdr:row>
      <xdr:rowOff>94815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6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29428</xdr:rowOff>
    </xdr:from>
    <xdr:to>
      <xdr:col>81</xdr:col>
      <xdr:colOff>50800</xdr:colOff>
      <xdr:row>37</xdr:row>
      <xdr:rowOff>37157</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373078"/>
          <a:ext cx="889000" cy="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51780</xdr:rowOff>
    </xdr:from>
    <xdr:to>
      <xdr:col>81</xdr:col>
      <xdr:colOff>101600</xdr:colOff>
      <xdr:row>36</xdr:row>
      <xdr:rowOff>153380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22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169907</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599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48913</xdr:rowOff>
    </xdr:from>
    <xdr:to>
      <xdr:col>76</xdr:col>
      <xdr:colOff>114300</xdr:colOff>
      <xdr:row>37</xdr:row>
      <xdr:rowOff>37157</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3703300" y="6221113"/>
          <a:ext cx="889000" cy="15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62230</xdr:rowOff>
    </xdr:from>
    <xdr:to>
      <xdr:col>76</xdr:col>
      <xdr:colOff>165100</xdr:colOff>
      <xdr:row>36</xdr:row>
      <xdr:rowOff>163830</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8907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00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129032</xdr:rowOff>
    </xdr:from>
    <xdr:to>
      <xdr:col>71</xdr:col>
      <xdr:colOff>177800</xdr:colOff>
      <xdr:row>36</xdr:row>
      <xdr:rowOff>48913</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2814300" y="5786882"/>
          <a:ext cx="889000" cy="43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68326</xdr:rowOff>
    </xdr:from>
    <xdr:to>
      <xdr:col>72</xdr:col>
      <xdr:colOff>38100</xdr:colOff>
      <xdr:row>36</xdr:row>
      <xdr:rowOff>169926</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161053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33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139083</xdr:rowOff>
    </xdr:from>
    <xdr:to>
      <xdr:col>67</xdr:col>
      <xdr:colOff>101600</xdr:colOff>
      <xdr:row>35</xdr:row>
      <xdr:rowOff>69233</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5968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60360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06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17925</xdr:rowOff>
    </xdr:from>
    <xdr:to>
      <xdr:col>85</xdr:col>
      <xdr:colOff>177800</xdr:colOff>
      <xdr:row>37</xdr:row>
      <xdr:rowOff>119525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36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167802</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34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150078</xdr:rowOff>
    </xdr:from>
    <xdr:to>
      <xdr:col>81</xdr:col>
      <xdr:colOff>101600</xdr:colOff>
      <xdr:row>37</xdr:row>
      <xdr:rowOff>80228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32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71355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41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157807</xdr:rowOff>
    </xdr:from>
    <xdr:to>
      <xdr:col>76</xdr:col>
      <xdr:colOff>165100</xdr:colOff>
      <xdr:row>37</xdr:row>
      <xdr:rowOff>87957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33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79084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42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169563</xdr:rowOff>
    </xdr:from>
    <xdr:to>
      <xdr:col>72</xdr:col>
      <xdr:colOff>38100</xdr:colOff>
      <xdr:row>36</xdr:row>
      <xdr:rowOff>99713</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17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116240</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59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78232</xdr:rowOff>
    </xdr:from>
    <xdr:to>
      <xdr:col>67</xdr:col>
      <xdr:colOff>101600</xdr:colOff>
      <xdr:row>34</xdr:row>
      <xdr:rowOff>8382</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573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24909</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551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a:extLst>
            <a:ext uri="{FF2B5EF4-FFF2-40B4-BE49-F238E27FC236}">
              <a16:creationId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161907</xdr:rowOff>
    </xdr:from>
    <xdr:to>
      <xdr:col>85</xdr:col>
      <xdr:colOff>126364</xdr:colOff>
      <xdr:row>58</xdr:row>
      <xdr:rowOff>93686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6317595" y="8562957"/>
          <a:ext cx="1269" cy="1474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97513</xdr:rowOff>
    </xdr:from>
    <xdr:ext cx="534377" cy="259045"/>
    <xdr:sp macro=""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6370300" y="1004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93686</xdr:rowOff>
    </xdr:from>
    <xdr:to>
      <xdr:col>86</xdr:col>
      <xdr:colOff>25400</xdr:colOff>
      <xdr:row>58</xdr:row>
      <xdr:rowOff>93686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1003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108584</xdr:rowOff>
    </xdr:from>
    <xdr:ext cx="534377" cy="259045"/>
    <xdr:sp macro=""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6370300" y="833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161907</xdr:rowOff>
    </xdr:from>
    <xdr:to>
      <xdr:col>86</xdr:col>
      <xdr:colOff>25400</xdr:colOff>
      <xdr:row>49</xdr:row>
      <xdr:rowOff>161907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856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127160</xdr:rowOff>
    </xdr:from>
    <xdr:to>
      <xdr:col>85</xdr:col>
      <xdr:colOff>127000</xdr:colOff>
      <xdr:row>55</xdr:row>
      <xdr:rowOff>88134</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5481300" y="9385460"/>
          <a:ext cx="838200" cy="13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81076</xdr:rowOff>
    </xdr:from>
    <xdr:ext cx="534377" cy="259045"/>
    <xdr:sp macro=""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6370300" y="9339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102649</xdr:rowOff>
    </xdr:from>
    <xdr:to>
      <xdr:col>85</xdr:col>
      <xdr:colOff>177800</xdr:colOff>
      <xdr:row>55</xdr:row>
      <xdr:rowOff>32799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6268700" y="936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88134</xdr:rowOff>
    </xdr:from>
    <xdr:to>
      <xdr:col>81</xdr:col>
      <xdr:colOff>50800</xdr:colOff>
      <xdr:row>55</xdr:row>
      <xdr:rowOff>157237</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4592300" y="9517884"/>
          <a:ext cx="889000" cy="6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89684</xdr:rowOff>
    </xdr:from>
    <xdr:to>
      <xdr:col>81</xdr:col>
      <xdr:colOff>101600</xdr:colOff>
      <xdr:row>56</xdr:row>
      <xdr:rowOff>19834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5430500" y="951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10961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61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157237</xdr:rowOff>
    </xdr:from>
    <xdr:to>
      <xdr:col>76</xdr:col>
      <xdr:colOff>114300</xdr:colOff>
      <xdr:row>56</xdr:row>
      <xdr:rowOff>43002</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3703300" y="9586987"/>
          <a:ext cx="889000" cy="5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67085</xdr:rowOff>
    </xdr:from>
    <xdr:to>
      <xdr:col>76</xdr:col>
      <xdr:colOff>165100</xdr:colOff>
      <xdr:row>55</xdr:row>
      <xdr:rowOff>168685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4541500" y="9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13762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37647</xdr:rowOff>
    </xdr:from>
    <xdr:to>
      <xdr:col>71</xdr:col>
      <xdr:colOff>177800</xdr:colOff>
      <xdr:row>56</xdr:row>
      <xdr:rowOff>43002</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a:off x="12814300" y="9638847"/>
          <a:ext cx="889000" cy="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123158</xdr:rowOff>
    </xdr:from>
    <xdr:to>
      <xdr:col>72</xdr:col>
      <xdr:colOff>38100</xdr:colOff>
      <xdr:row>56</xdr:row>
      <xdr:rowOff>53308</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3652500" y="9552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69835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32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121524</xdr:rowOff>
    </xdr:from>
    <xdr:to>
      <xdr:col>67</xdr:col>
      <xdr:colOff>101600</xdr:colOff>
      <xdr:row>54</xdr:row>
      <xdr:rowOff>51674</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2763500" y="920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68201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898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76360</xdr:rowOff>
    </xdr:from>
    <xdr:to>
      <xdr:col>85</xdr:col>
      <xdr:colOff>177800</xdr:colOff>
      <xdr:row>55</xdr:row>
      <xdr:rowOff>6510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6268700" y="933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99237</xdr:rowOff>
    </xdr:from>
    <xdr:ext cx="534377" cy="259045"/>
    <xdr:sp macro=""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6370300" y="918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37334</xdr:rowOff>
    </xdr:from>
    <xdr:to>
      <xdr:col>81</xdr:col>
      <xdr:colOff>101600</xdr:colOff>
      <xdr:row>55</xdr:row>
      <xdr:rowOff>138934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5430500" y="946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155461</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5214111" y="924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106437</xdr:rowOff>
    </xdr:from>
    <xdr:to>
      <xdr:col>76</xdr:col>
      <xdr:colOff>165100</xdr:colOff>
      <xdr:row>56</xdr:row>
      <xdr:rowOff>36587</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4541500" y="953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27714</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4325111" y="962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163652</xdr:rowOff>
    </xdr:from>
    <xdr:to>
      <xdr:col>72</xdr:col>
      <xdr:colOff>38100</xdr:colOff>
      <xdr:row>56</xdr:row>
      <xdr:rowOff>93802</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3652500" y="959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84929</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436111" y="968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158297</xdr:rowOff>
    </xdr:from>
    <xdr:to>
      <xdr:col>67</xdr:col>
      <xdr:colOff>101600</xdr:colOff>
      <xdr:row>56</xdr:row>
      <xdr:rowOff>88447</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2763500" y="958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79574</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547111" y="968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45174</xdr:rowOff>
    </xdr:from>
    <xdr:to>
      <xdr:col>85</xdr:col>
      <xdr:colOff>126364</xdr:colOff>
      <xdr:row>78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218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163301</xdr:rowOff>
    </xdr:from>
    <xdr:ext cx="534377"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99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45174</xdr:rowOff>
    </xdr:from>
    <xdr:to>
      <xdr:col>86</xdr:col>
      <xdr:colOff>25400</xdr:colOff>
      <xdr:row>71</xdr:row>
      <xdr:rowOff>45174</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2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13455</xdr:rowOff>
    </xdr:from>
    <xdr:to>
      <xdr:col>85</xdr:col>
      <xdr:colOff>127000</xdr:colOff>
      <xdr:row>78</xdr:row>
      <xdr:rowOff>20886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386555"/>
          <a:ext cx="838200" cy="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97204</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127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74327</xdr:rowOff>
    </xdr:from>
    <xdr:to>
      <xdr:col>85</xdr:col>
      <xdr:colOff>177800</xdr:colOff>
      <xdr:row>78</xdr:row>
      <xdr:rowOff>4477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13455</xdr:rowOff>
    </xdr:from>
    <xdr:to>
      <xdr:col>81</xdr:col>
      <xdr:colOff>50800</xdr:colOff>
      <xdr:row>78</xdr:row>
      <xdr:rowOff>25400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4592300" y="13386555"/>
          <a:ext cx="889000" cy="1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65582</xdr:rowOff>
    </xdr:from>
    <xdr:to>
      <xdr:col>81</xdr:col>
      <xdr:colOff>101600</xdr:colOff>
      <xdr:row>77</xdr:row>
      <xdr:rowOff>167182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26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12259</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0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118218</xdr:rowOff>
    </xdr:from>
    <xdr:to>
      <xdr:col>76</xdr:col>
      <xdr:colOff>165100</xdr:colOff>
      <xdr:row>78</xdr:row>
      <xdr:rowOff>48368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31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64895</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3017" y="13095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25172</xdr:rowOff>
    </xdr:from>
    <xdr:to>
      <xdr:col>71</xdr:col>
      <xdr:colOff>177800</xdr:colOff>
      <xdr:row>78</xdr:row>
      <xdr:rowOff>25400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398272"/>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114503</xdr:rowOff>
    </xdr:from>
    <xdr:to>
      <xdr:col>72</xdr:col>
      <xdr:colOff>38100</xdr:colOff>
      <xdr:row>78</xdr:row>
      <xdr:rowOff>44653</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61180</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4017" y="13091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101588</xdr:rowOff>
    </xdr:from>
    <xdr:to>
      <xdr:col>67</xdr:col>
      <xdr:colOff>101600</xdr:colOff>
      <xdr:row>78</xdr:row>
      <xdr:rowOff>31738</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30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48265</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078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141536</xdr:rowOff>
    </xdr:from>
    <xdr:to>
      <xdr:col>85</xdr:col>
      <xdr:colOff>177800</xdr:colOff>
      <xdr:row>78</xdr:row>
      <xdr:rowOff>71686</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34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56463</xdr:rowOff>
    </xdr:from>
    <xdr:ext cx="313932"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2581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134105</xdr:rowOff>
    </xdr:from>
    <xdr:to>
      <xdr:col>81</xdr:col>
      <xdr:colOff>101600</xdr:colOff>
      <xdr:row>78</xdr:row>
      <xdr:rowOff>64255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33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55382</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2017" y="13428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145822</xdr:rowOff>
    </xdr:from>
    <xdr:to>
      <xdr:col>67</xdr:col>
      <xdr:colOff>101600</xdr:colOff>
      <xdr:row>78</xdr:row>
      <xdr:rowOff>75972</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34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67099</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4401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113117</xdr:rowOff>
    </xdr:from>
    <xdr:to>
      <xdr:col>85</xdr:col>
      <xdr:colOff>126364</xdr:colOff>
      <xdr:row>99</xdr:row>
      <xdr:rowOff>54073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543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57900</xdr:rowOff>
    </xdr:from>
    <xdr:ext cx="534377"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703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54073</xdr:rowOff>
    </xdr:from>
    <xdr:to>
      <xdr:col>86</xdr:col>
      <xdr:colOff>25400</xdr:colOff>
      <xdr:row>99</xdr:row>
      <xdr:rowOff>54073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7027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59794</xdr:rowOff>
    </xdr:from>
    <xdr:ext cx="534377"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3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113117</xdr:rowOff>
    </xdr:from>
    <xdr:to>
      <xdr:col>86</xdr:col>
      <xdr:colOff>25400</xdr:colOff>
      <xdr:row>90</xdr:row>
      <xdr:rowOff>113117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54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18738</xdr:rowOff>
    </xdr:from>
    <xdr:to>
      <xdr:col>85</xdr:col>
      <xdr:colOff>127000</xdr:colOff>
      <xdr:row>98</xdr:row>
      <xdr:rowOff>95842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5481300" y="16820838"/>
          <a:ext cx="838200" cy="7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45908</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162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23031</xdr:rowOff>
    </xdr:from>
    <xdr:to>
      <xdr:col>85</xdr:col>
      <xdr:colOff>177800</xdr:colOff>
      <xdr:row>95</xdr:row>
      <xdr:rowOff>124631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170724</xdr:rowOff>
    </xdr:from>
    <xdr:to>
      <xdr:col>81</xdr:col>
      <xdr:colOff>50800</xdr:colOff>
      <xdr:row>98</xdr:row>
      <xdr:rowOff>18738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4592300" y="16801374"/>
          <a:ext cx="889000" cy="1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161922</xdr:rowOff>
    </xdr:from>
    <xdr:to>
      <xdr:col>81</xdr:col>
      <xdr:colOff>101600</xdr:colOff>
      <xdr:row>95</xdr:row>
      <xdr:rowOff>92072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108599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05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170724</xdr:rowOff>
    </xdr:from>
    <xdr:to>
      <xdr:col>76</xdr:col>
      <xdr:colOff>114300</xdr:colOff>
      <xdr:row>98</xdr:row>
      <xdr:rowOff>14362</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3703300" y="16801374"/>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138049</xdr:rowOff>
    </xdr:from>
    <xdr:to>
      <xdr:col>76</xdr:col>
      <xdr:colOff>165100</xdr:colOff>
      <xdr:row>95</xdr:row>
      <xdr:rowOff>68199</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84726</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02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169973</xdr:rowOff>
    </xdr:from>
    <xdr:to>
      <xdr:col>71</xdr:col>
      <xdr:colOff>177800</xdr:colOff>
      <xdr:row>98</xdr:row>
      <xdr:rowOff>14362</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2814300" y="16800623"/>
          <a:ext cx="889000" cy="1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94289</xdr:rowOff>
    </xdr:from>
    <xdr:to>
      <xdr:col>72</xdr:col>
      <xdr:colOff>38100</xdr:colOff>
      <xdr:row>95</xdr:row>
      <xdr:rowOff>24439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40966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598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114863</xdr:rowOff>
    </xdr:from>
    <xdr:to>
      <xdr:col>67</xdr:col>
      <xdr:colOff>101600</xdr:colOff>
      <xdr:row>94</xdr:row>
      <xdr:rowOff>45013</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05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61540</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583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45042</xdr:rowOff>
    </xdr:from>
    <xdr:to>
      <xdr:col>85</xdr:col>
      <xdr:colOff>177800</xdr:colOff>
      <xdr:row>98</xdr:row>
      <xdr:rowOff>146642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684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23469</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682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139388</xdr:rowOff>
    </xdr:from>
    <xdr:to>
      <xdr:col>81</xdr:col>
      <xdr:colOff>101600</xdr:colOff>
      <xdr:row>98</xdr:row>
      <xdr:rowOff>69538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677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60665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686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119924</xdr:rowOff>
    </xdr:from>
    <xdr:to>
      <xdr:col>76</xdr:col>
      <xdr:colOff>165100</xdr:colOff>
      <xdr:row>98</xdr:row>
      <xdr:rowOff>50074</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675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41201</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684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135012</xdr:rowOff>
    </xdr:from>
    <xdr:to>
      <xdr:col>72</xdr:col>
      <xdr:colOff>38100</xdr:colOff>
      <xdr:row>98</xdr:row>
      <xdr:rowOff>65162</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676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56289</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685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119173</xdr:rowOff>
    </xdr:from>
    <xdr:to>
      <xdr:col>67</xdr:col>
      <xdr:colOff>101600</xdr:colOff>
      <xdr:row>98</xdr:row>
      <xdr:rowOff>49323</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674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40450</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684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a:extLst>
            <a:ext uri="{FF2B5EF4-FFF2-40B4-BE49-F238E27FC236}">
              <a16:creationId xmlns:a16="http://schemas.microsoft.com/office/drawing/2014/main" id="{00000000-0008-0000-07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15494</xdr:rowOff>
    </xdr:from>
    <xdr:to>
      <xdr:col>116</xdr:col>
      <xdr:colOff>62864</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2159595" y="5330444"/>
          <a:ext cx="1269" cy="1400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2" name="諸支出金最小値テキスト">
          <a:extLst>
            <a:ext uri="{FF2B5EF4-FFF2-40B4-BE49-F238E27FC236}">
              <a16:creationId xmlns:a16="http://schemas.microsoft.com/office/drawing/2014/main" id="{00000000-0008-0000-0700-0000F0020000}"/>
            </a:ext>
          </a:extLst>
        </xdr:cNvPr>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133621</xdr:rowOff>
    </xdr:from>
    <xdr:ext cx="469744" cy="259045"/>
    <xdr:sp macro="" textlink="">
      <xdr:nvSpPr>
        <xdr:cNvPr id="754" name="諸支出金最大値テキスト">
          <a:extLst>
            <a:ext uri="{FF2B5EF4-FFF2-40B4-BE49-F238E27FC236}">
              <a16:creationId xmlns:a16="http://schemas.microsoft.com/office/drawing/2014/main" id="{00000000-0008-0000-0700-0000F2020000}"/>
            </a:ext>
          </a:extLst>
        </xdr:cNvPr>
        <xdr:cNvSpPr txBox="1"/>
      </xdr:nvSpPr>
      <xdr:spPr>
        <a:xfrm>
          <a:off x="22212300" y="510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15494</xdr:rowOff>
    </xdr:from>
    <xdr:to>
      <xdr:col>116</xdr:col>
      <xdr:colOff>152400</xdr:colOff>
      <xdr:row>31</xdr:row>
      <xdr:rowOff>15494</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533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13932" cy="259045"/>
    <xdr:sp macro="" textlink="">
      <xdr:nvSpPr>
        <xdr:cNvPr id="757" name="諸支出金平均値テキスト">
          <a:extLst>
            <a:ext uri="{FF2B5EF4-FFF2-40B4-BE49-F238E27FC236}">
              <a16:creationId xmlns:a16="http://schemas.microsoft.com/office/drawing/2014/main" id="{00000000-0008-0000-0700-0000F5020000}"/>
            </a:ext>
          </a:extLst>
        </xdr:cNvPr>
        <xdr:cNvSpPr txBox="1"/>
      </xdr:nvSpPr>
      <xdr:spPr>
        <a:xfrm>
          <a:off x="22212300" y="65087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116332</xdr:rowOff>
    </xdr:from>
    <xdr:to>
      <xdr:col>112</xdr:col>
      <xdr:colOff>38100</xdr:colOff>
      <xdr:row>39</xdr:row>
      <xdr:rowOff>46482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1272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63009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66333" y="64066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34036</xdr:rowOff>
    </xdr:from>
    <xdr:to>
      <xdr:col>107</xdr:col>
      <xdr:colOff>101600</xdr:colOff>
      <xdr:row>38</xdr:row>
      <xdr:rowOff>135636</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03835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152163</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5017" y="6324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48514</xdr:rowOff>
    </xdr:from>
    <xdr:to>
      <xdr:col>102</xdr:col>
      <xdr:colOff>165100</xdr:colOff>
      <xdr:row>38</xdr:row>
      <xdr:rowOff>150114</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9494500" y="65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166641</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6017" y="6338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51562</xdr:rowOff>
    </xdr:from>
    <xdr:to>
      <xdr:col>98</xdr:col>
      <xdr:colOff>38100</xdr:colOff>
      <xdr:row>38</xdr:row>
      <xdr:rowOff>153162</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8605500" y="656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169689</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7017" y="6341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76" name="諸支出金該当値テキスト">
          <a:extLst>
            <a:ext uri="{FF2B5EF4-FFF2-40B4-BE49-F238E27FC236}">
              <a16:creationId xmlns:a16="http://schemas.microsoft.com/office/drawing/2014/main" id="{00000000-0008-0000-0700-000008030000}"/>
            </a:ext>
          </a:extLst>
        </xdr:cNvPr>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37,788</a:t>
          </a:r>
          <a:r>
            <a:rPr kumimoji="1" lang="ja-JP" altLang="en-US" sz="1300">
              <a:latin typeface="ＭＳ Ｐゴシック" panose="020B0600070205080204" pitchFamily="50" charset="-128"/>
              <a:ea typeface="ＭＳ Ｐゴシック" panose="020B0600070205080204" pitchFamily="50" charset="-128"/>
            </a:rPr>
            <a:t>円となっており，東京都平均及び類似団体平均を下回っているが，平成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年度は前年度の決算剰余金の二分の一を財政調整基金へと積み立てたことなどから増額となっている。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173,964</a:t>
          </a:r>
          <a:r>
            <a:rPr kumimoji="1" lang="ja-JP" altLang="en-US" sz="1300">
              <a:latin typeface="ＭＳ Ｐゴシック" panose="020B0600070205080204" pitchFamily="50" charset="-128"/>
              <a:ea typeface="ＭＳ Ｐゴシック" panose="020B0600070205080204" pitchFamily="50" charset="-128"/>
            </a:rPr>
            <a:t>円となっており，類似団体平均は上回っているが，東京都平均は下回っている。私立保育園の委託費や障害者自立支援給付費等の増により，増加傾向にある。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51,335</a:t>
          </a:r>
          <a:r>
            <a:rPr kumimoji="1" lang="ja-JP" altLang="en-US" sz="1300">
              <a:latin typeface="ＭＳ Ｐゴシック" panose="020B0600070205080204" pitchFamily="50" charset="-128"/>
              <a:ea typeface="ＭＳ Ｐゴシック" panose="020B0600070205080204" pitchFamily="50" charset="-128"/>
            </a:rPr>
            <a:t>円となっており，東京都平均及び類似団体平均を上回っている。国分寺駅北口地下自転車駐車場整備により増となっている一方で，公共施設整備基金積立金の減などにより，前年度よりは減額となっている。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45,384</a:t>
          </a:r>
          <a:r>
            <a:rPr kumimoji="1" lang="ja-JP" altLang="en-US" sz="1300">
              <a:latin typeface="ＭＳ Ｐゴシック" panose="020B0600070205080204" pitchFamily="50" charset="-128"/>
              <a:ea typeface="ＭＳ Ｐゴシック" panose="020B0600070205080204" pitchFamily="50" charset="-128"/>
            </a:rPr>
            <a:t>円となっており，東京都平均は下回っているが，類似団体平均は上回っている。やけやき運動場人工芝化及びバリアフリー化等改修事業や保育無償化による幼稚園施設等利用給付金の計上などにより，前年度から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15,343</a:t>
          </a:r>
          <a:r>
            <a:rPr kumimoji="1" lang="ja-JP" altLang="en-US" sz="1300">
              <a:latin typeface="ＭＳ Ｐゴシック" panose="020B0600070205080204" pitchFamily="50" charset="-128"/>
              <a:ea typeface="ＭＳ Ｐゴシック" panose="020B0600070205080204" pitchFamily="50" charset="-128"/>
            </a:rPr>
            <a:t>円となっており，依然として類似団体平均を下回っている。要因としては，臨時財政対策債等の借入れを抑制してきたことが挙げられる。</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東京都国分寺市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実質収支比率は前年度とほぼ変わらない</a:t>
          </a:r>
          <a:r>
            <a:rPr kumimoji="1" lang="en-US" altLang="ja-JP" sz="1400">
              <a:latin typeface="ＭＳ ゴシック" pitchFamily="49" charset="-128"/>
              <a:ea typeface="ＭＳ ゴシック" pitchFamily="49" charset="-128"/>
            </a:rPr>
            <a:t>5.29</a:t>
          </a:r>
          <a:r>
            <a:rPr kumimoji="1" lang="ja-JP" altLang="en-US" sz="1400">
              <a:latin typeface="ＭＳ ゴシック" pitchFamily="49" charset="-128"/>
              <a:ea typeface="ＭＳ ゴシック" pitchFamily="49" charset="-128"/>
            </a:rPr>
            <a:t>％となった。これは，市税収入の伸びなどにより歳入の増が歳出の増よりも大きく，歳入歳出差引額は増えているものの，国分寺駅北口再開発事業の繰り越しにより翌年度に繰り越すべき財源が増えたことによる。また，実質単年度収支比率については，前年度は財政調整基金の積み立て以上の取崩しがあったが，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年度は積み立てと取崩しがほぼ同程度であったため，</a:t>
          </a:r>
          <a:r>
            <a:rPr kumimoji="1" lang="en-US" altLang="ja-JP" sz="1400">
              <a:latin typeface="ＭＳ ゴシック" pitchFamily="49" charset="-128"/>
              <a:ea typeface="ＭＳ ゴシック" pitchFamily="49" charset="-128"/>
            </a:rPr>
            <a:t>0.14</a:t>
          </a:r>
          <a:r>
            <a:rPr kumimoji="1" lang="ja-JP" altLang="en-US" sz="1400">
              <a:latin typeface="ＭＳ ゴシック" pitchFamily="49" charset="-128"/>
              <a:ea typeface="ＭＳ ゴシック" pitchFamily="49" charset="-128"/>
            </a:rPr>
            <a:t>％に増加した。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東京都国分寺市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前年度と同様，平成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年度も全会計について実質収支額が赤字となったものはなかった。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介護保険特別会計については，保険給付費などの歳出増により，標準財政規模比が</a:t>
          </a:r>
          <a:r>
            <a:rPr kumimoji="1" lang="en-US" altLang="ja-JP" sz="1400">
              <a:latin typeface="ＭＳ ゴシック" pitchFamily="49" charset="-128"/>
              <a:ea typeface="ＭＳ ゴシック" pitchFamily="49" charset="-128"/>
            </a:rPr>
            <a:t>0.58</a:t>
          </a:r>
          <a:r>
            <a:rPr kumimoji="1" lang="ja-JP" altLang="en-US" sz="1400">
              <a:latin typeface="ＭＳ ゴシック" pitchFamily="49" charset="-128"/>
              <a:ea typeface="ＭＳ ゴシック" pitchFamily="49" charset="-128"/>
            </a:rPr>
            <a:t>ポイント減少し，</a:t>
          </a:r>
          <a:r>
            <a:rPr kumimoji="1" lang="en-US" altLang="ja-JP" sz="1400">
              <a:latin typeface="ＭＳ ゴシック" pitchFamily="49" charset="-128"/>
              <a:ea typeface="ＭＳ ゴシック" pitchFamily="49" charset="-128"/>
            </a:rPr>
            <a:t>0.58</a:t>
          </a:r>
          <a:r>
            <a:rPr kumimoji="1" lang="ja-JP" altLang="en-US" sz="1400">
              <a:latin typeface="ＭＳ ゴシック" pitchFamily="49" charset="-128"/>
              <a:ea typeface="ＭＳ ゴシック" pitchFamily="49" charset="-128"/>
            </a:rPr>
            <a:t>％となっている。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
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
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
82</v>
      </c>
      <c r="C3" s="441"/>
      <c r="D3" s="441"/>
      <c r="E3" s="442"/>
      <c r="F3" s="442"/>
      <c r="G3" s="442"/>
      <c r="H3" s="442"/>
      <c r="I3" s="442"/>
      <c r="J3" s="442"/>
      <c r="K3" s="442"/>
      <c r="L3" s="442" t="s">
        <v>
83</v>
      </c>
      <c r="M3" s="442"/>
      <c r="N3" s="442"/>
      <c r="O3" s="442"/>
      <c r="P3" s="442"/>
      <c r="Q3" s="442"/>
      <c r="R3" s="449"/>
      <c r="S3" s="449"/>
      <c r="T3" s="449"/>
      <c r="U3" s="449"/>
      <c r="V3" s="450"/>
      <c r="W3" s="424" t="s">
        <v>
84</v>
      </c>
      <c r="X3" s="425"/>
      <c r="Y3" s="425"/>
      <c r="Z3" s="425"/>
      <c r="AA3" s="425"/>
      <c r="AB3" s="441"/>
      <c r="AC3" s="449" t="s">
        <v>
85</v>
      </c>
      <c r="AD3" s="425"/>
      <c r="AE3" s="425"/>
      <c r="AF3" s="425"/>
      <c r="AG3" s="425"/>
      <c r="AH3" s="425"/>
      <c r="AI3" s="425"/>
      <c r="AJ3" s="425"/>
      <c r="AK3" s="425"/>
      <c r="AL3" s="426"/>
      <c r="AM3" s="424" t="s">
        <v>
86</v>
      </c>
      <c r="AN3" s="425"/>
      <c r="AO3" s="425"/>
      <c r="AP3" s="425"/>
      <c r="AQ3" s="425"/>
      <c r="AR3" s="425"/>
      <c r="AS3" s="425"/>
      <c r="AT3" s="425"/>
      <c r="AU3" s="425"/>
      <c r="AV3" s="425"/>
      <c r="AW3" s="425"/>
      <c r="AX3" s="426"/>
      <c r="AY3" s="461" t="s">
        <v>
1</v>
      </c>
      <c r="AZ3" s="462"/>
      <c r="BA3" s="462"/>
      <c r="BB3" s="462"/>
      <c r="BC3" s="462"/>
      <c r="BD3" s="462"/>
      <c r="BE3" s="462"/>
      <c r="BF3" s="462"/>
      <c r="BG3" s="462"/>
      <c r="BH3" s="462"/>
      <c r="BI3" s="462"/>
      <c r="BJ3" s="462"/>
      <c r="BK3" s="462"/>
      <c r="BL3" s="462"/>
      <c r="BM3" s="463"/>
      <c r="BN3" s="424" t="s">
        <v>
87</v>
      </c>
      <c r="BO3" s="425"/>
      <c r="BP3" s="425"/>
      <c r="BQ3" s="425"/>
      <c r="BR3" s="425"/>
      <c r="BS3" s="425"/>
      <c r="BT3" s="425"/>
      <c r="BU3" s="426"/>
      <c r="BV3" s="424" t="s">
        <v>
88</v>
      </c>
      <c r="BW3" s="425"/>
      <c r="BX3" s="425"/>
      <c r="BY3" s="425"/>
      <c r="BZ3" s="425"/>
      <c r="CA3" s="425"/>
      <c r="CB3" s="425"/>
      <c r="CC3" s="426"/>
      <c r="CD3" s="461" t="s">
        <v>
1</v>
      </c>
      <c r="CE3" s="462"/>
      <c r="CF3" s="462"/>
      <c r="CG3" s="462"/>
      <c r="CH3" s="462"/>
      <c r="CI3" s="462"/>
      <c r="CJ3" s="462"/>
      <c r="CK3" s="462"/>
      <c r="CL3" s="462"/>
      <c r="CM3" s="462"/>
      <c r="CN3" s="462"/>
      <c r="CO3" s="462"/>
      <c r="CP3" s="462"/>
      <c r="CQ3" s="462"/>
      <c r="CR3" s="462"/>
      <c r="CS3" s="463"/>
      <c r="CT3" s="424" t="s">
        <v>
89</v>
      </c>
      <c r="CU3" s="425"/>
      <c r="CV3" s="425"/>
      <c r="CW3" s="425"/>
      <c r="CX3" s="425"/>
      <c r="CY3" s="425"/>
      <c r="CZ3" s="425"/>
      <c r="DA3" s="426"/>
      <c r="DB3" s="424" t="s">
        <v>
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
91</v>
      </c>
      <c r="AZ4" s="428"/>
      <c r="BA4" s="428"/>
      <c r="BB4" s="428"/>
      <c r="BC4" s="428"/>
      <c r="BD4" s="428"/>
      <c r="BE4" s="428"/>
      <c r="BF4" s="428"/>
      <c r="BG4" s="428"/>
      <c r="BH4" s="428"/>
      <c r="BI4" s="428"/>
      <c r="BJ4" s="428"/>
      <c r="BK4" s="428"/>
      <c r="BL4" s="428"/>
      <c r="BM4" s="429"/>
      <c r="BN4" s="430">
        <v>
48600565</v>
      </c>
      <c r="BO4" s="431"/>
      <c r="BP4" s="431"/>
      <c r="BQ4" s="431"/>
      <c r="BR4" s="431"/>
      <c r="BS4" s="431"/>
      <c r="BT4" s="431"/>
      <c r="BU4" s="432"/>
      <c r="BV4" s="430">
        <v>
46589221</v>
      </c>
      <c r="BW4" s="431"/>
      <c r="BX4" s="431"/>
      <c r="BY4" s="431"/>
      <c r="BZ4" s="431"/>
      <c r="CA4" s="431"/>
      <c r="CB4" s="431"/>
      <c r="CC4" s="432"/>
      <c r="CD4" s="433" t="s">
        <v>
92</v>
      </c>
      <c r="CE4" s="434"/>
      <c r="CF4" s="434"/>
      <c r="CG4" s="434"/>
      <c r="CH4" s="434"/>
      <c r="CI4" s="434"/>
      <c r="CJ4" s="434"/>
      <c r="CK4" s="434"/>
      <c r="CL4" s="434"/>
      <c r="CM4" s="434"/>
      <c r="CN4" s="434"/>
      <c r="CO4" s="434"/>
      <c r="CP4" s="434"/>
      <c r="CQ4" s="434"/>
      <c r="CR4" s="434"/>
      <c r="CS4" s="435"/>
      <c r="CT4" s="436">
        <v>
5.3</v>
      </c>
      <c r="CU4" s="437"/>
      <c r="CV4" s="437"/>
      <c r="CW4" s="437"/>
      <c r="CX4" s="437"/>
      <c r="CY4" s="437"/>
      <c r="CZ4" s="437"/>
      <c r="DA4" s="438"/>
      <c r="DB4" s="436">
        <v>
5.2</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
93</v>
      </c>
      <c r="AN5" s="497"/>
      <c r="AO5" s="497"/>
      <c r="AP5" s="497"/>
      <c r="AQ5" s="497"/>
      <c r="AR5" s="497"/>
      <c r="AS5" s="497"/>
      <c r="AT5" s="498"/>
      <c r="AU5" s="499" t="s">
        <v>
94</v>
      </c>
      <c r="AV5" s="500"/>
      <c r="AW5" s="500"/>
      <c r="AX5" s="500"/>
      <c r="AY5" s="501" t="s">
        <v>
95</v>
      </c>
      <c r="AZ5" s="502"/>
      <c r="BA5" s="502"/>
      <c r="BB5" s="502"/>
      <c r="BC5" s="502"/>
      <c r="BD5" s="502"/>
      <c r="BE5" s="502"/>
      <c r="BF5" s="502"/>
      <c r="BG5" s="502"/>
      <c r="BH5" s="502"/>
      <c r="BI5" s="502"/>
      <c r="BJ5" s="502"/>
      <c r="BK5" s="502"/>
      <c r="BL5" s="502"/>
      <c r="BM5" s="503"/>
      <c r="BN5" s="467">
        <v>
47124544</v>
      </c>
      <c r="BO5" s="468"/>
      <c r="BP5" s="468"/>
      <c r="BQ5" s="468"/>
      <c r="BR5" s="468"/>
      <c r="BS5" s="468"/>
      <c r="BT5" s="468"/>
      <c r="BU5" s="469"/>
      <c r="BV5" s="467">
        <v>
45291140</v>
      </c>
      <c r="BW5" s="468"/>
      <c r="BX5" s="468"/>
      <c r="BY5" s="468"/>
      <c r="BZ5" s="468"/>
      <c r="CA5" s="468"/>
      <c r="CB5" s="468"/>
      <c r="CC5" s="469"/>
      <c r="CD5" s="470" t="s">
        <v>
96</v>
      </c>
      <c r="CE5" s="471"/>
      <c r="CF5" s="471"/>
      <c r="CG5" s="471"/>
      <c r="CH5" s="471"/>
      <c r="CI5" s="471"/>
      <c r="CJ5" s="471"/>
      <c r="CK5" s="471"/>
      <c r="CL5" s="471"/>
      <c r="CM5" s="471"/>
      <c r="CN5" s="471"/>
      <c r="CO5" s="471"/>
      <c r="CP5" s="471"/>
      <c r="CQ5" s="471"/>
      <c r="CR5" s="471"/>
      <c r="CS5" s="472"/>
      <c r="CT5" s="464">
        <v>
94.5</v>
      </c>
      <c r="CU5" s="465"/>
      <c r="CV5" s="465"/>
      <c r="CW5" s="465"/>
      <c r="CX5" s="465"/>
      <c r="CY5" s="465"/>
      <c r="CZ5" s="465"/>
      <c r="DA5" s="466"/>
      <c r="DB5" s="464">
        <v>
96.8</v>
      </c>
      <c r="DC5" s="465"/>
      <c r="DD5" s="465"/>
      <c r="DE5" s="465"/>
      <c r="DF5" s="465"/>
      <c r="DG5" s="465"/>
      <c r="DH5" s="465"/>
      <c r="DI5" s="466"/>
      <c r="DJ5" s="186"/>
      <c r="DK5" s="186"/>
      <c r="DL5" s="186"/>
      <c r="DM5" s="186"/>
      <c r="DN5" s="186"/>
      <c r="DO5" s="186"/>
    </row>
    <row r="6" spans="1:119" ht="18.75" customHeight="1" x14ac:dyDescent="0.15">
      <c r="A6" s="187"/>
      <c r="B6" s="473" t="s">
        <v>
97</v>
      </c>
      <c r="C6" s="474"/>
      <c r="D6" s="474"/>
      <c r="E6" s="475"/>
      <c r="F6" s="475"/>
      <c r="G6" s="475"/>
      <c r="H6" s="475"/>
      <c r="I6" s="475"/>
      <c r="J6" s="475"/>
      <c r="K6" s="475"/>
      <c r="L6" s="475" t="s">
        <v>
98</v>
      </c>
      <c r="M6" s="475"/>
      <c r="N6" s="475"/>
      <c r="O6" s="475"/>
      <c r="P6" s="475"/>
      <c r="Q6" s="475"/>
      <c r="R6" s="479"/>
      <c r="S6" s="479"/>
      <c r="T6" s="479"/>
      <c r="U6" s="479"/>
      <c r="V6" s="480"/>
      <c r="W6" s="483" t="s">
        <v>
99</v>
      </c>
      <c r="X6" s="484"/>
      <c r="Y6" s="484"/>
      <c r="Z6" s="484"/>
      <c r="AA6" s="484"/>
      <c r="AB6" s="474"/>
      <c r="AC6" s="487" t="s">
        <v>
100</v>
      </c>
      <c r="AD6" s="488"/>
      <c r="AE6" s="488"/>
      <c r="AF6" s="488"/>
      <c r="AG6" s="488"/>
      <c r="AH6" s="488"/>
      <c r="AI6" s="488"/>
      <c r="AJ6" s="488"/>
      <c r="AK6" s="488"/>
      <c r="AL6" s="489"/>
      <c r="AM6" s="496" t="s">
        <v>
101</v>
      </c>
      <c r="AN6" s="497"/>
      <c r="AO6" s="497"/>
      <c r="AP6" s="497"/>
      <c r="AQ6" s="497"/>
      <c r="AR6" s="497"/>
      <c r="AS6" s="497"/>
      <c r="AT6" s="498"/>
      <c r="AU6" s="499" t="s">
        <v>
102</v>
      </c>
      <c r="AV6" s="500"/>
      <c r="AW6" s="500"/>
      <c r="AX6" s="500"/>
      <c r="AY6" s="501" t="s">
        <v>
103</v>
      </c>
      <c r="AZ6" s="502"/>
      <c r="BA6" s="502"/>
      <c r="BB6" s="502"/>
      <c r="BC6" s="502"/>
      <c r="BD6" s="502"/>
      <c r="BE6" s="502"/>
      <c r="BF6" s="502"/>
      <c r="BG6" s="502"/>
      <c r="BH6" s="502"/>
      <c r="BI6" s="502"/>
      <c r="BJ6" s="502"/>
      <c r="BK6" s="502"/>
      <c r="BL6" s="502"/>
      <c r="BM6" s="503"/>
      <c r="BN6" s="467">
        <v>
1476021</v>
      </c>
      <c r="BO6" s="468"/>
      <c r="BP6" s="468"/>
      <c r="BQ6" s="468"/>
      <c r="BR6" s="468"/>
      <c r="BS6" s="468"/>
      <c r="BT6" s="468"/>
      <c r="BU6" s="469"/>
      <c r="BV6" s="467">
        <v>
1298081</v>
      </c>
      <c r="BW6" s="468"/>
      <c r="BX6" s="468"/>
      <c r="BY6" s="468"/>
      <c r="BZ6" s="468"/>
      <c r="CA6" s="468"/>
      <c r="CB6" s="468"/>
      <c r="CC6" s="469"/>
      <c r="CD6" s="470" t="s">
        <v>
104</v>
      </c>
      <c r="CE6" s="471"/>
      <c r="CF6" s="471"/>
      <c r="CG6" s="471"/>
      <c r="CH6" s="471"/>
      <c r="CI6" s="471"/>
      <c r="CJ6" s="471"/>
      <c r="CK6" s="471"/>
      <c r="CL6" s="471"/>
      <c r="CM6" s="471"/>
      <c r="CN6" s="471"/>
      <c r="CO6" s="471"/>
      <c r="CP6" s="471"/>
      <c r="CQ6" s="471"/>
      <c r="CR6" s="471"/>
      <c r="CS6" s="472"/>
      <c r="CT6" s="504">
        <v>
94.5</v>
      </c>
      <c r="CU6" s="505"/>
      <c r="CV6" s="505"/>
      <c r="CW6" s="505"/>
      <c r="CX6" s="505"/>
      <c r="CY6" s="505"/>
      <c r="CZ6" s="505"/>
      <c r="DA6" s="506"/>
      <c r="DB6" s="504">
        <v>
96.8</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
105</v>
      </c>
      <c r="AN7" s="497"/>
      <c r="AO7" s="497"/>
      <c r="AP7" s="497"/>
      <c r="AQ7" s="497"/>
      <c r="AR7" s="497"/>
      <c r="AS7" s="497"/>
      <c r="AT7" s="498"/>
      <c r="AU7" s="499" t="s">
        <v>
106</v>
      </c>
      <c r="AV7" s="500"/>
      <c r="AW7" s="500"/>
      <c r="AX7" s="500"/>
      <c r="AY7" s="501" t="s">
        <v>
107</v>
      </c>
      <c r="AZ7" s="502"/>
      <c r="BA7" s="502"/>
      <c r="BB7" s="502"/>
      <c r="BC7" s="502"/>
      <c r="BD7" s="502"/>
      <c r="BE7" s="502"/>
      <c r="BF7" s="502"/>
      <c r="BG7" s="502"/>
      <c r="BH7" s="502"/>
      <c r="BI7" s="502"/>
      <c r="BJ7" s="502"/>
      <c r="BK7" s="502"/>
      <c r="BL7" s="502"/>
      <c r="BM7" s="503"/>
      <c r="BN7" s="467">
        <v>
182539</v>
      </c>
      <c r="BO7" s="468"/>
      <c r="BP7" s="468"/>
      <c r="BQ7" s="468"/>
      <c r="BR7" s="468"/>
      <c r="BS7" s="468"/>
      <c r="BT7" s="468"/>
      <c r="BU7" s="469"/>
      <c r="BV7" s="467">
        <v>
68684</v>
      </c>
      <c r="BW7" s="468"/>
      <c r="BX7" s="468"/>
      <c r="BY7" s="468"/>
      <c r="BZ7" s="468"/>
      <c r="CA7" s="468"/>
      <c r="CB7" s="468"/>
      <c r="CC7" s="469"/>
      <c r="CD7" s="470" t="s">
        <v>
108</v>
      </c>
      <c r="CE7" s="471"/>
      <c r="CF7" s="471"/>
      <c r="CG7" s="471"/>
      <c r="CH7" s="471"/>
      <c r="CI7" s="471"/>
      <c r="CJ7" s="471"/>
      <c r="CK7" s="471"/>
      <c r="CL7" s="471"/>
      <c r="CM7" s="471"/>
      <c r="CN7" s="471"/>
      <c r="CO7" s="471"/>
      <c r="CP7" s="471"/>
      <c r="CQ7" s="471"/>
      <c r="CR7" s="471"/>
      <c r="CS7" s="472"/>
      <c r="CT7" s="467">
        <v>
24455212</v>
      </c>
      <c r="CU7" s="468"/>
      <c r="CV7" s="468"/>
      <c r="CW7" s="468"/>
      <c r="CX7" s="468"/>
      <c r="CY7" s="468"/>
      <c r="CZ7" s="468"/>
      <c r="DA7" s="469"/>
      <c r="DB7" s="467">
        <v>
23570129</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
109</v>
      </c>
      <c r="AN8" s="497"/>
      <c r="AO8" s="497"/>
      <c r="AP8" s="497"/>
      <c r="AQ8" s="497"/>
      <c r="AR8" s="497"/>
      <c r="AS8" s="497"/>
      <c r="AT8" s="498"/>
      <c r="AU8" s="499" t="s">
        <v>
110</v>
      </c>
      <c r="AV8" s="500"/>
      <c r="AW8" s="500"/>
      <c r="AX8" s="500"/>
      <c r="AY8" s="501" t="s">
        <v>
111</v>
      </c>
      <c r="AZ8" s="502"/>
      <c r="BA8" s="502"/>
      <c r="BB8" s="502"/>
      <c r="BC8" s="502"/>
      <c r="BD8" s="502"/>
      <c r="BE8" s="502"/>
      <c r="BF8" s="502"/>
      <c r="BG8" s="502"/>
      <c r="BH8" s="502"/>
      <c r="BI8" s="502"/>
      <c r="BJ8" s="502"/>
      <c r="BK8" s="502"/>
      <c r="BL8" s="502"/>
      <c r="BM8" s="503"/>
      <c r="BN8" s="467">
        <v>
1293482</v>
      </c>
      <c r="BO8" s="468"/>
      <c r="BP8" s="468"/>
      <c r="BQ8" s="468"/>
      <c r="BR8" s="468"/>
      <c r="BS8" s="468"/>
      <c r="BT8" s="468"/>
      <c r="BU8" s="469"/>
      <c r="BV8" s="467">
        <v>
1229397</v>
      </c>
      <c r="BW8" s="468"/>
      <c r="BX8" s="468"/>
      <c r="BY8" s="468"/>
      <c r="BZ8" s="468"/>
      <c r="CA8" s="468"/>
      <c r="CB8" s="468"/>
      <c r="CC8" s="469"/>
      <c r="CD8" s="470" t="s">
        <v>
112</v>
      </c>
      <c r="CE8" s="471"/>
      <c r="CF8" s="471"/>
      <c r="CG8" s="471"/>
      <c r="CH8" s="471"/>
      <c r="CI8" s="471"/>
      <c r="CJ8" s="471"/>
      <c r="CK8" s="471"/>
      <c r="CL8" s="471"/>
      <c r="CM8" s="471"/>
      <c r="CN8" s="471"/>
      <c r="CO8" s="471"/>
      <c r="CP8" s="471"/>
      <c r="CQ8" s="471"/>
      <c r="CR8" s="471"/>
      <c r="CS8" s="472"/>
      <c r="CT8" s="507">
        <v>
1.03</v>
      </c>
      <c r="CU8" s="508"/>
      <c r="CV8" s="508"/>
      <c r="CW8" s="508"/>
      <c r="CX8" s="508"/>
      <c r="CY8" s="508"/>
      <c r="CZ8" s="508"/>
      <c r="DA8" s="509"/>
      <c r="DB8" s="507">
        <v>
1.02</v>
      </c>
      <c r="DC8" s="508"/>
      <c r="DD8" s="508"/>
      <c r="DE8" s="508"/>
      <c r="DF8" s="508"/>
      <c r="DG8" s="508"/>
      <c r="DH8" s="508"/>
      <c r="DI8" s="509"/>
      <c r="DJ8" s="186"/>
      <c r="DK8" s="186"/>
      <c r="DL8" s="186"/>
      <c r="DM8" s="186"/>
      <c r="DN8" s="186"/>
      <c r="DO8" s="186"/>
    </row>
    <row r="9" spans="1:119" ht="18.75" customHeight="1" thickBot="1" x14ac:dyDescent="0.2">
      <c r="A9" s="187"/>
      <c r="B9" s="461" t="s">
        <v>
113</v>
      </c>
      <c r="C9" s="462"/>
      <c r="D9" s="462"/>
      <c r="E9" s="462"/>
      <c r="F9" s="462"/>
      <c r="G9" s="462"/>
      <c r="H9" s="462"/>
      <c r="I9" s="462"/>
      <c r="J9" s="462"/>
      <c r="K9" s="510"/>
      <c r="L9" s="511" t="s">
        <v>
114</v>
      </c>
      <c r="M9" s="512"/>
      <c r="N9" s="512"/>
      <c r="O9" s="512"/>
      <c r="P9" s="512"/>
      <c r="Q9" s="513"/>
      <c r="R9" s="514">
        <v>
122742</v>
      </c>
      <c r="S9" s="515"/>
      <c r="T9" s="515"/>
      <c r="U9" s="515"/>
      <c r="V9" s="516"/>
      <c r="W9" s="424" t="s">
        <v>
115</v>
      </c>
      <c r="X9" s="425"/>
      <c r="Y9" s="425"/>
      <c r="Z9" s="425"/>
      <c r="AA9" s="425"/>
      <c r="AB9" s="425"/>
      <c r="AC9" s="425"/>
      <c r="AD9" s="425"/>
      <c r="AE9" s="425"/>
      <c r="AF9" s="425"/>
      <c r="AG9" s="425"/>
      <c r="AH9" s="425"/>
      <c r="AI9" s="425"/>
      <c r="AJ9" s="425"/>
      <c r="AK9" s="425"/>
      <c r="AL9" s="426"/>
      <c r="AM9" s="496" t="s">
        <v>
116</v>
      </c>
      <c r="AN9" s="497"/>
      <c r="AO9" s="497"/>
      <c r="AP9" s="497"/>
      <c r="AQ9" s="497"/>
      <c r="AR9" s="497"/>
      <c r="AS9" s="497"/>
      <c r="AT9" s="498"/>
      <c r="AU9" s="499" t="s">
        <v>
110</v>
      </c>
      <c r="AV9" s="500"/>
      <c r="AW9" s="500"/>
      <c r="AX9" s="500"/>
      <c r="AY9" s="501" t="s">
        <v>
117</v>
      </c>
      <c r="AZ9" s="502"/>
      <c r="BA9" s="502"/>
      <c r="BB9" s="502"/>
      <c r="BC9" s="502"/>
      <c r="BD9" s="502"/>
      <c r="BE9" s="502"/>
      <c r="BF9" s="502"/>
      <c r="BG9" s="502"/>
      <c r="BH9" s="502"/>
      <c r="BI9" s="502"/>
      <c r="BJ9" s="502"/>
      <c r="BK9" s="502"/>
      <c r="BL9" s="502"/>
      <c r="BM9" s="503"/>
      <c r="BN9" s="467">
        <v>
64085</v>
      </c>
      <c r="BO9" s="468"/>
      <c r="BP9" s="468"/>
      <c r="BQ9" s="468"/>
      <c r="BR9" s="468"/>
      <c r="BS9" s="468"/>
      <c r="BT9" s="468"/>
      <c r="BU9" s="469"/>
      <c r="BV9" s="467">
        <v>
-126301</v>
      </c>
      <c r="BW9" s="468"/>
      <c r="BX9" s="468"/>
      <c r="BY9" s="468"/>
      <c r="BZ9" s="468"/>
      <c r="CA9" s="468"/>
      <c r="CB9" s="468"/>
      <c r="CC9" s="469"/>
      <c r="CD9" s="470" t="s">
        <v>
118</v>
      </c>
      <c r="CE9" s="471"/>
      <c r="CF9" s="471"/>
      <c r="CG9" s="471"/>
      <c r="CH9" s="471"/>
      <c r="CI9" s="471"/>
      <c r="CJ9" s="471"/>
      <c r="CK9" s="471"/>
      <c r="CL9" s="471"/>
      <c r="CM9" s="471"/>
      <c r="CN9" s="471"/>
      <c r="CO9" s="471"/>
      <c r="CP9" s="471"/>
      <c r="CQ9" s="471"/>
      <c r="CR9" s="471"/>
      <c r="CS9" s="472"/>
      <c r="CT9" s="464">
        <v>
6.4</v>
      </c>
      <c r="CU9" s="465"/>
      <c r="CV9" s="465"/>
      <c r="CW9" s="465"/>
      <c r="CX9" s="465"/>
      <c r="CY9" s="465"/>
      <c r="CZ9" s="465"/>
      <c r="DA9" s="466"/>
      <c r="DB9" s="464">
        <v>
6.7</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
119</v>
      </c>
      <c r="M10" s="497"/>
      <c r="N10" s="497"/>
      <c r="O10" s="497"/>
      <c r="P10" s="497"/>
      <c r="Q10" s="498"/>
      <c r="R10" s="518">
        <v>
120650</v>
      </c>
      <c r="S10" s="519"/>
      <c r="T10" s="519"/>
      <c r="U10" s="519"/>
      <c r="V10" s="520"/>
      <c r="W10" s="455"/>
      <c r="X10" s="456"/>
      <c r="Y10" s="456"/>
      <c r="Z10" s="456"/>
      <c r="AA10" s="456"/>
      <c r="AB10" s="456"/>
      <c r="AC10" s="456"/>
      <c r="AD10" s="456"/>
      <c r="AE10" s="456"/>
      <c r="AF10" s="456"/>
      <c r="AG10" s="456"/>
      <c r="AH10" s="456"/>
      <c r="AI10" s="456"/>
      <c r="AJ10" s="456"/>
      <c r="AK10" s="456"/>
      <c r="AL10" s="459"/>
      <c r="AM10" s="496" t="s">
        <v>
120</v>
      </c>
      <c r="AN10" s="497"/>
      <c r="AO10" s="497"/>
      <c r="AP10" s="497"/>
      <c r="AQ10" s="497"/>
      <c r="AR10" s="497"/>
      <c r="AS10" s="497"/>
      <c r="AT10" s="498"/>
      <c r="AU10" s="499" t="s">
        <v>
121</v>
      </c>
      <c r="AV10" s="500"/>
      <c r="AW10" s="500"/>
      <c r="AX10" s="500"/>
      <c r="AY10" s="501" t="s">
        <v>
122</v>
      </c>
      <c r="AZ10" s="502"/>
      <c r="BA10" s="502"/>
      <c r="BB10" s="502"/>
      <c r="BC10" s="502"/>
      <c r="BD10" s="502"/>
      <c r="BE10" s="502"/>
      <c r="BF10" s="502"/>
      <c r="BG10" s="502"/>
      <c r="BH10" s="502"/>
      <c r="BI10" s="502"/>
      <c r="BJ10" s="502"/>
      <c r="BK10" s="502"/>
      <c r="BL10" s="502"/>
      <c r="BM10" s="503"/>
      <c r="BN10" s="467">
        <v>
652505</v>
      </c>
      <c r="BO10" s="468"/>
      <c r="BP10" s="468"/>
      <c r="BQ10" s="468"/>
      <c r="BR10" s="468"/>
      <c r="BS10" s="468"/>
      <c r="BT10" s="468"/>
      <c r="BU10" s="469"/>
      <c r="BV10" s="467">
        <v>
357400</v>
      </c>
      <c r="BW10" s="468"/>
      <c r="BX10" s="468"/>
      <c r="BY10" s="468"/>
      <c r="BZ10" s="468"/>
      <c r="CA10" s="468"/>
      <c r="CB10" s="468"/>
      <c r="CC10" s="469"/>
      <c r="CD10" s="191" t="s">
        <v>
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
124</v>
      </c>
      <c r="M11" s="522"/>
      <c r="N11" s="522"/>
      <c r="O11" s="522"/>
      <c r="P11" s="522"/>
      <c r="Q11" s="523"/>
      <c r="R11" s="524" t="s">
        <v>
125</v>
      </c>
      <c r="S11" s="525"/>
      <c r="T11" s="525"/>
      <c r="U11" s="525"/>
      <c r="V11" s="526"/>
      <c r="W11" s="455"/>
      <c r="X11" s="456"/>
      <c r="Y11" s="456"/>
      <c r="Z11" s="456"/>
      <c r="AA11" s="456"/>
      <c r="AB11" s="456"/>
      <c r="AC11" s="456"/>
      <c r="AD11" s="456"/>
      <c r="AE11" s="456"/>
      <c r="AF11" s="456"/>
      <c r="AG11" s="456"/>
      <c r="AH11" s="456"/>
      <c r="AI11" s="456"/>
      <c r="AJ11" s="456"/>
      <c r="AK11" s="456"/>
      <c r="AL11" s="459"/>
      <c r="AM11" s="496" t="s">
        <v>
126</v>
      </c>
      <c r="AN11" s="497"/>
      <c r="AO11" s="497"/>
      <c r="AP11" s="497"/>
      <c r="AQ11" s="497"/>
      <c r="AR11" s="497"/>
      <c r="AS11" s="497"/>
      <c r="AT11" s="498"/>
      <c r="AU11" s="499" t="s">
        <v>
127</v>
      </c>
      <c r="AV11" s="500"/>
      <c r="AW11" s="500"/>
      <c r="AX11" s="500"/>
      <c r="AY11" s="501" t="s">
        <v>
128</v>
      </c>
      <c r="AZ11" s="502"/>
      <c r="BA11" s="502"/>
      <c r="BB11" s="502"/>
      <c r="BC11" s="502"/>
      <c r="BD11" s="502"/>
      <c r="BE11" s="502"/>
      <c r="BF11" s="502"/>
      <c r="BG11" s="502"/>
      <c r="BH11" s="502"/>
      <c r="BI11" s="502"/>
      <c r="BJ11" s="502"/>
      <c r="BK11" s="502"/>
      <c r="BL11" s="502"/>
      <c r="BM11" s="503"/>
      <c r="BN11" s="467">
        <v>
0</v>
      </c>
      <c r="BO11" s="468"/>
      <c r="BP11" s="468"/>
      <c r="BQ11" s="468"/>
      <c r="BR11" s="468"/>
      <c r="BS11" s="468"/>
      <c r="BT11" s="468"/>
      <c r="BU11" s="469"/>
      <c r="BV11" s="467">
        <v>
0</v>
      </c>
      <c r="BW11" s="468"/>
      <c r="BX11" s="468"/>
      <c r="BY11" s="468"/>
      <c r="BZ11" s="468"/>
      <c r="CA11" s="468"/>
      <c r="CB11" s="468"/>
      <c r="CC11" s="469"/>
      <c r="CD11" s="470" t="s">
        <v>
129</v>
      </c>
      <c r="CE11" s="471"/>
      <c r="CF11" s="471"/>
      <c r="CG11" s="471"/>
      <c r="CH11" s="471"/>
      <c r="CI11" s="471"/>
      <c r="CJ11" s="471"/>
      <c r="CK11" s="471"/>
      <c r="CL11" s="471"/>
      <c r="CM11" s="471"/>
      <c r="CN11" s="471"/>
      <c r="CO11" s="471"/>
      <c r="CP11" s="471"/>
      <c r="CQ11" s="471"/>
      <c r="CR11" s="471"/>
      <c r="CS11" s="472"/>
      <c r="CT11" s="507" t="s">
        <v>
130</v>
      </c>
      <c r="CU11" s="508"/>
      <c r="CV11" s="508"/>
      <c r="CW11" s="508"/>
      <c r="CX11" s="508"/>
      <c r="CY11" s="508"/>
      <c r="CZ11" s="508"/>
      <c r="DA11" s="509"/>
      <c r="DB11" s="507" t="s">
        <v>
131</v>
      </c>
      <c r="DC11" s="508"/>
      <c r="DD11" s="508"/>
      <c r="DE11" s="508"/>
      <c r="DF11" s="508"/>
      <c r="DG11" s="508"/>
      <c r="DH11" s="508"/>
      <c r="DI11" s="509"/>
      <c r="DJ11" s="186"/>
      <c r="DK11" s="186"/>
      <c r="DL11" s="186"/>
      <c r="DM11" s="186"/>
      <c r="DN11" s="186"/>
      <c r="DO11" s="186"/>
    </row>
    <row r="12" spans="1:119" ht="18.75" customHeight="1" x14ac:dyDescent="0.15">
      <c r="A12" s="187"/>
      <c r="B12" s="527" t="s">
        <v>
132</v>
      </c>
      <c r="C12" s="528"/>
      <c r="D12" s="528"/>
      <c r="E12" s="528"/>
      <c r="F12" s="528"/>
      <c r="G12" s="528"/>
      <c r="H12" s="528"/>
      <c r="I12" s="528"/>
      <c r="J12" s="528"/>
      <c r="K12" s="529"/>
      <c r="L12" s="536" t="s">
        <v>
133</v>
      </c>
      <c r="M12" s="537"/>
      <c r="N12" s="537"/>
      <c r="O12" s="537"/>
      <c r="P12" s="537"/>
      <c r="Q12" s="538"/>
      <c r="R12" s="539">
        <v>
125170</v>
      </c>
      <c r="S12" s="540"/>
      <c r="T12" s="540"/>
      <c r="U12" s="540"/>
      <c r="V12" s="541"/>
      <c r="W12" s="542" t="s">
        <v>
1</v>
      </c>
      <c r="X12" s="500"/>
      <c r="Y12" s="500"/>
      <c r="Z12" s="500"/>
      <c r="AA12" s="500"/>
      <c r="AB12" s="543"/>
      <c r="AC12" s="544" t="s">
        <v>
134</v>
      </c>
      <c r="AD12" s="545"/>
      <c r="AE12" s="545"/>
      <c r="AF12" s="545"/>
      <c r="AG12" s="546"/>
      <c r="AH12" s="544" t="s">
        <v>
135</v>
      </c>
      <c r="AI12" s="545"/>
      <c r="AJ12" s="545"/>
      <c r="AK12" s="545"/>
      <c r="AL12" s="547"/>
      <c r="AM12" s="496" t="s">
        <v>
136</v>
      </c>
      <c r="AN12" s="497"/>
      <c r="AO12" s="497"/>
      <c r="AP12" s="497"/>
      <c r="AQ12" s="497"/>
      <c r="AR12" s="497"/>
      <c r="AS12" s="497"/>
      <c r="AT12" s="498"/>
      <c r="AU12" s="499" t="s">
        <v>
94</v>
      </c>
      <c r="AV12" s="500"/>
      <c r="AW12" s="500"/>
      <c r="AX12" s="500"/>
      <c r="AY12" s="501" t="s">
        <v>
137</v>
      </c>
      <c r="AZ12" s="502"/>
      <c r="BA12" s="502"/>
      <c r="BB12" s="502"/>
      <c r="BC12" s="502"/>
      <c r="BD12" s="502"/>
      <c r="BE12" s="502"/>
      <c r="BF12" s="502"/>
      <c r="BG12" s="502"/>
      <c r="BH12" s="502"/>
      <c r="BI12" s="502"/>
      <c r="BJ12" s="502"/>
      <c r="BK12" s="502"/>
      <c r="BL12" s="502"/>
      <c r="BM12" s="503"/>
      <c r="BN12" s="467">
        <v>
682942</v>
      </c>
      <c r="BO12" s="468"/>
      <c r="BP12" s="468"/>
      <c r="BQ12" s="468"/>
      <c r="BR12" s="468"/>
      <c r="BS12" s="468"/>
      <c r="BT12" s="468"/>
      <c r="BU12" s="469"/>
      <c r="BV12" s="467">
        <v>
750471</v>
      </c>
      <c r="BW12" s="468"/>
      <c r="BX12" s="468"/>
      <c r="BY12" s="468"/>
      <c r="BZ12" s="468"/>
      <c r="CA12" s="468"/>
      <c r="CB12" s="468"/>
      <c r="CC12" s="469"/>
      <c r="CD12" s="470" t="s">
        <v>
138</v>
      </c>
      <c r="CE12" s="471"/>
      <c r="CF12" s="471"/>
      <c r="CG12" s="471"/>
      <c r="CH12" s="471"/>
      <c r="CI12" s="471"/>
      <c r="CJ12" s="471"/>
      <c r="CK12" s="471"/>
      <c r="CL12" s="471"/>
      <c r="CM12" s="471"/>
      <c r="CN12" s="471"/>
      <c r="CO12" s="471"/>
      <c r="CP12" s="471"/>
      <c r="CQ12" s="471"/>
      <c r="CR12" s="471"/>
      <c r="CS12" s="472"/>
      <c r="CT12" s="507" t="s">
        <v>
139</v>
      </c>
      <c r="CU12" s="508"/>
      <c r="CV12" s="508"/>
      <c r="CW12" s="508"/>
      <c r="CX12" s="508"/>
      <c r="CY12" s="508"/>
      <c r="CZ12" s="508"/>
      <c r="DA12" s="509"/>
      <c r="DB12" s="507" t="s">
        <v>
139</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
140</v>
      </c>
      <c r="N13" s="559"/>
      <c r="O13" s="559"/>
      <c r="P13" s="559"/>
      <c r="Q13" s="560"/>
      <c r="R13" s="551">
        <v>
122598</v>
      </c>
      <c r="S13" s="552"/>
      <c r="T13" s="552"/>
      <c r="U13" s="552"/>
      <c r="V13" s="553"/>
      <c r="W13" s="483" t="s">
        <v>
141</v>
      </c>
      <c r="X13" s="484"/>
      <c r="Y13" s="484"/>
      <c r="Z13" s="484"/>
      <c r="AA13" s="484"/>
      <c r="AB13" s="474"/>
      <c r="AC13" s="518">
        <v>
440</v>
      </c>
      <c r="AD13" s="519"/>
      <c r="AE13" s="519"/>
      <c r="AF13" s="519"/>
      <c r="AG13" s="561"/>
      <c r="AH13" s="518">
        <v>
492</v>
      </c>
      <c r="AI13" s="519"/>
      <c r="AJ13" s="519"/>
      <c r="AK13" s="519"/>
      <c r="AL13" s="520"/>
      <c r="AM13" s="496" t="s">
        <v>
142</v>
      </c>
      <c r="AN13" s="497"/>
      <c r="AO13" s="497"/>
      <c r="AP13" s="497"/>
      <c r="AQ13" s="497"/>
      <c r="AR13" s="497"/>
      <c r="AS13" s="497"/>
      <c r="AT13" s="498"/>
      <c r="AU13" s="499" t="s">
        <v>
102</v>
      </c>
      <c r="AV13" s="500"/>
      <c r="AW13" s="500"/>
      <c r="AX13" s="500"/>
      <c r="AY13" s="501" t="s">
        <v>
143</v>
      </c>
      <c r="AZ13" s="502"/>
      <c r="BA13" s="502"/>
      <c r="BB13" s="502"/>
      <c r="BC13" s="502"/>
      <c r="BD13" s="502"/>
      <c r="BE13" s="502"/>
      <c r="BF13" s="502"/>
      <c r="BG13" s="502"/>
      <c r="BH13" s="502"/>
      <c r="BI13" s="502"/>
      <c r="BJ13" s="502"/>
      <c r="BK13" s="502"/>
      <c r="BL13" s="502"/>
      <c r="BM13" s="503"/>
      <c r="BN13" s="467">
        <v>
33648</v>
      </c>
      <c r="BO13" s="468"/>
      <c r="BP13" s="468"/>
      <c r="BQ13" s="468"/>
      <c r="BR13" s="468"/>
      <c r="BS13" s="468"/>
      <c r="BT13" s="468"/>
      <c r="BU13" s="469"/>
      <c r="BV13" s="467">
        <v>
-519372</v>
      </c>
      <c r="BW13" s="468"/>
      <c r="BX13" s="468"/>
      <c r="BY13" s="468"/>
      <c r="BZ13" s="468"/>
      <c r="CA13" s="468"/>
      <c r="CB13" s="468"/>
      <c r="CC13" s="469"/>
      <c r="CD13" s="470" t="s">
        <v>
144</v>
      </c>
      <c r="CE13" s="471"/>
      <c r="CF13" s="471"/>
      <c r="CG13" s="471"/>
      <c r="CH13" s="471"/>
      <c r="CI13" s="471"/>
      <c r="CJ13" s="471"/>
      <c r="CK13" s="471"/>
      <c r="CL13" s="471"/>
      <c r="CM13" s="471"/>
      <c r="CN13" s="471"/>
      <c r="CO13" s="471"/>
      <c r="CP13" s="471"/>
      <c r="CQ13" s="471"/>
      <c r="CR13" s="471"/>
      <c r="CS13" s="472"/>
      <c r="CT13" s="464">
        <v>
-1.2</v>
      </c>
      <c r="CU13" s="465"/>
      <c r="CV13" s="465"/>
      <c r="CW13" s="465"/>
      <c r="CX13" s="465"/>
      <c r="CY13" s="465"/>
      <c r="CZ13" s="465"/>
      <c r="DA13" s="466"/>
      <c r="DB13" s="464">
        <v>
-1</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
145</v>
      </c>
      <c r="M14" s="549"/>
      <c r="N14" s="549"/>
      <c r="O14" s="549"/>
      <c r="P14" s="549"/>
      <c r="Q14" s="550"/>
      <c r="R14" s="551">
        <v>
123689</v>
      </c>
      <c r="S14" s="552"/>
      <c r="T14" s="552"/>
      <c r="U14" s="552"/>
      <c r="V14" s="553"/>
      <c r="W14" s="457"/>
      <c r="X14" s="458"/>
      <c r="Y14" s="458"/>
      <c r="Z14" s="458"/>
      <c r="AA14" s="458"/>
      <c r="AB14" s="447"/>
      <c r="AC14" s="554">
        <v>
0.9</v>
      </c>
      <c r="AD14" s="555"/>
      <c r="AE14" s="555"/>
      <c r="AF14" s="555"/>
      <c r="AG14" s="556"/>
      <c r="AH14" s="554">
        <v>
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
146</v>
      </c>
      <c r="CE14" s="563"/>
      <c r="CF14" s="563"/>
      <c r="CG14" s="563"/>
      <c r="CH14" s="563"/>
      <c r="CI14" s="563"/>
      <c r="CJ14" s="563"/>
      <c r="CK14" s="563"/>
      <c r="CL14" s="563"/>
      <c r="CM14" s="563"/>
      <c r="CN14" s="563"/>
      <c r="CO14" s="563"/>
      <c r="CP14" s="563"/>
      <c r="CQ14" s="563"/>
      <c r="CR14" s="563"/>
      <c r="CS14" s="564"/>
      <c r="CT14" s="565">
        <v>
0.4</v>
      </c>
      <c r="CU14" s="566"/>
      <c r="CV14" s="566"/>
      <c r="CW14" s="566"/>
      <c r="CX14" s="566"/>
      <c r="CY14" s="566"/>
      <c r="CZ14" s="566"/>
      <c r="DA14" s="567"/>
      <c r="DB14" s="565" t="s">
        <v>
130</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
140</v>
      </c>
      <c r="N15" s="559"/>
      <c r="O15" s="559"/>
      <c r="P15" s="559"/>
      <c r="Q15" s="560"/>
      <c r="R15" s="551">
        <v>
121324</v>
      </c>
      <c r="S15" s="552"/>
      <c r="T15" s="552"/>
      <c r="U15" s="552"/>
      <c r="V15" s="553"/>
      <c r="W15" s="483" t="s">
        <v>
147</v>
      </c>
      <c r="X15" s="484"/>
      <c r="Y15" s="484"/>
      <c r="Z15" s="484"/>
      <c r="AA15" s="484"/>
      <c r="AB15" s="474"/>
      <c r="AC15" s="518">
        <v>
7818</v>
      </c>
      <c r="AD15" s="519"/>
      <c r="AE15" s="519"/>
      <c r="AF15" s="519"/>
      <c r="AG15" s="561"/>
      <c r="AH15" s="518">
        <v>
7749</v>
      </c>
      <c r="AI15" s="519"/>
      <c r="AJ15" s="519"/>
      <c r="AK15" s="519"/>
      <c r="AL15" s="520"/>
      <c r="AM15" s="496"/>
      <c r="AN15" s="497"/>
      <c r="AO15" s="497"/>
      <c r="AP15" s="497"/>
      <c r="AQ15" s="497"/>
      <c r="AR15" s="497"/>
      <c r="AS15" s="497"/>
      <c r="AT15" s="498"/>
      <c r="AU15" s="499"/>
      <c r="AV15" s="500"/>
      <c r="AW15" s="500"/>
      <c r="AX15" s="500"/>
      <c r="AY15" s="427" t="s">
        <v>
148</v>
      </c>
      <c r="AZ15" s="428"/>
      <c r="BA15" s="428"/>
      <c r="BB15" s="428"/>
      <c r="BC15" s="428"/>
      <c r="BD15" s="428"/>
      <c r="BE15" s="428"/>
      <c r="BF15" s="428"/>
      <c r="BG15" s="428"/>
      <c r="BH15" s="428"/>
      <c r="BI15" s="428"/>
      <c r="BJ15" s="428"/>
      <c r="BK15" s="428"/>
      <c r="BL15" s="428"/>
      <c r="BM15" s="429"/>
      <c r="BN15" s="430">
        <v>
18735177</v>
      </c>
      <c r="BO15" s="431"/>
      <c r="BP15" s="431"/>
      <c r="BQ15" s="431"/>
      <c r="BR15" s="431"/>
      <c r="BS15" s="431"/>
      <c r="BT15" s="431"/>
      <c r="BU15" s="432"/>
      <c r="BV15" s="430">
        <v>
18115974</v>
      </c>
      <c r="BW15" s="431"/>
      <c r="BX15" s="431"/>
      <c r="BY15" s="431"/>
      <c r="BZ15" s="431"/>
      <c r="CA15" s="431"/>
      <c r="CB15" s="431"/>
      <c r="CC15" s="432"/>
      <c r="CD15" s="568" t="s">
        <v>
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
150</v>
      </c>
      <c r="M16" s="579"/>
      <c r="N16" s="579"/>
      <c r="O16" s="579"/>
      <c r="P16" s="579"/>
      <c r="Q16" s="580"/>
      <c r="R16" s="571" t="s">
        <v>
151</v>
      </c>
      <c r="S16" s="572"/>
      <c r="T16" s="572"/>
      <c r="U16" s="572"/>
      <c r="V16" s="573"/>
      <c r="W16" s="457"/>
      <c r="X16" s="458"/>
      <c r="Y16" s="458"/>
      <c r="Z16" s="458"/>
      <c r="AA16" s="458"/>
      <c r="AB16" s="447"/>
      <c r="AC16" s="554">
        <v>
15.8</v>
      </c>
      <c r="AD16" s="555"/>
      <c r="AE16" s="555"/>
      <c r="AF16" s="555"/>
      <c r="AG16" s="556"/>
      <c r="AH16" s="554">
        <v>
15.8</v>
      </c>
      <c r="AI16" s="555"/>
      <c r="AJ16" s="555"/>
      <c r="AK16" s="555"/>
      <c r="AL16" s="557"/>
      <c r="AM16" s="496"/>
      <c r="AN16" s="497"/>
      <c r="AO16" s="497"/>
      <c r="AP16" s="497"/>
      <c r="AQ16" s="497"/>
      <c r="AR16" s="497"/>
      <c r="AS16" s="497"/>
      <c r="AT16" s="498"/>
      <c r="AU16" s="499"/>
      <c r="AV16" s="500"/>
      <c r="AW16" s="500"/>
      <c r="AX16" s="500"/>
      <c r="AY16" s="501" t="s">
        <v>
152</v>
      </c>
      <c r="AZ16" s="502"/>
      <c r="BA16" s="502"/>
      <c r="BB16" s="502"/>
      <c r="BC16" s="502"/>
      <c r="BD16" s="502"/>
      <c r="BE16" s="502"/>
      <c r="BF16" s="502"/>
      <c r="BG16" s="502"/>
      <c r="BH16" s="502"/>
      <c r="BI16" s="502"/>
      <c r="BJ16" s="502"/>
      <c r="BK16" s="502"/>
      <c r="BL16" s="502"/>
      <c r="BM16" s="503"/>
      <c r="BN16" s="467">
        <v>
17795505</v>
      </c>
      <c r="BO16" s="468"/>
      <c r="BP16" s="468"/>
      <c r="BQ16" s="468"/>
      <c r="BR16" s="468"/>
      <c r="BS16" s="468"/>
      <c r="BT16" s="468"/>
      <c r="BU16" s="469"/>
      <c r="BV16" s="467">
        <v>
17874302</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
153</v>
      </c>
      <c r="N17" s="575"/>
      <c r="O17" s="575"/>
      <c r="P17" s="575"/>
      <c r="Q17" s="576"/>
      <c r="R17" s="571" t="s">
        <v>
154</v>
      </c>
      <c r="S17" s="572"/>
      <c r="T17" s="572"/>
      <c r="U17" s="572"/>
      <c r="V17" s="573"/>
      <c r="W17" s="483" t="s">
        <v>
155</v>
      </c>
      <c r="X17" s="484"/>
      <c r="Y17" s="484"/>
      <c r="Z17" s="484"/>
      <c r="AA17" s="484"/>
      <c r="AB17" s="474"/>
      <c r="AC17" s="518">
        <v>
41364</v>
      </c>
      <c r="AD17" s="519"/>
      <c r="AE17" s="519"/>
      <c r="AF17" s="519"/>
      <c r="AG17" s="561"/>
      <c r="AH17" s="518">
        <v>
40698</v>
      </c>
      <c r="AI17" s="519"/>
      <c r="AJ17" s="519"/>
      <c r="AK17" s="519"/>
      <c r="AL17" s="520"/>
      <c r="AM17" s="496"/>
      <c r="AN17" s="497"/>
      <c r="AO17" s="497"/>
      <c r="AP17" s="497"/>
      <c r="AQ17" s="497"/>
      <c r="AR17" s="497"/>
      <c r="AS17" s="497"/>
      <c r="AT17" s="498"/>
      <c r="AU17" s="499"/>
      <c r="AV17" s="500"/>
      <c r="AW17" s="500"/>
      <c r="AX17" s="500"/>
      <c r="AY17" s="501" t="s">
        <v>
156</v>
      </c>
      <c r="AZ17" s="502"/>
      <c r="BA17" s="502"/>
      <c r="BB17" s="502"/>
      <c r="BC17" s="502"/>
      <c r="BD17" s="502"/>
      <c r="BE17" s="502"/>
      <c r="BF17" s="502"/>
      <c r="BG17" s="502"/>
      <c r="BH17" s="502"/>
      <c r="BI17" s="502"/>
      <c r="BJ17" s="502"/>
      <c r="BK17" s="502"/>
      <c r="BL17" s="502"/>
      <c r="BM17" s="503"/>
      <c r="BN17" s="467">
        <v>
24455212</v>
      </c>
      <c r="BO17" s="468"/>
      <c r="BP17" s="468"/>
      <c r="BQ17" s="468"/>
      <c r="BR17" s="468"/>
      <c r="BS17" s="468"/>
      <c r="BT17" s="468"/>
      <c r="BU17" s="469"/>
      <c r="BV17" s="467">
        <v>
23570129</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
157</v>
      </c>
      <c r="C18" s="510"/>
      <c r="D18" s="510"/>
      <c r="E18" s="582"/>
      <c r="F18" s="582"/>
      <c r="G18" s="582"/>
      <c r="H18" s="582"/>
      <c r="I18" s="582"/>
      <c r="J18" s="582"/>
      <c r="K18" s="582"/>
      <c r="L18" s="583">
        <v>
11.46</v>
      </c>
      <c r="M18" s="583"/>
      <c r="N18" s="583"/>
      <c r="O18" s="583"/>
      <c r="P18" s="583"/>
      <c r="Q18" s="583"/>
      <c r="R18" s="584"/>
      <c r="S18" s="584"/>
      <c r="T18" s="584"/>
      <c r="U18" s="584"/>
      <c r="V18" s="585"/>
      <c r="W18" s="485"/>
      <c r="X18" s="486"/>
      <c r="Y18" s="486"/>
      <c r="Z18" s="486"/>
      <c r="AA18" s="486"/>
      <c r="AB18" s="477"/>
      <c r="AC18" s="586">
        <v>
83.4</v>
      </c>
      <c r="AD18" s="587"/>
      <c r="AE18" s="587"/>
      <c r="AF18" s="587"/>
      <c r="AG18" s="588"/>
      <c r="AH18" s="586">
        <v>
83.2</v>
      </c>
      <c r="AI18" s="587"/>
      <c r="AJ18" s="587"/>
      <c r="AK18" s="587"/>
      <c r="AL18" s="589"/>
      <c r="AM18" s="496"/>
      <c r="AN18" s="497"/>
      <c r="AO18" s="497"/>
      <c r="AP18" s="497"/>
      <c r="AQ18" s="497"/>
      <c r="AR18" s="497"/>
      <c r="AS18" s="497"/>
      <c r="AT18" s="498"/>
      <c r="AU18" s="499"/>
      <c r="AV18" s="500"/>
      <c r="AW18" s="500"/>
      <c r="AX18" s="500"/>
      <c r="AY18" s="501" t="s">
        <v>
158</v>
      </c>
      <c r="AZ18" s="502"/>
      <c r="BA18" s="502"/>
      <c r="BB18" s="502"/>
      <c r="BC18" s="502"/>
      <c r="BD18" s="502"/>
      <c r="BE18" s="502"/>
      <c r="BF18" s="502"/>
      <c r="BG18" s="502"/>
      <c r="BH18" s="502"/>
      <c r="BI18" s="502"/>
      <c r="BJ18" s="502"/>
      <c r="BK18" s="502"/>
      <c r="BL18" s="502"/>
      <c r="BM18" s="503"/>
      <c r="BN18" s="467">
        <v>
23621259</v>
      </c>
      <c r="BO18" s="468"/>
      <c r="BP18" s="468"/>
      <c r="BQ18" s="468"/>
      <c r="BR18" s="468"/>
      <c r="BS18" s="468"/>
      <c r="BT18" s="468"/>
      <c r="BU18" s="469"/>
      <c r="BV18" s="467">
        <v>
23381723</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
159</v>
      </c>
      <c r="C19" s="510"/>
      <c r="D19" s="510"/>
      <c r="E19" s="582"/>
      <c r="F19" s="582"/>
      <c r="G19" s="582"/>
      <c r="H19" s="582"/>
      <c r="I19" s="582"/>
      <c r="J19" s="582"/>
      <c r="K19" s="582"/>
      <c r="L19" s="590">
        <v>
10710</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
160</v>
      </c>
      <c r="AZ19" s="502"/>
      <c r="BA19" s="502"/>
      <c r="BB19" s="502"/>
      <c r="BC19" s="502"/>
      <c r="BD19" s="502"/>
      <c r="BE19" s="502"/>
      <c r="BF19" s="502"/>
      <c r="BG19" s="502"/>
      <c r="BH19" s="502"/>
      <c r="BI19" s="502"/>
      <c r="BJ19" s="502"/>
      <c r="BK19" s="502"/>
      <c r="BL19" s="502"/>
      <c r="BM19" s="503"/>
      <c r="BN19" s="467">
        <v>
29992012</v>
      </c>
      <c r="BO19" s="468"/>
      <c r="BP19" s="468"/>
      <c r="BQ19" s="468"/>
      <c r="BR19" s="468"/>
      <c r="BS19" s="468"/>
      <c r="BT19" s="468"/>
      <c r="BU19" s="469"/>
      <c r="BV19" s="467">
        <v>
30249600</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
161</v>
      </c>
      <c r="C20" s="510"/>
      <c r="D20" s="510"/>
      <c r="E20" s="582"/>
      <c r="F20" s="582"/>
      <c r="G20" s="582"/>
      <c r="H20" s="582"/>
      <c r="I20" s="582"/>
      <c r="J20" s="582"/>
      <c r="K20" s="582"/>
      <c r="L20" s="590">
        <v>
59130</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
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
163</v>
      </c>
      <c r="C22" s="605"/>
      <c r="D22" s="606"/>
      <c r="E22" s="479" t="s">
        <v>
1</v>
      </c>
      <c r="F22" s="484"/>
      <c r="G22" s="484"/>
      <c r="H22" s="484"/>
      <c r="I22" s="484"/>
      <c r="J22" s="484"/>
      <c r="K22" s="474"/>
      <c r="L22" s="479" t="s">
        <v>
164</v>
      </c>
      <c r="M22" s="484"/>
      <c r="N22" s="484"/>
      <c r="O22" s="484"/>
      <c r="P22" s="474"/>
      <c r="Q22" s="613" t="s">
        <v>
165</v>
      </c>
      <c r="R22" s="614"/>
      <c r="S22" s="614"/>
      <c r="T22" s="614"/>
      <c r="U22" s="614"/>
      <c r="V22" s="615"/>
      <c r="W22" s="619" t="s">
        <v>
166</v>
      </c>
      <c r="X22" s="605"/>
      <c r="Y22" s="606"/>
      <c r="Z22" s="479" t="s">
        <v>
1</v>
      </c>
      <c r="AA22" s="484"/>
      <c r="AB22" s="484"/>
      <c r="AC22" s="484"/>
      <c r="AD22" s="484"/>
      <c r="AE22" s="484"/>
      <c r="AF22" s="484"/>
      <c r="AG22" s="474"/>
      <c r="AH22" s="632" t="s">
        <v>
167</v>
      </c>
      <c r="AI22" s="484"/>
      <c r="AJ22" s="484"/>
      <c r="AK22" s="484"/>
      <c r="AL22" s="474"/>
      <c r="AM22" s="632" t="s">
        <v>
168</v>
      </c>
      <c r="AN22" s="633"/>
      <c r="AO22" s="633"/>
      <c r="AP22" s="633"/>
      <c r="AQ22" s="633"/>
      <c r="AR22" s="634"/>
      <c r="AS22" s="613" t="s">
        <v>
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
169</v>
      </c>
      <c r="AZ23" s="428"/>
      <c r="BA23" s="428"/>
      <c r="BB23" s="428"/>
      <c r="BC23" s="428"/>
      <c r="BD23" s="428"/>
      <c r="BE23" s="428"/>
      <c r="BF23" s="428"/>
      <c r="BG23" s="428"/>
      <c r="BH23" s="428"/>
      <c r="BI23" s="428"/>
      <c r="BJ23" s="428"/>
      <c r="BK23" s="428"/>
      <c r="BL23" s="428"/>
      <c r="BM23" s="429"/>
      <c r="BN23" s="467">
        <v>
19779353</v>
      </c>
      <c r="BO23" s="468"/>
      <c r="BP23" s="468"/>
      <c r="BQ23" s="468"/>
      <c r="BR23" s="468"/>
      <c r="BS23" s="468"/>
      <c r="BT23" s="468"/>
      <c r="BU23" s="469"/>
      <c r="BV23" s="467">
        <v>
19384933</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
170</v>
      </c>
      <c r="F24" s="497"/>
      <c r="G24" s="497"/>
      <c r="H24" s="497"/>
      <c r="I24" s="497"/>
      <c r="J24" s="497"/>
      <c r="K24" s="498"/>
      <c r="L24" s="518">
        <v>
1</v>
      </c>
      <c r="M24" s="519"/>
      <c r="N24" s="519"/>
      <c r="O24" s="519"/>
      <c r="P24" s="561"/>
      <c r="Q24" s="518">
        <v>
9000</v>
      </c>
      <c r="R24" s="519"/>
      <c r="S24" s="519"/>
      <c r="T24" s="519"/>
      <c r="U24" s="519"/>
      <c r="V24" s="561"/>
      <c r="W24" s="620"/>
      <c r="X24" s="608"/>
      <c r="Y24" s="609"/>
      <c r="Z24" s="517" t="s">
        <v>
171</v>
      </c>
      <c r="AA24" s="497"/>
      <c r="AB24" s="497"/>
      <c r="AC24" s="497"/>
      <c r="AD24" s="497"/>
      <c r="AE24" s="497"/>
      <c r="AF24" s="497"/>
      <c r="AG24" s="498"/>
      <c r="AH24" s="518">
        <v>
606</v>
      </c>
      <c r="AI24" s="519"/>
      <c r="AJ24" s="519"/>
      <c r="AK24" s="519"/>
      <c r="AL24" s="561"/>
      <c r="AM24" s="518">
        <v>
1961016</v>
      </c>
      <c r="AN24" s="519"/>
      <c r="AO24" s="519"/>
      <c r="AP24" s="519"/>
      <c r="AQ24" s="519"/>
      <c r="AR24" s="561"/>
      <c r="AS24" s="518">
        <v>
3236</v>
      </c>
      <c r="AT24" s="519"/>
      <c r="AU24" s="519"/>
      <c r="AV24" s="519"/>
      <c r="AW24" s="519"/>
      <c r="AX24" s="520"/>
      <c r="AY24" s="640" t="s">
        <v>
172</v>
      </c>
      <c r="AZ24" s="641"/>
      <c r="BA24" s="641"/>
      <c r="BB24" s="641"/>
      <c r="BC24" s="641"/>
      <c r="BD24" s="641"/>
      <c r="BE24" s="641"/>
      <c r="BF24" s="641"/>
      <c r="BG24" s="641"/>
      <c r="BH24" s="641"/>
      <c r="BI24" s="641"/>
      <c r="BJ24" s="641"/>
      <c r="BK24" s="641"/>
      <c r="BL24" s="641"/>
      <c r="BM24" s="642"/>
      <c r="BN24" s="467">
        <v>
5686859</v>
      </c>
      <c r="BO24" s="468"/>
      <c r="BP24" s="468"/>
      <c r="BQ24" s="468"/>
      <c r="BR24" s="468"/>
      <c r="BS24" s="468"/>
      <c r="BT24" s="468"/>
      <c r="BU24" s="469"/>
      <c r="BV24" s="467">
        <v>
5883031</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
173</v>
      </c>
      <c r="F25" s="497"/>
      <c r="G25" s="497"/>
      <c r="H25" s="497"/>
      <c r="I25" s="497"/>
      <c r="J25" s="497"/>
      <c r="K25" s="498"/>
      <c r="L25" s="518">
        <v>
2</v>
      </c>
      <c r="M25" s="519"/>
      <c r="N25" s="519"/>
      <c r="O25" s="519"/>
      <c r="P25" s="561"/>
      <c r="Q25" s="518">
        <v>
7700</v>
      </c>
      <c r="R25" s="519"/>
      <c r="S25" s="519"/>
      <c r="T25" s="519"/>
      <c r="U25" s="519"/>
      <c r="V25" s="561"/>
      <c r="W25" s="620"/>
      <c r="X25" s="608"/>
      <c r="Y25" s="609"/>
      <c r="Z25" s="517" t="s">
        <v>
174</v>
      </c>
      <c r="AA25" s="497"/>
      <c r="AB25" s="497"/>
      <c r="AC25" s="497"/>
      <c r="AD25" s="497"/>
      <c r="AE25" s="497"/>
      <c r="AF25" s="497"/>
      <c r="AG25" s="498"/>
      <c r="AH25" s="518" t="s">
        <v>
175</v>
      </c>
      <c r="AI25" s="519"/>
      <c r="AJ25" s="519"/>
      <c r="AK25" s="519"/>
      <c r="AL25" s="561"/>
      <c r="AM25" s="518" t="s">
        <v>
131</v>
      </c>
      <c r="AN25" s="519"/>
      <c r="AO25" s="519"/>
      <c r="AP25" s="519"/>
      <c r="AQ25" s="519"/>
      <c r="AR25" s="561"/>
      <c r="AS25" s="518" t="s">
        <v>
131</v>
      </c>
      <c r="AT25" s="519"/>
      <c r="AU25" s="519"/>
      <c r="AV25" s="519"/>
      <c r="AW25" s="519"/>
      <c r="AX25" s="520"/>
      <c r="AY25" s="427" t="s">
        <v>
176</v>
      </c>
      <c r="AZ25" s="428"/>
      <c r="BA25" s="428"/>
      <c r="BB25" s="428"/>
      <c r="BC25" s="428"/>
      <c r="BD25" s="428"/>
      <c r="BE25" s="428"/>
      <c r="BF25" s="428"/>
      <c r="BG25" s="428"/>
      <c r="BH25" s="428"/>
      <c r="BI25" s="428"/>
      <c r="BJ25" s="428"/>
      <c r="BK25" s="428"/>
      <c r="BL25" s="428"/>
      <c r="BM25" s="429"/>
      <c r="BN25" s="430">
        <v>
17538715</v>
      </c>
      <c r="BO25" s="431"/>
      <c r="BP25" s="431"/>
      <c r="BQ25" s="431"/>
      <c r="BR25" s="431"/>
      <c r="BS25" s="431"/>
      <c r="BT25" s="431"/>
      <c r="BU25" s="432"/>
      <c r="BV25" s="430">
        <v>
17052299</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
177</v>
      </c>
      <c r="F26" s="497"/>
      <c r="G26" s="497"/>
      <c r="H26" s="497"/>
      <c r="I26" s="497"/>
      <c r="J26" s="497"/>
      <c r="K26" s="498"/>
      <c r="L26" s="518">
        <v>
1</v>
      </c>
      <c r="M26" s="519"/>
      <c r="N26" s="519"/>
      <c r="O26" s="519"/>
      <c r="P26" s="561"/>
      <c r="Q26" s="518">
        <v>
7100</v>
      </c>
      <c r="R26" s="519"/>
      <c r="S26" s="519"/>
      <c r="T26" s="519"/>
      <c r="U26" s="519"/>
      <c r="V26" s="561"/>
      <c r="W26" s="620"/>
      <c r="X26" s="608"/>
      <c r="Y26" s="609"/>
      <c r="Z26" s="517" t="s">
        <v>
178</v>
      </c>
      <c r="AA26" s="630"/>
      <c r="AB26" s="630"/>
      <c r="AC26" s="630"/>
      <c r="AD26" s="630"/>
      <c r="AE26" s="630"/>
      <c r="AF26" s="630"/>
      <c r="AG26" s="631"/>
      <c r="AH26" s="518">
        <v>
40</v>
      </c>
      <c r="AI26" s="519"/>
      <c r="AJ26" s="519"/>
      <c r="AK26" s="519"/>
      <c r="AL26" s="561"/>
      <c r="AM26" s="518">
        <v>
141280</v>
      </c>
      <c r="AN26" s="519"/>
      <c r="AO26" s="519"/>
      <c r="AP26" s="519"/>
      <c r="AQ26" s="519"/>
      <c r="AR26" s="561"/>
      <c r="AS26" s="518">
        <v>
3532</v>
      </c>
      <c r="AT26" s="519"/>
      <c r="AU26" s="519"/>
      <c r="AV26" s="519"/>
      <c r="AW26" s="519"/>
      <c r="AX26" s="520"/>
      <c r="AY26" s="470" t="s">
        <v>
179</v>
      </c>
      <c r="AZ26" s="471"/>
      <c r="BA26" s="471"/>
      <c r="BB26" s="471"/>
      <c r="BC26" s="471"/>
      <c r="BD26" s="471"/>
      <c r="BE26" s="471"/>
      <c r="BF26" s="471"/>
      <c r="BG26" s="471"/>
      <c r="BH26" s="471"/>
      <c r="BI26" s="471"/>
      <c r="BJ26" s="471"/>
      <c r="BK26" s="471"/>
      <c r="BL26" s="471"/>
      <c r="BM26" s="472"/>
      <c r="BN26" s="467">
        <v>
60000</v>
      </c>
      <c r="BO26" s="468"/>
      <c r="BP26" s="468"/>
      <c r="BQ26" s="468"/>
      <c r="BR26" s="468"/>
      <c r="BS26" s="468"/>
      <c r="BT26" s="468"/>
      <c r="BU26" s="469"/>
      <c r="BV26" s="467">
        <v>
54000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
180</v>
      </c>
      <c r="F27" s="497"/>
      <c r="G27" s="497"/>
      <c r="H27" s="497"/>
      <c r="I27" s="497"/>
      <c r="J27" s="497"/>
      <c r="K27" s="498"/>
      <c r="L27" s="518">
        <v>
1</v>
      </c>
      <c r="M27" s="519"/>
      <c r="N27" s="519"/>
      <c r="O27" s="519"/>
      <c r="P27" s="561"/>
      <c r="Q27" s="518">
        <v>
5400</v>
      </c>
      <c r="R27" s="519"/>
      <c r="S27" s="519"/>
      <c r="T27" s="519"/>
      <c r="U27" s="519"/>
      <c r="V27" s="561"/>
      <c r="W27" s="620"/>
      <c r="X27" s="608"/>
      <c r="Y27" s="609"/>
      <c r="Z27" s="517" t="s">
        <v>
181</v>
      </c>
      <c r="AA27" s="497"/>
      <c r="AB27" s="497"/>
      <c r="AC27" s="497"/>
      <c r="AD27" s="497"/>
      <c r="AE27" s="497"/>
      <c r="AF27" s="497"/>
      <c r="AG27" s="498"/>
      <c r="AH27" s="518">
        <v>
2</v>
      </c>
      <c r="AI27" s="519"/>
      <c r="AJ27" s="519"/>
      <c r="AK27" s="519"/>
      <c r="AL27" s="561"/>
      <c r="AM27" s="518" t="s">
        <v>
182</v>
      </c>
      <c r="AN27" s="519"/>
      <c r="AO27" s="519"/>
      <c r="AP27" s="519"/>
      <c r="AQ27" s="519"/>
      <c r="AR27" s="561"/>
      <c r="AS27" s="518" t="s">
        <v>
183</v>
      </c>
      <c r="AT27" s="519"/>
      <c r="AU27" s="519"/>
      <c r="AV27" s="519"/>
      <c r="AW27" s="519"/>
      <c r="AX27" s="520"/>
      <c r="AY27" s="562" t="s">
        <v>
184</v>
      </c>
      <c r="AZ27" s="563"/>
      <c r="BA27" s="563"/>
      <c r="BB27" s="563"/>
      <c r="BC27" s="563"/>
      <c r="BD27" s="563"/>
      <c r="BE27" s="563"/>
      <c r="BF27" s="563"/>
      <c r="BG27" s="563"/>
      <c r="BH27" s="563"/>
      <c r="BI27" s="563"/>
      <c r="BJ27" s="563"/>
      <c r="BK27" s="563"/>
      <c r="BL27" s="563"/>
      <c r="BM27" s="564"/>
      <c r="BN27" s="643" t="s">
        <v>
131</v>
      </c>
      <c r="BO27" s="644"/>
      <c r="BP27" s="644"/>
      <c r="BQ27" s="644"/>
      <c r="BR27" s="644"/>
      <c r="BS27" s="644"/>
      <c r="BT27" s="644"/>
      <c r="BU27" s="645"/>
      <c r="BV27" s="643" t="s">
        <v>
139</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
185</v>
      </c>
      <c r="F28" s="497"/>
      <c r="G28" s="497"/>
      <c r="H28" s="497"/>
      <c r="I28" s="497"/>
      <c r="J28" s="497"/>
      <c r="K28" s="498"/>
      <c r="L28" s="518">
        <v>
1</v>
      </c>
      <c r="M28" s="519"/>
      <c r="N28" s="519"/>
      <c r="O28" s="519"/>
      <c r="P28" s="561"/>
      <c r="Q28" s="518">
        <v>
4900</v>
      </c>
      <c r="R28" s="519"/>
      <c r="S28" s="519"/>
      <c r="T28" s="519"/>
      <c r="U28" s="519"/>
      <c r="V28" s="561"/>
      <c r="W28" s="620"/>
      <c r="X28" s="608"/>
      <c r="Y28" s="609"/>
      <c r="Z28" s="517" t="s">
        <v>
186</v>
      </c>
      <c r="AA28" s="497"/>
      <c r="AB28" s="497"/>
      <c r="AC28" s="497"/>
      <c r="AD28" s="497"/>
      <c r="AE28" s="497"/>
      <c r="AF28" s="497"/>
      <c r="AG28" s="498"/>
      <c r="AH28" s="518" t="s">
        <v>
131</v>
      </c>
      <c r="AI28" s="519"/>
      <c r="AJ28" s="519"/>
      <c r="AK28" s="519"/>
      <c r="AL28" s="561"/>
      <c r="AM28" s="518" t="s">
        <v>
131</v>
      </c>
      <c r="AN28" s="519"/>
      <c r="AO28" s="519"/>
      <c r="AP28" s="519"/>
      <c r="AQ28" s="519"/>
      <c r="AR28" s="561"/>
      <c r="AS28" s="518" t="s">
        <v>
187</v>
      </c>
      <c r="AT28" s="519"/>
      <c r="AU28" s="519"/>
      <c r="AV28" s="519"/>
      <c r="AW28" s="519"/>
      <c r="AX28" s="520"/>
      <c r="AY28" s="646" t="s">
        <v>
188</v>
      </c>
      <c r="AZ28" s="647"/>
      <c r="BA28" s="647"/>
      <c r="BB28" s="648"/>
      <c r="BC28" s="427" t="s">
        <v>
48</v>
      </c>
      <c r="BD28" s="428"/>
      <c r="BE28" s="428"/>
      <c r="BF28" s="428"/>
      <c r="BG28" s="428"/>
      <c r="BH28" s="428"/>
      <c r="BI28" s="428"/>
      <c r="BJ28" s="428"/>
      <c r="BK28" s="428"/>
      <c r="BL28" s="428"/>
      <c r="BM28" s="429"/>
      <c r="BN28" s="430">
        <v>
4913064</v>
      </c>
      <c r="BO28" s="431"/>
      <c r="BP28" s="431"/>
      <c r="BQ28" s="431"/>
      <c r="BR28" s="431"/>
      <c r="BS28" s="431"/>
      <c r="BT28" s="431"/>
      <c r="BU28" s="432"/>
      <c r="BV28" s="430">
        <v>
4943501</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
189</v>
      </c>
      <c r="F29" s="497"/>
      <c r="G29" s="497"/>
      <c r="H29" s="497"/>
      <c r="I29" s="497"/>
      <c r="J29" s="497"/>
      <c r="K29" s="498"/>
      <c r="L29" s="518">
        <v>
20</v>
      </c>
      <c r="M29" s="519"/>
      <c r="N29" s="519"/>
      <c r="O29" s="519"/>
      <c r="P29" s="561"/>
      <c r="Q29" s="518">
        <v>
4700</v>
      </c>
      <c r="R29" s="519"/>
      <c r="S29" s="519"/>
      <c r="T29" s="519"/>
      <c r="U29" s="519"/>
      <c r="V29" s="561"/>
      <c r="W29" s="621"/>
      <c r="X29" s="622"/>
      <c r="Y29" s="623"/>
      <c r="Z29" s="517" t="s">
        <v>
190</v>
      </c>
      <c r="AA29" s="497"/>
      <c r="AB29" s="497"/>
      <c r="AC29" s="497"/>
      <c r="AD29" s="497"/>
      <c r="AE29" s="497"/>
      <c r="AF29" s="497"/>
      <c r="AG29" s="498"/>
      <c r="AH29" s="518">
        <v>
608</v>
      </c>
      <c r="AI29" s="519"/>
      <c r="AJ29" s="519"/>
      <c r="AK29" s="519"/>
      <c r="AL29" s="561"/>
      <c r="AM29" s="518">
        <v>
1970410</v>
      </c>
      <c r="AN29" s="519"/>
      <c r="AO29" s="519"/>
      <c r="AP29" s="519"/>
      <c r="AQ29" s="519"/>
      <c r="AR29" s="561"/>
      <c r="AS29" s="518">
        <v>
3241</v>
      </c>
      <c r="AT29" s="519"/>
      <c r="AU29" s="519"/>
      <c r="AV29" s="519"/>
      <c r="AW29" s="519"/>
      <c r="AX29" s="520"/>
      <c r="AY29" s="649"/>
      <c r="AZ29" s="650"/>
      <c r="BA29" s="650"/>
      <c r="BB29" s="651"/>
      <c r="BC29" s="501" t="s">
        <v>
191</v>
      </c>
      <c r="BD29" s="502"/>
      <c r="BE29" s="502"/>
      <c r="BF29" s="502"/>
      <c r="BG29" s="502"/>
      <c r="BH29" s="502"/>
      <c r="BI29" s="502"/>
      <c r="BJ29" s="502"/>
      <c r="BK29" s="502"/>
      <c r="BL29" s="502"/>
      <c r="BM29" s="503"/>
      <c r="BN29" s="467">
        <v>
2858</v>
      </c>
      <c r="BO29" s="468"/>
      <c r="BP29" s="468"/>
      <c r="BQ29" s="468"/>
      <c r="BR29" s="468"/>
      <c r="BS29" s="468"/>
      <c r="BT29" s="468"/>
      <c r="BU29" s="469"/>
      <c r="BV29" s="467">
        <v>
2858</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
192</v>
      </c>
      <c r="X30" s="628"/>
      <c r="Y30" s="628"/>
      <c r="Z30" s="628"/>
      <c r="AA30" s="628"/>
      <c r="AB30" s="628"/>
      <c r="AC30" s="628"/>
      <c r="AD30" s="628"/>
      <c r="AE30" s="628"/>
      <c r="AF30" s="628"/>
      <c r="AG30" s="629"/>
      <c r="AH30" s="586">
        <v>
99.3</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
50</v>
      </c>
      <c r="BD30" s="641"/>
      <c r="BE30" s="641"/>
      <c r="BF30" s="641"/>
      <c r="BG30" s="641"/>
      <c r="BH30" s="641"/>
      <c r="BI30" s="641"/>
      <c r="BJ30" s="641"/>
      <c r="BK30" s="641"/>
      <c r="BL30" s="641"/>
      <c r="BM30" s="642"/>
      <c r="BN30" s="643">
        <v>
7341816</v>
      </c>
      <c r="BO30" s="644"/>
      <c r="BP30" s="644"/>
      <c r="BQ30" s="644"/>
      <c r="BR30" s="644"/>
      <c r="BS30" s="644"/>
      <c r="BT30" s="644"/>
      <c r="BU30" s="645"/>
      <c r="BV30" s="643">
        <v>
6894347</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
193</v>
      </c>
      <c r="D32" s="214"/>
      <c r="E32" s="214"/>
      <c r="F32" s="211"/>
      <c r="G32" s="211"/>
      <c r="H32" s="211"/>
      <c r="I32" s="211"/>
      <c r="J32" s="211"/>
      <c r="K32" s="211"/>
      <c r="L32" s="211"/>
      <c r="M32" s="211"/>
      <c r="N32" s="211"/>
      <c r="O32" s="211"/>
      <c r="P32" s="211"/>
      <c r="Q32" s="211"/>
      <c r="R32" s="211"/>
      <c r="S32" s="211"/>
      <c r="T32" s="211"/>
      <c r="U32" s="211" t="s">
        <v>
194</v>
      </c>
      <c r="V32" s="211"/>
      <c r="W32" s="211"/>
      <c r="X32" s="211"/>
      <c r="Y32" s="211"/>
      <c r="Z32" s="211"/>
      <c r="AA32" s="211"/>
      <c r="AB32" s="211"/>
      <c r="AC32" s="211"/>
      <c r="AD32" s="211"/>
      <c r="AE32" s="211"/>
      <c r="AF32" s="211"/>
      <c r="AG32" s="211"/>
      <c r="AH32" s="211"/>
      <c r="AI32" s="211"/>
      <c r="AJ32" s="211"/>
      <c r="AK32" s="211"/>
      <c r="AL32" s="211"/>
      <c r="AM32" s="215" t="s">
        <v>
195</v>
      </c>
      <c r="AN32" s="211"/>
      <c r="AO32" s="211"/>
      <c r="AP32" s="211"/>
      <c r="AQ32" s="211"/>
      <c r="AR32" s="211"/>
      <c r="AS32" s="215"/>
      <c r="AT32" s="215"/>
      <c r="AU32" s="215"/>
      <c r="AV32" s="215"/>
      <c r="AW32" s="215"/>
      <c r="AX32" s="215"/>
      <c r="AY32" s="215"/>
      <c r="AZ32" s="215"/>
      <c r="BA32" s="215"/>
      <c r="BB32" s="211"/>
      <c r="BC32" s="215"/>
      <c r="BD32" s="211"/>
      <c r="BE32" s="215" t="s">
        <v>
196</v>
      </c>
      <c r="BF32" s="211"/>
      <c r="BG32" s="211"/>
      <c r="BH32" s="211"/>
      <c r="BI32" s="211"/>
      <c r="BJ32" s="215"/>
      <c r="BK32" s="215"/>
      <c r="BL32" s="215"/>
      <c r="BM32" s="215"/>
      <c r="BN32" s="215"/>
      <c r="BO32" s="215"/>
      <c r="BP32" s="215"/>
      <c r="BQ32" s="215"/>
      <c r="BR32" s="211"/>
      <c r="BS32" s="211"/>
      <c r="BT32" s="211"/>
      <c r="BU32" s="211"/>
      <c r="BV32" s="211"/>
      <c r="BW32" s="211" t="s">
        <v>
197</v>
      </c>
      <c r="BX32" s="211"/>
      <c r="BY32" s="211"/>
      <c r="BZ32" s="211"/>
      <c r="CA32" s="211"/>
      <c r="CB32" s="215"/>
      <c r="CC32" s="215"/>
      <c r="CD32" s="215"/>
      <c r="CE32" s="215"/>
      <c r="CF32" s="215"/>
      <c r="CG32" s="215"/>
      <c r="CH32" s="215"/>
      <c r="CI32" s="215"/>
      <c r="CJ32" s="215"/>
      <c r="CK32" s="215"/>
      <c r="CL32" s="215"/>
      <c r="CM32" s="215"/>
      <c r="CN32" s="215"/>
      <c r="CO32" s="215" t="s">
        <v>
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
199</v>
      </c>
      <c r="D33" s="491"/>
      <c r="E33" s="456" t="s">
        <v>
200</v>
      </c>
      <c r="F33" s="456"/>
      <c r="G33" s="456"/>
      <c r="H33" s="456"/>
      <c r="I33" s="456"/>
      <c r="J33" s="456"/>
      <c r="K33" s="456"/>
      <c r="L33" s="456"/>
      <c r="M33" s="456"/>
      <c r="N33" s="456"/>
      <c r="O33" s="456"/>
      <c r="P33" s="456"/>
      <c r="Q33" s="456"/>
      <c r="R33" s="456"/>
      <c r="S33" s="456"/>
      <c r="T33" s="216"/>
      <c r="U33" s="491" t="s">
        <v>
201</v>
      </c>
      <c r="V33" s="491"/>
      <c r="W33" s="456" t="s">
        <v>
202</v>
      </c>
      <c r="X33" s="456"/>
      <c r="Y33" s="456"/>
      <c r="Z33" s="456"/>
      <c r="AA33" s="456"/>
      <c r="AB33" s="456"/>
      <c r="AC33" s="456"/>
      <c r="AD33" s="456"/>
      <c r="AE33" s="456"/>
      <c r="AF33" s="456"/>
      <c r="AG33" s="456"/>
      <c r="AH33" s="456"/>
      <c r="AI33" s="456"/>
      <c r="AJ33" s="456"/>
      <c r="AK33" s="456"/>
      <c r="AL33" s="216"/>
      <c r="AM33" s="491" t="s">
        <v>
199</v>
      </c>
      <c r="AN33" s="491"/>
      <c r="AO33" s="456" t="s">
        <v>
203</v>
      </c>
      <c r="AP33" s="456"/>
      <c r="AQ33" s="456"/>
      <c r="AR33" s="456"/>
      <c r="AS33" s="456"/>
      <c r="AT33" s="456"/>
      <c r="AU33" s="456"/>
      <c r="AV33" s="456"/>
      <c r="AW33" s="456"/>
      <c r="AX33" s="456"/>
      <c r="AY33" s="456"/>
      <c r="AZ33" s="456"/>
      <c r="BA33" s="456"/>
      <c r="BB33" s="456"/>
      <c r="BC33" s="456"/>
      <c r="BD33" s="217"/>
      <c r="BE33" s="456" t="s">
        <v>
204</v>
      </c>
      <c r="BF33" s="456"/>
      <c r="BG33" s="456" t="s">
        <v>
205</v>
      </c>
      <c r="BH33" s="456"/>
      <c r="BI33" s="456"/>
      <c r="BJ33" s="456"/>
      <c r="BK33" s="456"/>
      <c r="BL33" s="456"/>
      <c r="BM33" s="456"/>
      <c r="BN33" s="456"/>
      <c r="BO33" s="456"/>
      <c r="BP33" s="456"/>
      <c r="BQ33" s="456"/>
      <c r="BR33" s="456"/>
      <c r="BS33" s="456"/>
      <c r="BT33" s="456"/>
      <c r="BU33" s="456"/>
      <c r="BV33" s="217"/>
      <c r="BW33" s="491" t="s">
        <v>
204</v>
      </c>
      <c r="BX33" s="491"/>
      <c r="BY33" s="456" t="s">
        <v>
206</v>
      </c>
      <c r="BZ33" s="456"/>
      <c r="CA33" s="456"/>
      <c r="CB33" s="456"/>
      <c r="CC33" s="456"/>
      <c r="CD33" s="456"/>
      <c r="CE33" s="456"/>
      <c r="CF33" s="456"/>
      <c r="CG33" s="456"/>
      <c r="CH33" s="456"/>
      <c r="CI33" s="456"/>
      <c r="CJ33" s="456"/>
      <c r="CK33" s="456"/>
      <c r="CL33" s="456"/>
      <c r="CM33" s="456"/>
      <c r="CN33" s="216"/>
      <c r="CO33" s="491" t="s">
        <v>
199</v>
      </c>
      <c r="CP33" s="491"/>
      <c r="CQ33" s="456" t="s">
        <v>
207</v>
      </c>
      <c r="CR33" s="456"/>
      <c r="CS33" s="456"/>
      <c r="CT33" s="456"/>
      <c r="CU33" s="456"/>
      <c r="CV33" s="456"/>
      <c r="CW33" s="456"/>
      <c r="CX33" s="456"/>
      <c r="CY33" s="456"/>
      <c r="CZ33" s="456"/>
      <c r="DA33" s="456"/>
      <c r="DB33" s="456"/>
      <c r="DC33" s="456"/>
      <c r="DD33" s="456"/>
      <c r="DE33" s="456"/>
      <c r="DF33" s="216"/>
      <c r="DG33" s="655" t="s">
        <v>
208</v>
      </c>
      <c r="DH33" s="655"/>
      <c r="DI33" s="218"/>
      <c r="DJ33" s="186"/>
      <c r="DK33" s="186"/>
      <c r="DL33" s="186"/>
      <c r="DM33" s="186"/>
      <c r="DN33" s="186"/>
      <c r="DO33" s="186"/>
    </row>
    <row r="34" spans="1:119" ht="32.25" customHeight="1" x14ac:dyDescent="0.15">
      <c r="A34" s="187"/>
      <c r="B34" s="213"/>
      <c r="C34" s="656">
        <f>
IF(E34="","",1)</f>
        <v>
1</v>
      </c>
      <c r="D34" s="656"/>
      <c r="E34" s="657" t="str">
        <f>
IF('各会計、関係団体の財政状況及び健全化判断比率'!B7="","",'各会計、関係団体の財政状況及び健全化判断比率'!B7)</f>
        <v>
一般会計</v>
      </c>
      <c r="F34" s="657"/>
      <c r="G34" s="657"/>
      <c r="H34" s="657"/>
      <c r="I34" s="657"/>
      <c r="J34" s="657"/>
      <c r="K34" s="657"/>
      <c r="L34" s="657"/>
      <c r="M34" s="657"/>
      <c r="N34" s="657"/>
      <c r="O34" s="657"/>
      <c r="P34" s="657"/>
      <c r="Q34" s="657"/>
      <c r="R34" s="657"/>
      <c r="S34" s="657"/>
      <c r="T34" s="214"/>
      <c r="U34" s="656">
        <f>
IF(W34="","",MAX(C34:D43)+1)</f>
        <v>
3</v>
      </c>
      <c r="V34" s="656"/>
      <c r="W34" s="657" t="str">
        <f>
IF('各会計、関係団体の財政状況及び健全化判断比率'!B28="","",'各会計、関係団体の財政状況及び健全化判断比率'!B28)</f>
        <v>
国民健康保険特別会計</v>
      </c>
      <c r="X34" s="657"/>
      <c r="Y34" s="657"/>
      <c r="Z34" s="657"/>
      <c r="AA34" s="657"/>
      <c r="AB34" s="657"/>
      <c r="AC34" s="657"/>
      <c r="AD34" s="657"/>
      <c r="AE34" s="657"/>
      <c r="AF34" s="657"/>
      <c r="AG34" s="657"/>
      <c r="AH34" s="657"/>
      <c r="AI34" s="657"/>
      <c r="AJ34" s="657"/>
      <c r="AK34" s="657"/>
      <c r="AL34" s="214"/>
      <c r="AM34" s="656" t="str">
        <f>
IF(AO34="","",MAX(C34:D43,U34:V43)+1)</f>
        <v/>
      </c>
      <c r="AN34" s="656"/>
      <c r="AO34" s="657"/>
      <c r="AP34" s="657"/>
      <c r="AQ34" s="657"/>
      <c r="AR34" s="657"/>
      <c r="AS34" s="657"/>
      <c r="AT34" s="657"/>
      <c r="AU34" s="657"/>
      <c r="AV34" s="657"/>
      <c r="AW34" s="657"/>
      <c r="AX34" s="657"/>
      <c r="AY34" s="657"/>
      <c r="AZ34" s="657"/>
      <c r="BA34" s="657"/>
      <c r="BB34" s="657"/>
      <c r="BC34" s="657"/>
      <c r="BD34" s="214"/>
      <c r="BE34" s="656">
        <f>
IF(BG34="","",MAX(C34:D43,U34:V43,AM34:AN43)+1)</f>
        <v>
6</v>
      </c>
      <c r="BF34" s="656"/>
      <c r="BG34" s="657" t="str">
        <f>
IF('各会計、関係団体の財政状況及び健全化判断比率'!B31="","",'各会計、関係団体の財政状況及び健全化判断比率'!B31)</f>
        <v>
下水道事業特別会計</v>
      </c>
      <c r="BH34" s="657"/>
      <c r="BI34" s="657"/>
      <c r="BJ34" s="657"/>
      <c r="BK34" s="657"/>
      <c r="BL34" s="657"/>
      <c r="BM34" s="657"/>
      <c r="BN34" s="657"/>
      <c r="BO34" s="657"/>
      <c r="BP34" s="657"/>
      <c r="BQ34" s="657"/>
      <c r="BR34" s="657"/>
      <c r="BS34" s="657"/>
      <c r="BT34" s="657"/>
      <c r="BU34" s="657"/>
      <c r="BV34" s="214"/>
      <c r="BW34" s="656">
        <f>
IF(BY34="","",MAX(C34:D43,U34:V43,AM34:AN43,BE34:BF43)+1)</f>
        <v>
8</v>
      </c>
      <c r="BX34" s="656"/>
      <c r="BY34" s="657" t="str">
        <f>
IF('各会計、関係団体の財政状況及び健全化判断比率'!B68="","",'各会計、関係団体の財政状況及び健全化判断比率'!B68)</f>
        <v>
東京市町村総合事務組合（一般会計）</v>
      </c>
      <c r="BZ34" s="657"/>
      <c r="CA34" s="657"/>
      <c r="CB34" s="657"/>
      <c r="CC34" s="657"/>
      <c r="CD34" s="657"/>
      <c r="CE34" s="657"/>
      <c r="CF34" s="657"/>
      <c r="CG34" s="657"/>
      <c r="CH34" s="657"/>
      <c r="CI34" s="657"/>
      <c r="CJ34" s="657"/>
      <c r="CK34" s="657"/>
      <c r="CL34" s="657"/>
      <c r="CM34" s="657"/>
      <c r="CN34" s="214"/>
      <c r="CO34" s="656">
        <f>
IF(CQ34="","",MAX(C34:D43,U34:V43,AM34:AN43,BE34:BF43,BW34:BX43)+1)</f>
        <v>
16</v>
      </c>
      <c r="CP34" s="656"/>
      <c r="CQ34" s="657" t="str">
        <f>
IF('各会計、関係団体の財政状況及び健全化判断比率'!BS7="","",'各会計、関係団体の財政状況及び健全化判断比率'!BS7)</f>
        <v>
国分寺市土地開発公社</v>
      </c>
      <c r="CR34" s="657"/>
      <c r="CS34" s="657"/>
      <c r="CT34" s="657"/>
      <c r="CU34" s="657"/>
      <c r="CV34" s="657"/>
      <c r="CW34" s="657"/>
      <c r="CX34" s="657"/>
      <c r="CY34" s="657"/>
      <c r="CZ34" s="657"/>
      <c r="DA34" s="657"/>
      <c r="DB34" s="657"/>
      <c r="DC34" s="657"/>
      <c r="DD34" s="657"/>
      <c r="DE34" s="657"/>
      <c r="DF34" s="211"/>
      <c r="DG34" s="658" t="str">
        <f>
IF('各会計、関係団体の財政状況及び健全化判断比率'!BR7="","",'各会計、関係団体の財政状況及び健全化判断比率'!BR7)</f>
        <v>
〇</v>
      </c>
      <c r="DH34" s="658"/>
      <c r="DI34" s="218"/>
      <c r="DJ34" s="186"/>
      <c r="DK34" s="186"/>
      <c r="DL34" s="186"/>
      <c r="DM34" s="186"/>
      <c r="DN34" s="186"/>
      <c r="DO34" s="186"/>
    </row>
    <row r="35" spans="1:119" ht="32.25" customHeight="1" x14ac:dyDescent="0.15">
      <c r="A35" s="187"/>
      <c r="B35" s="213"/>
      <c r="C35" s="656">
        <f>
IF(E35="","",C34+1)</f>
        <v>
2</v>
      </c>
      <c r="D35" s="656"/>
      <c r="E35" s="657" t="str">
        <f>
IF('各会計、関係団体の財政状況及び健全化判断比率'!B8="","",'各会計、関係団体の財政状況及び健全化判断比率'!B8)</f>
        <v>
国分寺都市計画事業国分寺駅北口地区第一種市街地再開発事業特別会計（普通会計）</v>
      </c>
      <c r="F35" s="657"/>
      <c r="G35" s="657"/>
      <c r="H35" s="657"/>
      <c r="I35" s="657"/>
      <c r="J35" s="657"/>
      <c r="K35" s="657"/>
      <c r="L35" s="657"/>
      <c r="M35" s="657"/>
      <c r="N35" s="657"/>
      <c r="O35" s="657"/>
      <c r="P35" s="657"/>
      <c r="Q35" s="657"/>
      <c r="R35" s="657"/>
      <c r="S35" s="657"/>
      <c r="T35" s="214"/>
      <c r="U35" s="656">
        <f>
IF(W35="","",U34+1)</f>
        <v>
4</v>
      </c>
      <c r="V35" s="656"/>
      <c r="W35" s="657" t="str">
        <f>
IF('各会計、関係団体の財政状況及び健全化判断比率'!B29="","",'各会計、関係団体の財政状況及び健全化判断比率'!B29)</f>
        <v>
介護保険(保険事業勘定)特別会計</v>
      </c>
      <c r="X35" s="657"/>
      <c r="Y35" s="657"/>
      <c r="Z35" s="657"/>
      <c r="AA35" s="657"/>
      <c r="AB35" s="657"/>
      <c r="AC35" s="657"/>
      <c r="AD35" s="657"/>
      <c r="AE35" s="657"/>
      <c r="AF35" s="657"/>
      <c r="AG35" s="657"/>
      <c r="AH35" s="657"/>
      <c r="AI35" s="657"/>
      <c r="AJ35" s="657"/>
      <c r="AK35" s="657"/>
      <c r="AL35" s="214"/>
      <c r="AM35" s="656" t="str">
        <f t="shared" ref="AM35:AM43" si="0">
IF(AO35="","",AM34+1)</f>
        <v/>
      </c>
      <c r="AN35" s="656"/>
      <c r="AO35" s="657"/>
      <c r="AP35" s="657"/>
      <c r="AQ35" s="657"/>
      <c r="AR35" s="657"/>
      <c r="AS35" s="657"/>
      <c r="AT35" s="657"/>
      <c r="AU35" s="657"/>
      <c r="AV35" s="657"/>
      <c r="AW35" s="657"/>
      <c r="AX35" s="657"/>
      <c r="AY35" s="657"/>
      <c r="AZ35" s="657"/>
      <c r="BA35" s="657"/>
      <c r="BB35" s="657"/>
      <c r="BC35" s="657"/>
      <c r="BD35" s="214"/>
      <c r="BE35" s="656">
        <f t="shared" ref="BE35:BE43" si="1">
IF(BG35="","",BE34+1)</f>
        <v>
7</v>
      </c>
      <c r="BF35" s="656"/>
      <c r="BG35" s="657" t="str">
        <f>
IF('各会計、関係団体の財政状況及び健全化判断比率'!B32="","",'各会計、関係団体の財政状況及び健全化判断比率'!B32)</f>
        <v>
国分寺都市計画事業国分寺駅北口地区第一種市街地再開発事業特別会計</v>
      </c>
      <c r="BH35" s="657"/>
      <c r="BI35" s="657"/>
      <c r="BJ35" s="657"/>
      <c r="BK35" s="657"/>
      <c r="BL35" s="657"/>
      <c r="BM35" s="657"/>
      <c r="BN35" s="657"/>
      <c r="BO35" s="657"/>
      <c r="BP35" s="657"/>
      <c r="BQ35" s="657"/>
      <c r="BR35" s="657"/>
      <c r="BS35" s="657"/>
      <c r="BT35" s="657"/>
      <c r="BU35" s="657"/>
      <c r="BV35" s="214"/>
      <c r="BW35" s="656">
        <f t="shared" ref="BW35:BW43" si="2">
IF(BY35="","",BW34+1)</f>
        <v>
9</v>
      </c>
      <c r="BX35" s="656"/>
      <c r="BY35" s="657" t="str">
        <f>
IF('各会計、関係団体の財政状況及び健全化判断比率'!B69="","",'各会計、関係団体の財政状況及び健全化判断比率'!B69)</f>
        <v>
東京市町村総合事務組合（交通災害共済事業特別会計）</v>
      </c>
      <c r="BZ35" s="657"/>
      <c r="CA35" s="657"/>
      <c r="CB35" s="657"/>
      <c r="CC35" s="657"/>
      <c r="CD35" s="657"/>
      <c r="CE35" s="657"/>
      <c r="CF35" s="657"/>
      <c r="CG35" s="657"/>
      <c r="CH35" s="657"/>
      <c r="CI35" s="657"/>
      <c r="CJ35" s="657"/>
      <c r="CK35" s="657"/>
      <c r="CL35" s="657"/>
      <c r="CM35" s="657"/>
      <c r="CN35" s="214"/>
      <c r="CO35" s="656" t="str">
        <f t="shared" ref="CO35:CO43" si="3">
IF(CQ35="","",CO34+1)</f>
        <v/>
      </c>
      <c r="CP35" s="656"/>
      <c r="CQ35" s="657" t="str">
        <f>
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
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
IF(E36="","",C35+1)</f>
        <v/>
      </c>
      <c r="D36" s="656"/>
      <c r="E36" s="657" t="str">
        <f>
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
IF(W36="","",U35+1)</f>
        <v>
5</v>
      </c>
      <c r="V36" s="656"/>
      <c r="W36" s="657" t="str">
        <f>
IF('各会計、関係団体の財政状況及び健全化判断比率'!B30="","",'各会計、関係団体の財政状況及び健全化判断比率'!B30)</f>
        <v>
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
10</v>
      </c>
      <c r="BX36" s="656"/>
      <c r="BY36" s="657" t="str">
        <f>
IF('各会計、関係団体の財政状況及び健全化判断比率'!B70="","",'各会計、関係団体の財政状況及び健全化判断比率'!B70)</f>
        <v>
東京都四市競艇事業組合</v>
      </c>
      <c r="BZ36" s="657"/>
      <c r="CA36" s="657"/>
      <c r="CB36" s="657"/>
      <c r="CC36" s="657"/>
      <c r="CD36" s="657"/>
      <c r="CE36" s="657"/>
      <c r="CF36" s="657"/>
      <c r="CG36" s="657"/>
      <c r="CH36" s="657"/>
      <c r="CI36" s="657"/>
      <c r="CJ36" s="657"/>
      <c r="CK36" s="657"/>
      <c r="CL36" s="657"/>
      <c r="CM36" s="657"/>
      <c r="CN36" s="214"/>
      <c r="CO36" s="656" t="str">
        <f t="shared" si="3"/>
        <v/>
      </c>
      <c r="CP36" s="656"/>
      <c r="CQ36" s="657" t="str">
        <f>
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
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
IF(E37="","",C36+1)</f>
        <v/>
      </c>
      <c r="D37" s="656"/>
      <c r="E37" s="657" t="str">
        <f>
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
11</v>
      </c>
      <c r="BX37" s="656"/>
      <c r="BY37" s="657" t="str">
        <f>
IF('各会計、関係団体の財政状況及び健全化判断比率'!B71="","",'各会計、関係団体の財政状況及び健全化判断比率'!B71)</f>
        <v>
東京都十一市競輪事業組合</v>
      </c>
      <c r="BZ37" s="657"/>
      <c r="CA37" s="657"/>
      <c r="CB37" s="657"/>
      <c r="CC37" s="657"/>
      <c r="CD37" s="657"/>
      <c r="CE37" s="657"/>
      <c r="CF37" s="657"/>
      <c r="CG37" s="657"/>
      <c r="CH37" s="657"/>
      <c r="CI37" s="657"/>
      <c r="CJ37" s="657"/>
      <c r="CK37" s="657"/>
      <c r="CL37" s="657"/>
      <c r="CM37" s="657"/>
      <c r="CN37" s="214"/>
      <c r="CO37" s="656" t="str">
        <f t="shared" si="3"/>
        <v/>
      </c>
      <c r="CP37" s="656"/>
      <c r="CQ37" s="657" t="str">
        <f>
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
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
IF(E38="","",C37+1)</f>
        <v/>
      </c>
      <c r="D38" s="656"/>
      <c r="E38" s="657" t="str">
        <f>
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
12</v>
      </c>
      <c r="BX38" s="656"/>
      <c r="BY38" s="657" t="str">
        <f>
IF('各会計、関係団体の財政状況及び健全化判断比率'!B72="","",'各会計、関係団体の財政状況及び健全化判断比率'!B72)</f>
        <v>
東京たま広域資源循環組合</v>
      </c>
      <c r="BZ38" s="657"/>
      <c r="CA38" s="657"/>
      <c r="CB38" s="657"/>
      <c r="CC38" s="657"/>
      <c r="CD38" s="657"/>
      <c r="CE38" s="657"/>
      <c r="CF38" s="657"/>
      <c r="CG38" s="657"/>
      <c r="CH38" s="657"/>
      <c r="CI38" s="657"/>
      <c r="CJ38" s="657"/>
      <c r="CK38" s="657"/>
      <c r="CL38" s="657"/>
      <c r="CM38" s="657"/>
      <c r="CN38" s="214"/>
      <c r="CO38" s="656" t="str">
        <f t="shared" si="3"/>
        <v/>
      </c>
      <c r="CP38" s="656"/>
      <c r="CQ38" s="657" t="str">
        <f>
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
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
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
13</v>
      </c>
      <c r="BX39" s="656"/>
      <c r="BY39" s="657" t="str">
        <f>
IF('各会計、関係団体の財政状況及び健全化判断比率'!B73="","",'各会計、関係団体の財政状況及び健全化判断比率'!B73)</f>
        <v>
浅川清流環境組合</v>
      </c>
      <c r="BZ39" s="657"/>
      <c r="CA39" s="657"/>
      <c r="CB39" s="657"/>
      <c r="CC39" s="657"/>
      <c r="CD39" s="657"/>
      <c r="CE39" s="657"/>
      <c r="CF39" s="657"/>
      <c r="CG39" s="657"/>
      <c r="CH39" s="657"/>
      <c r="CI39" s="657"/>
      <c r="CJ39" s="657"/>
      <c r="CK39" s="657"/>
      <c r="CL39" s="657"/>
      <c r="CM39" s="657"/>
      <c r="CN39" s="214"/>
      <c r="CO39" s="656" t="str">
        <f t="shared" si="3"/>
        <v/>
      </c>
      <c r="CP39" s="656"/>
      <c r="CQ39" s="657" t="str">
        <f>
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
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
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
14</v>
      </c>
      <c r="BX40" s="656"/>
      <c r="BY40" s="657" t="str">
        <f>
IF('各会計、関係団体の財政状況及び健全化判断比率'!B74="","",'各会計、関係団体の財政状況及び健全化判断比率'!B74)</f>
        <v>
東京都後期高齢者医療広域連合（一般会計）</v>
      </c>
      <c r="BZ40" s="657"/>
      <c r="CA40" s="657"/>
      <c r="CB40" s="657"/>
      <c r="CC40" s="657"/>
      <c r="CD40" s="657"/>
      <c r="CE40" s="657"/>
      <c r="CF40" s="657"/>
      <c r="CG40" s="657"/>
      <c r="CH40" s="657"/>
      <c r="CI40" s="657"/>
      <c r="CJ40" s="657"/>
      <c r="CK40" s="657"/>
      <c r="CL40" s="657"/>
      <c r="CM40" s="657"/>
      <c r="CN40" s="214"/>
      <c r="CO40" s="656" t="str">
        <f t="shared" si="3"/>
        <v/>
      </c>
      <c r="CP40" s="656"/>
      <c r="CQ40" s="657" t="str">
        <f>
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
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
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
15</v>
      </c>
      <c r="BX41" s="656"/>
      <c r="BY41" s="657" t="str">
        <f>
IF('各会計、関係団体の財政状況及び健全化判断比率'!B75="","",'各会計、関係団体の財政状況及び健全化判断比率'!B75)</f>
        <v>
東京都後期高齢者医療広域連合（後期高齢者医療特別会計）</v>
      </c>
      <c r="BZ41" s="657"/>
      <c r="CA41" s="657"/>
      <c r="CB41" s="657"/>
      <c r="CC41" s="657"/>
      <c r="CD41" s="657"/>
      <c r="CE41" s="657"/>
      <c r="CF41" s="657"/>
      <c r="CG41" s="657"/>
      <c r="CH41" s="657"/>
      <c r="CI41" s="657"/>
      <c r="CJ41" s="657"/>
      <c r="CK41" s="657"/>
      <c r="CL41" s="657"/>
      <c r="CM41" s="657"/>
      <c r="CN41" s="214"/>
      <c r="CO41" s="656" t="str">
        <f t="shared" si="3"/>
        <v/>
      </c>
      <c r="CP41" s="656"/>
      <c r="CQ41" s="657" t="str">
        <f>
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
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
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
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
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
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
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
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
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
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
209</v>
      </c>
      <c r="C46" s="186"/>
      <c r="D46" s="186"/>
      <c r="E46" s="186" t="s">
        <v>
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
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
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
213</v>
      </c>
    </row>
    <row r="50" spans="5:5" x14ac:dyDescent="0.15">
      <c r="E50" s="188" t="s">
        <v>
214</v>
      </c>
    </row>
    <row r="51" spans="5:5" x14ac:dyDescent="0.15">
      <c r="E51" s="188" t="s">
        <v>
215</v>
      </c>
    </row>
    <row r="52" spans="5:5" x14ac:dyDescent="0.15">
      <c r="E52" s="188" t="s">
        <v>
216</v>
      </c>
    </row>
    <row r="53" spans="5:5" x14ac:dyDescent="0.15"/>
    <row r="54" spans="5:5" x14ac:dyDescent="0.15"/>
    <row r="55" spans="5:5" x14ac:dyDescent="0.15"/>
    <row r="56" spans="5:5" x14ac:dyDescent="0.15"/>
  </sheetData>
  <sheetProtection algorithmName="SHA-512" hashValue="V1pTV8OeJjM4y0srWYG++vZZATBZ9AbngHKciUT3xmfhwaPJNpAXL9n3vGsl+T/S3cELj9j/KY9Zj7fM1S2UqA==" saltValue="EhfVi0lBPwK3ZlYRKmyme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556</v>
      </c>
      <c r="G33" s="29" t="s">
        <v>
557</v>
      </c>
      <c r="H33" s="29" t="s">
        <v>
558</v>
      </c>
      <c r="I33" s="29" t="s">
        <v>
559</v>
      </c>
      <c r="J33" s="30" t="s">
        <v>
560</v>
      </c>
      <c r="K33" s="22"/>
      <c r="L33" s="22"/>
      <c r="M33" s="22"/>
      <c r="N33" s="22"/>
      <c r="O33" s="22"/>
      <c r="P33" s="22"/>
    </row>
    <row r="34" spans="1:16" ht="39" customHeight="1" x14ac:dyDescent="0.15">
      <c r="A34" s="22"/>
      <c r="B34" s="31"/>
      <c r="C34" s="1248" t="s">
        <v>
563</v>
      </c>
      <c r="D34" s="1248"/>
      <c r="E34" s="1249"/>
      <c r="F34" s="32">
        <v>
7.59</v>
      </c>
      <c r="G34" s="33">
        <v>
3.6</v>
      </c>
      <c r="H34" s="33">
        <v>
5.68</v>
      </c>
      <c r="I34" s="33">
        <v>
5.17</v>
      </c>
      <c r="J34" s="34">
        <v>
5.26</v>
      </c>
      <c r="K34" s="22"/>
      <c r="L34" s="22"/>
      <c r="M34" s="22"/>
      <c r="N34" s="22"/>
      <c r="O34" s="22"/>
      <c r="P34" s="22"/>
    </row>
    <row r="35" spans="1:16" ht="39" customHeight="1" x14ac:dyDescent="0.15">
      <c r="A35" s="22"/>
      <c r="B35" s="35"/>
      <c r="C35" s="1242" t="s">
        <v>
564</v>
      </c>
      <c r="D35" s="1243"/>
      <c r="E35" s="1244"/>
      <c r="F35" s="36">
        <v>
0.23</v>
      </c>
      <c r="G35" s="37">
        <v>
0.28999999999999998</v>
      </c>
      <c r="H35" s="37">
        <v>
0.85</v>
      </c>
      <c r="I35" s="37">
        <v>
1.1599999999999999</v>
      </c>
      <c r="J35" s="38">
        <v>
0.57999999999999996</v>
      </c>
      <c r="K35" s="22"/>
      <c r="L35" s="22"/>
      <c r="M35" s="22"/>
      <c r="N35" s="22"/>
      <c r="O35" s="22"/>
      <c r="P35" s="22"/>
    </row>
    <row r="36" spans="1:16" ht="39" customHeight="1" x14ac:dyDescent="0.15">
      <c r="A36" s="22"/>
      <c r="B36" s="35"/>
      <c r="C36" s="1242" t="s">
        <v>
565</v>
      </c>
      <c r="D36" s="1243"/>
      <c r="E36" s="1244"/>
      <c r="F36" s="36" t="s">
        <v>
566</v>
      </c>
      <c r="G36" s="37">
        <v>
1.01</v>
      </c>
      <c r="H36" s="37">
        <v>
2.2200000000000002</v>
      </c>
      <c r="I36" s="37">
        <v>
0.75</v>
      </c>
      <c r="J36" s="38">
        <v>
0.45</v>
      </c>
      <c r="K36" s="22"/>
      <c r="L36" s="22"/>
      <c r="M36" s="22"/>
      <c r="N36" s="22"/>
      <c r="O36" s="22"/>
      <c r="P36" s="22"/>
    </row>
    <row r="37" spans="1:16" ht="39" customHeight="1" x14ac:dyDescent="0.15">
      <c r="A37" s="22"/>
      <c r="B37" s="35"/>
      <c r="C37" s="1242" t="s">
        <v>
567</v>
      </c>
      <c r="D37" s="1243"/>
      <c r="E37" s="1244"/>
      <c r="F37" s="36">
        <v>
0.63</v>
      </c>
      <c r="G37" s="37">
        <v>
0.15</v>
      </c>
      <c r="H37" s="37">
        <v>
0.08</v>
      </c>
      <c r="I37" s="37">
        <v>
0.23</v>
      </c>
      <c r="J37" s="38">
        <v>
0.33</v>
      </c>
      <c r="K37" s="22"/>
      <c r="L37" s="22"/>
      <c r="M37" s="22"/>
      <c r="N37" s="22"/>
      <c r="O37" s="22"/>
      <c r="P37" s="22"/>
    </row>
    <row r="38" spans="1:16" ht="39" customHeight="1" x14ac:dyDescent="0.15">
      <c r="A38" s="22"/>
      <c r="B38" s="35"/>
      <c r="C38" s="1242" t="s">
        <v>
568</v>
      </c>
      <c r="D38" s="1243"/>
      <c r="E38" s="1244"/>
      <c r="F38" s="36">
        <v>
0.04</v>
      </c>
      <c r="G38" s="37">
        <v>
0.08</v>
      </c>
      <c r="H38" s="37">
        <v>
0.25</v>
      </c>
      <c r="I38" s="37">
        <v>
0.09</v>
      </c>
      <c r="J38" s="38">
        <v>
0.19</v>
      </c>
      <c r="K38" s="22"/>
      <c r="L38" s="22"/>
      <c r="M38" s="22"/>
      <c r="N38" s="22"/>
      <c r="O38" s="22"/>
      <c r="P38" s="22"/>
    </row>
    <row r="39" spans="1:16" ht="39" customHeight="1" x14ac:dyDescent="0.15">
      <c r="A39" s="22"/>
      <c r="B39" s="35"/>
      <c r="C39" s="1242" t="s">
        <v>
569</v>
      </c>
      <c r="D39" s="1243"/>
      <c r="E39" s="1244"/>
      <c r="F39" s="36">
        <v>
0.06</v>
      </c>
      <c r="G39" s="37">
        <v>
0.01</v>
      </c>
      <c r="H39" s="37">
        <v>
0.02</v>
      </c>
      <c r="I39" s="37">
        <v>
0.03</v>
      </c>
      <c r="J39" s="38">
        <v>
0.02</v>
      </c>
      <c r="K39" s="22"/>
      <c r="L39" s="22"/>
      <c r="M39" s="22"/>
      <c r="N39" s="22"/>
      <c r="O39" s="22"/>
      <c r="P39" s="22"/>
    </row>
    <row r="40" spans="1:16" ht="39" customHeight="1" x14ac:dyDescent="0.15">
      <c r="A40" s="22"/>
      <c r="B40" s="35"/>
      <c r="C40" s="1242" t="s">
        <v>
570</v>
      </c>
      <c r="D40" s="1243"/>
      <c r="E40" s="1244"/>
      <c r="F40" s="36">
        <v>
50.23</v>
      </c>
      <c r="G40" s="37">
        <v>
46.36</v>
      </c>
      <c r="H40" s="37">
        <v>
0</v>
      </c>
      <c r="I40" s="37">
        <v>
0</v>
      </c>
      <c r="J40" s="38">
        <v>
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
571</v>
      </c>
      <c r="D42" s="1243"/>
      <c r="E42" s="1244"/>
      <c r="F42" s="36" t="s">
        <v>
514</v>
      </c>
      <c r="G42" s="37" t="s">
        <v>
514</v>
      </c>
      <c r="H42" s="37" t="s">
        <v>
514</v>
      </c>
      <c r="I42" s="37" t="s">
        <v>
514</v>
      </c>
      <c r="J42" s="38" t="s">
        <v>
514</v>
      </c>
      <c r="K42" s="22"/>
      <c r="L42" s="22"/>
      <c r="M42" s="22"/>
      <c r="N42" s="22"/>
      <c r="O42" s="22"/>
      <c r="P42" s="22"/>
    </row>
    <row r="43" spans="1:16" ht="39" customHeight="1" thickBot="1" x14ac:dyDescent="0.2">
      <c r="A43" s="22"/>
      <c r="B43" s="40"/>
      <c r="C43" s="1245" t="s">
        <v>
572</v>
      </c>
      <c r="D43" s="1246"/>
      <c r="E43" s="1247"/>
      <c r="F43" s="41">
        <v>
0</v>
      </c>
      <c r="G43" s="42">
        <v>
0</v>
      </c>
      <c r="H43" s="42">
        <v>
0</v>
      </c>
      <c r="I43" s="42">
        <v>
0</v>
      </c>
      <c r="J43" s="43" t="s">
        <v>
514</v>
      </c>
      <c r="K43" s="22"/>
      <c r="L43" s="22"/>
      <c r="M43" s="22"/>
      <c r="N43" s="22"/>
      <c r="O43" s="22"/>
      <c r="P43" s="22"/>
    </row>
    <row r="44" spans="1:16" ht="39" customHeight="1" x14ac:dyDescent="0.15">
      <c r="A44" s="22"/>
      <c r="B44" s="44" t="s">
        <v>
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nbO6M4KUUzP8zOYis2e5+dljlNfw9v7j1crt54nqbgO2+KcOP0lmdNRQGTCdirklDOwdIKkv0ZtfdC+ymRaZg==" saltValue="zRtBpxlTTnL0EmQ9/iJU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
      <c r="A44" s="48"/>
      <c r="B44" s="51" t="s">
        <v>
10</v>
      </c>
      <c r="C44" s="52"/>
      <c r="D44" s="52"/>
      <c r="E44" s="53"/>
      <c r="F44" s="53"/>
      <c r="G44" s="53"/>
      <c r="H44" s="53"/>
      <c r="I44" s="53"/>
      <c r="J44" s="54" t="s">
        <v>
2</v>
      </c>
      <c r="K44" s="55" t="s">
        <v>
556</v>
      </c>
      <c r="L44" s="56" t="s">
        <v>
557</v>
      </c>
      <c r="M44" s="56" t="s">
        <v>
558</v>
      </c>
      <c r="N44" s="56" t="s">
        <v>
559</v>
      </c>
      <c r="O44" s="57" t="s">
        <v>
560</v>
      </c>
      <c r="P44" s="48"/>
      <c r="Q44" s="48"/>
      <c r="R44" s="48"/>
      <c r="S44" s="48"/>
      <c r="T44" s="48"/>
      <c r="U44" s="48"/>
    </row>
    <row r="45" spans="1:21" ht="30.75" customHeight="1" x14ac:dyDescent="0.15">
      <c r="A45" s="48"/>
      <c r="B45" s="1250" t="s">
        <v>
11</v>
      </c>
      <c r="C45" s="1251"/>
      <c r="D45" s="58"/>
      <c r="E45" s="1256" t="s">
        <v>
12</v>
      </c>
      <c r="F45" s="1256"/>
      <c r="G45" s="1256"/>
      <c r="H45" s="1256"/>
      <c r="I45" s="1256"/>
      <c r="J45" s="1257"/>
      <c r="K45" s="59">
        <v>
2071</v>
      </c>
      <c r="L45" s="60">
        <v>
2057</v>
      </c>
      <c r="M45" s="60">
        <v>
2133</v>
      </c>
      <c r="N45" s="60">
        <v>
2099</v>
      </c>
      <c r="O45" s="61">
        <v>
1986</v>
      </c>
      <c r="P45" s="48"/>
      <c r="Q45" s="48"/>
      <c r="R45" s="48"/>
      <c r="S45" s="48"/>
      <c r="T45" s="48"/>
      <c r="U45" s="48"/>
    </row>
    <row r="46" spans="1:21" ht="30.75" customHeight="1" x14ac:dyDescent="0.15">
      <c r="A46" s="48"/>
      <c r="B46" s="1252"/>
      <c r="C46" s="1253"/>
      <c r="D46" s="62"/>
      <c r="E46" s="1258" t="s">
        <v>
13</v>
      </c>
      <c r="F46" s="1258"/>
      <c r="G46" s="1258"/>
      <c r="H46" s="1258"/>
      <c r="I46" s="1258"/>
      <c r="J46" s="1259"/>
      <c r="K46" s="63" t="s">
        <v>
514</v>
      </c>
      <c r="L46" s="64" t="s">
        <v>
514</v>
      </c>
      <c r="M46" s="64" t="s">
        <v>
514</v>
      </c>
      <c r="N46" s="64" t="s">
        <v>
514</v>
      </c>
      <c r="O46" s="65" t="s">
        <v>
514</v>
      </c>
      <c r="P46" s="48"/>
      <c r="Q46" s="48"/>
      <c r="R46" s="48"/>
      <c r="S46" s="48"/>
      <c r="T46" s="48"/>
      <c r="U46" s="48"/>
    </row>
    <row r="47" spans="1:21" ht="30.75" customHeight="1" x14ac:dyDescent="0.15">
      <c r="A47" s="48"/>
      <c r="B47" s="1252"/>
      <c r="C47" s="1253"/>
      <c r="D47" s="62"/>
      <c r="E47" s="1258" t="s">
        <v>
14</v>
      </c>
      <c r="F47" s="1258"/>
      <c r="G47" s="1258"/>
      <c r="H47" s="1258"/>
      <c r="I47" s="1258"/>
      <c r="J47" s="1259"/>
      <c r="K47" s="63" t="s">
        <v>
514</v>
      </c>
      <c r="L47" s="64" t="s">
        <v>
514</v>
      </c>
      <c r="M47" s="64" t="s">
        <v>
514</v>
      </c>
      <c r="N47" s="64" t="s">
        <v>
514</v>
      </c>
      <c r="O47" s="65" t="s">
        <v>
514</v>
      </c>
      <c r="P47" s="48"/>
      <c r="Q47" s="48"/>
      <c r="R47" s="48"/>
      <c r="S47" s="48"/>
      <c r="T47" s="48"/>
      <c r="U47" s="48"/>
    </row>
    <row r="48" spans="1:21" ht="30.75" customHeight="1" x14ac:dyDescent="0.15">
      <c r="A48" s="48"/>
      <c r="B48" s="1252"/>
      <c r="C48" s="1253"/>
      <c r="D48" s="62"/>
      <c r="E48" s="1258" t="s">
        <v>
15</v>
      </c>
      <c r="F48" s="1258"/>
      <c r="G48" s="1258"/>
      <c r="H48" s="1258"/>
      <c r="I48" s="1258"/>
      <c r="J48" s="1259"/>
      <c r="K48" s="63">
        <v>
1355</v>
      </c>
      <c r="L48" s="64">
        <v>
1196</v>
      </c>
      <c r="M48" s="64">
        <v>
999</v>
      </c>
      <c r="N48" s="64">
        <v>
886</v>
      </c>
      <c r="O48" s="65">
        <v>
603</v>
      </c>
      <c r="P48" s="48"/>
      <c r="Q48" s="48"/>
      <c r="R48" s="48"/>
      <c r="S48" s="48"/>
      <c r="T48" s="48"/>
      <c r="U48" s="48"/>
    </row>
    <row r="49" spans="1:21" ht="30.75" customHeight="1" x14ac:dyDescent="0.15">
      <c r="A49" s="48"/>
      <c r="B49" s="1252"/>
      <c r="C49" s="1253"/>
      <c r="D49" s="62"/>
      <c r="E49" s="1258" t="s">
        <v>
16</v>
      </c>
      <c r="F49" s="1258"/>
      <c r="G49" s="1258"/>
      <c r="H49" s="1258"/>
      <c r="I49" s="1258"/>
      <c r="J49" s="1259"/>
      <c r="K49" s="63">
        <v>
49</v>
      </c>
      <c r="L49" s="64">
        <v>
47</v>
      </c>
      <c r="M49" s="64">
        <v>
43</v>
      </c>
      <c r="N49" s="64">
        <v>
37</v>
      </c>
      <c r="O49" s="65">
        <v>
32</v>
      </c>
      <c r="P49" s="48"/>
      <c r="Q49" s="48"/>
      <c r="R49" s="48"/>
      <c r="S49" s="48"/>
      <c r="T49" s="48"/>
      <c r="U49" s="48"/>
    </row>
    <row r="50" spans="1:21" ht="30.75" customHeight="1" x14ac:dyDescent="0.15">
      <c r="A50" s="48"/>
      <c r="B50" s="1252"/>
      <c r="C50" s="1253"/>
      <c r="D50" s="62"/>
      <c r="E50" s="1258" t="s">
        <v>
17</v>
      </c>
      <c r="F50" s="1258"/>
      <c r="G50" s="1258"/>
      <c r="H50" s="1258"/>
      <c r="I50" s="1258"/>
      <c r="J50" s="1259"/>
      <c r="K50" s="63">
        <v>
127</v>
      </c>
      <c r="L50" s="64">
        <v>
122</v>
      </c>
      <c r="M50" s="64">
        <v>
110</v>
      </c>
      <c r="N50" s="64">
        <v>
117</v>
      </c>
      <c r="O50" s="65">
        <v>
254</v>
      </c>
      <c r="P50" s="48"/>
      <c r="Q50" s="48"/>
      <c r="R50" s="48"/>
      <c r="S50" s="48"/>
      <c r="T50" s="48"/>
      <c r="U50" s="48"/>
    </row>
    <row r="51" spans="1:21" ht="30.75" customHeight="1" x14ac:dyDescent="0.15">
      <c r="A51" s="48"/>
      <c r="B51" s="1254"/>
      <c r="C51" s="1255"/>
      <c r="D51" s="66"/>
      <c r="E51" s="1258" t="s">
        <v>
18</v>
      </c>
      <c r="F51" s="1258"/>
      <c r="G51" s="1258"/>
      <c r="H51" s="1258"/>
      <c r="I51" s="1258"/>
      <c r="J51" s="1259"/>
      <c r="K51" s="63" t="s">
        <v>
514</v>
      </c>
      <c r="L51" s="64" t="s">
        <v>
514</v>
      </c>
      <c r="M51" s="64" t="s">
        <v>
514</v>
      </c>
      <c r="N51" s="64" t="s">
        <v>
514</v>
      </c>
      <c r="O51" s="65" t="s">
        <v>
514</v>
      </c>
      <c r="P51" s="48"/>
      <c r="Q51" s="48"/>
      <c r="R51" s="48"/>
      <c r="S51" s="48"/>
      <c r="T51" s="48"/>
      <c r="U51" s="48"/>
    </row>
    <row r="52" spans="1:21" ht="30.75" customHeight="1" x14ac:dyDescent="0.15">
      <c r="A52" s="48"/>
      <c r="B52" s="1260" t="s">
        <v>
19</v>
      </c>
      <c r="C52" s="1261"/>
      <c r="D52" s="66"/>
      <c r="E52" s="1258" t="s">
        <v>
20</v>
      </c>
      <c r="F52" s="1258"/>
      <c r="G52" s="1258"/>
      <c r="H52" s="1258"/>
      <c r="I52" s="1258"/>
      <c r="J52" s="1259"/>
      <c r="K52" s="63">
        <v>
3956</v>
      </c>
      <c r="L52" s="64">
        <v>
3584</v>
      </c>
      <c r="M52" s="64">
        <v>
3169</v>
      </c>
      <c r="N52" s="64">
        <v>
3750</v>
      </c>
      <c r="O52" s="65">
        <v>
3169</v>
      </c>
      <c r="P52" s="48"/>
      <c r="Q52" s="48"/>
      <c r="R52" s="48"/>
      <c r="S52" s="48"/>
      <c r="T52" s="48"/>
      <c r="U52" s="48"/>
    </row>
    <row r="53" spans="1:21" ht="30.75" customHeight="1" thickBot="1" x14ac:dyDescent="0.2">
      <c r="A53" s="48"/>
      <c r="B53" s="1262" t="s">
        <v>
21</v>
      </c>
      <c r="C53" s="1263"/>
      <c r="D53" s="67"/>
      <c r="E53" s="1264" t="s">
        <v>
22</v>
      </c>
      <c r="F53" s="1264"/>
      <c r="G53" s="1264"/>
      <c r="H53" s="1264"/>
      <c r="I53" s="1264"/>
      <c r="J53" s="1265"/>
      <c r="K53" s="68">
        <v>
-354</v>
      </c>
      <c r="L53" s="69">
        <v>
-162</v>
      </c>
      <c r="M53" s="69">
        <v>
116</v>
      </c>
      <c r="N53" s="69">
        <v>
-611</v>
      </c>
      <c r="O53" s="70">
        <v>
-294</v>
      </c>
      <c r="P53" s="48"/>
      <c r="Q53" s="48"/>
      <c r="R53" s="48"/>
      <c r="S53" s="48"/>
      <c r="T53" s="48"/>
      <c r="U53" s="48"/>
    </row>
    <row r="54" spans="1:21" ht="24" customHeight="1" x14ac:dyDescent="0.15">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
24</v>
      </c>
      <c r="C55" s="73"/>
      <c r="D55" s="73"/>
      <c r="E55" s="73"/>
      <c r="F55" s="73"/>
      <c r="G55" s="73"/>
      <c r="H55" s="73"/>
      <c r="I55" s="73"/>
      <c r="J55" s="73"/>
      <c r="K55" s="74"/>
      <c r="L55" s="74"/>
      <c r="M55" s="74"/>
      <c r="N55" s="74"/>
      <c r="O55" s="75" t="s">
        <v>
573</v>
      </c>
      <c r="P55" s="48"/>
      <c r="Q55" s="48"/>
      <c r="R55" s="48"/>
      <c r="S55" s="48"/>
      <c r="T55" s="48"/>
      <c r="U55" s="48"/>
    </row>
    <row r="56" spans="1:21" ht="31.5" customHeight="1" thickBot="1" x14ac:dyDescent="0.2">
      <c r="A56" s="48"/>
      <c r="B56" s="76"/>
      <c r="C56" s="77"/>
      <c r="D56" s="77"/>
      <c r="E56" s="78"/>
      <c r="F56" s="78"/>
      <c r="G56" s="78"/>
      <c r="H56" s="78"/>
      <c r="I56" s="78"/>
      <c r="J56" s="79" t="s">
        <v>
2</v>
      </c>
      <c r="K56" s="80" t="s">
        <v>
574</v>
      </c>
      <c r="L56" s="81" t="s">
        <v>
575</v>
      </c>
      <c r="M56" s="81" t="s">
        <v>
576</v>
      </c>
      <c r="N56" s="81" t="s">
        <v>
577</v>
      </c>
      <c r="O56" s="82" t="s">
        <v>
578</v>
      </c>
      <c r="P56" s="48"/>
      <c r="Q56" s="48"/>
      <c r="R56" s="48"/>
      <c r="S56" s="48"/>
      <c r="T56" s="48"/>
      <c r="U56" s="48"/>
    </row>
    <row r="57" spans="1:21" ht="31.5" customHeight="1" x14ac:dyDescent="0.15">
      <c r="B57" s="1266" t="s">
        <v>
25</v>
      </c>
      <c r="C57" s="1267"/>
      <c r="D57" s="1270" t="s">
        <v>
26</v>
      </c>
      <c r="E57" s="1271"/>
      <c r="F57" s="1271"/>
      <c r="G57" s="1271"/>
      <c r="H57" s="1271"/>
      <c r="I57" s="1271"/>
      <c r="J57" s="1272"/>
      <c r="K57" s="83" t="s">
        <v>
579</v>
      </c>
      <c r="L57" s="84" t="s">
        <v>
579</v>
      </c>
      <c r="M57" s="84" t="s">
        <v>
579</v>
      </c>
      <c r="N57" s="84" t="s">
        <v>
579</v>
      </c>
      <c r="O57" s="85" t="s">
        <v>
579</v>
      </c>
    </row>
    <row r="58" spans="1:21" ht="31.5" customHeight="1" thickBot="1" x14ac:dyDescent="0.2">
      <c r="B58" s="1268"/>
      <c r="C58" s="1269"/>
      <c r="D58" s="1273" t="s">
        <v>
27</v>
      </c>
      <c r="E58" s="1274"/>
      <c r="F58" s="1274"/>
      <c r="G58" s="1274"/>
      <c r="H58" s="1274"/>
      <c r="I58" s="1274"/>
      <c r="J58" s="1275"/>
      <c r="K58" s="86" t="s">
        <v>
579</v>
      </c>
      <c r="L58" s="87" t="s">
        <v>
579</v>
      </c>
      <c r="M58" s="87" t="s">
        <v>
579</v>
      </c>
      <c r="N58" s="87" t="s">
        <v>
579</v>
      </c>
      <c r="O58" s="88" t="s">
        <v>
579</v>
      </c>
    </row>
    <row r="59" spans="1:21" ht="24" customHeight="1" x14ac:dyDescent="0.15">
      <c r="B59" s="89"/>
      <c r="C59" s="89"/>
      <c r="D59" s="90" t="s">
        <v>
28</v>
      </c>
      <c r="E59" s="91"/>
      <c r="F59" s="91"/>
      <c r="G59" s="91"/>
      <c r="H59" s="91"/>
      <c r="I59" s="91"/>
      <c r="J59" s="91"/>
      <c r="K59" s="91"/>
      <c r="L59" s="91"/>
      <c r="M59" s="91"/>
      <c r="N59" s="91"/>
      <c r="O59" s="91"/>
    </row>
    <row r="60" spans="1:21" ht="24" customHeight="1" x14ac:dyDescent="0.15">
      <c r="B60" s="92"/>
      <c r="C60" s="92"/>
      <c r="D60" s="90" t="s">
        <v>
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EKqyqbOBTbaeFSSV4tUMnkCxpLNeDinELRXZrycThlO9l4Zu9aSLKccIysUl5qUkSWbhR6NxYjcG5O6y174A==" saltValue="T+O2yj09kX7p5XPV/3DiT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
9</v>
      </c>
    </row>
    <row r="40" spans="2:13" ht="27.75" customHeight="1" thickBot="1" x14ac:dyDescent="0.2">
      <c r="B40" s="95" t="s">
        <v>
10</v>
      </c>
      <c r="C40" s="96"/>
      <c r="D40" s="96"/>
      <c r="E40" s="97"/>
      <c r="F40" s="97"/>
      <c r="G40" s="97"/>
      <c r="H40" s="98" t="s">
        <v>
2</v>
      </c>
      <c r="I40" s="99" t="s">
        <v>
556</v>
      </c>
      <c r="J40" s="100" t="s">
        <v>
557</v>
      </c>
      <c r="K40" s="100" t="s">
        <v>
558</v>
      </c>
      <c r="L40" s="100" t="s">
        <v>
559</v>
      </c>
      <c r="M40" s="101" t="s">
        <v>
560</v>
      </c>
    </row>
    <row r="41" spans="2:13" ht="27.75" customHeight="1" x14ac:dyDescent="0.15">
      <c r="B41" s="1276" t="s">
        <v>
30</v>
      </c>
      <c r="C41" s="1277"/>
      <c r="D41" s="102"/>
      <c r="E41" s="1282" t="s">
        <v>
31</v>
      </c>
      <c r="F41" s="1282"/>
      <c r="G41" s="1282"/>
      <c r="H41" s="1283"/>
      <c r="I41" s="103">
        <v>
22334</v>
      </c>
      <c r="J41" s="104">
        <v>
21013</v>
      </c>
      <c r="K41" s="104">
        <v>
20498</v>
      </c>
      <c r="L41" s="104">
        <v>
19865</v>
      </c>
      <c r="M41" s="105">
        <v>
20203</v>
      </c>
    </row>
    <row r="42" spans="2:13" ht="27.75" customHeight="1" x14ac:dyDescent="0.15">
      <c r="B42" s="1278"/>
      <c r="C42" s="1279"/>
      <c r="D42" s="106"/>
      <c r="E42" s="1284" t="s">
        <v>
32</v>
      </c>
      <c r="F42" s="1284"/>
      <c r="G42" s="1284"/>
      <c r="H42" s="1285"/>
      <c r="I42" s="107">
        <v>
2724</v>
      </c>
      <c r="J42" s="108">
        <v>
2286</v>
      </c>
      <c r="K42" s="108">
        <v>
2309</v>
      </c>
      <c r="L42" s="108">
        <v>
2872</v>
      </c>
      <c r="M42" s="109">
        <v>
2985</v>
      </c>
    </row>
    <row r="43" spans="2:13" ht="27.75" customHeight="1" x14ac:dyDescent="0.15">
      <c r="B43" s="1278"/>
      <c r="C43" s="1279"/>
      <c r="D43" s="106"/>
      <c r="E43" s="1284" t="s">
        <v>
33</v>
      </c>
      <c r="F43" s="1284"/>
      <c r="G43" s="1284"/>
      <c r="H43" s="1285"/>
      <c r="I43" s="107">
        <v>
6130</v>
      </c>
      <c r="J43" s="108">
        <v>
5093</v>
      </c>
      <c r="K43" s="108">
        <v>
5932</v>
      </c>
      <c r="L43" s="108">
        <v>
5057</v>
      </c>
      <c r="M43" s="109">
        <v>
4138</v>
      </c>
    </row>
    <row r="44" spans="2:13" ht="27.75" customHeight="1" x14ac:dyDescent="0.15">
      <c r="B44" s="1278"/>
      <c r="C44" s="1279"/>
      <c r="D44" s="106"/>
      <c r="E44" s="1284" t="s">
        <v>
34</v>
      </c>
      <c r="F44" s="1284"/>
      <c r="G44" s="1284"/>
      <c r="H44" s="1285"/>
      <c r="I44" s="107">
        <v>
204</v>
      </c>
      <c r="J44" s="108">
        <v>
147</v>
      </c>
      <c r="K44" s="108">
        <v>
99</v>
      </c>
      <c r="L44" s="108">
        <v>
968</v>
      </c>
      <c r="M44" s="109">
        <v>
3835</v>
      </c>
    </row>
    <row r="45" spans="2:13" ht="27.75" customHeight="1" x14ac:dyDescent="0.15">
      <c r="B45" s="1278"/>
      <c r="C45" s="1279"/>
      <c r="D45" s="106"/>
      <c r="E45" s="1284" t="s">
        <v>
35</v>
      </c>
      <c r="F45" s="1284"/>
      <c r="G45" s="1284"/>
      <c r="H45" s="1285"/>
      <c r="I45" s="107">
        <v>
4849</v>
      </c>
      <c r="J45" s="108">
        <v>
4790</v>
      </c>
      <c r="K45" s="108">
        <v>
4747</v>
      </c>
      <c r="L45" s="108">
        <v>
4568</v>
      </c>
      <c r="M45" s="109">
        <v>
4630</v>
      </c>
    </row>
    <row r="46" spans="2:13" ht="27.75" customHeight="1" x14ac:dyDescent="0.15">
      <c r="B46" s="1278"/>
      <c r="C46" s="1279"/>
      <c r="D46" s="110"/>
      <c r="E46" s="1284" t="s">
        <v>
36</v>
      </c>
      <c r="F46" s="1284"/>
      <c r="G46" s="1284"/>
      <c r="H46" s="1285"/>
      <c r="I46" s="107" t="s">
        <v>
514</v>
      </c>
      <c r="J46" s="108" t="s">
        <v>
514</v>
      </c>
      <c r="K46" s="108" t="s">
        <v>
514</v>
      </c>
      <c r="L46" s="108" t="s">
        <v>
514</v>
      </c>
      <c r="M46" s="109" t="s">
        <v>
514</v>
      </c>
    </row>
    <row r="47" spans="2:13" ht="27.75" customHeight="1" x14ac:dyDescent="0.15">
      <c r="B47" s="1278"/>
      <c r="C47" s="1279"/>
      <c r="D47" s="111"/>
      <c r="E47" s="1286" t="s">
        <v>
37</v>
      </c>
      <c r="F47" s="1287"/>
      <c r="G47" s="1287"/>
      <c r="H47" s="1288"/>
      <c r="I47" s="107" t="s">
        <v>
514</v>
      </c>
      <c r="J47" s="108" t="s">
        <v>
514</v>
      </c>
      <c r="K47" s="108" t="s">
        <v>
514</v>
      </c>
      <c r="L47" s="108" t="s">
        <v>
514</v>
      </c>
      <c r="M47" s="109" t="s">
        <v>
514</v>
      </c>
    </row>
    <row r="48" spans="2:13" ht="27.75" customHeight="1" x14ac:dyDescent="0.15">
      <c r="B48" s="1278"/>
      <c r="C48" s="1279"/>
      <c r="D48" s="106"/>
      <c r="E48" s="1284" t="s">
        <v>
38</v>
      </c>
      <c r="F48" s="1284"/>
      <c r="G48" s="1284"/>
      <c r="H48" s="1285"/>
      <c r="I48" s="107" t="s">
        <v>
514</v>
      </c>
      <c r="J48" s="108" t="s">
        <v>
514</v>
      </c>
      <c r="K48" s="108" t="s">
        <v>
514</v>
      </c>
      <c r="L48" s="108" t="s">
        <v>
514</v>
      </c>
      <c r="M48" s="109" t="s">
        <v>
514</v>
      </c>
    </row>
    <row r="49" spans="2:13" ht="27.75" customHeight="1" x14ac:dyDescent="0.15">
      <c r="B49" s="1280"/>
      <c r="C49" s="1281"/>
      <c r="D49" s="106"/>
      <c r="E49" s="1284" t="s">
        <v>
39</v>
      </c>
      <c r="F49" s="1284"/>
      <c r="G49" s="1284"/>
      <c r="H49" s="1285"/>
      <c r="I49" s="107" t="s">
        <v>
514</v>
      </c>
      <c r="J49" s="108" t="s">
        <v>
514</v>
      </c>
      <c r="K49" s="108" t="s">
        <v>
514</v>
      </c>
      <c r="L49" s="108" t="s">
        <v>
514</v>
      </c>
      <c r="M49" s="109" t="s">
        <v>
514</v>
      </c>
    </row>
    <row r="50" spans="2:13" ht="27.75" customHeight="1" x14ac:dyDescent="0.15">
      <c r="B50" s="1289" t="s">
        <v>
40</v>
      </c>
      <c r="C50" s="1290"/>
      <c r="D50" s="112"/>
      <c r="E50" s="1284" t="s">
        <v>
41</v>
      </c>
      <c r="F50" s="1284"/>
      <c r="G50" s="1284"/>
      <c r="H50" s="1285"/>
      <c r="I50" s="107">
        <v>
4575</v>
      </c>
      <c r="J50" s="108">
        <v>
5275</v>
      </c>
      <c r="K50" s="108">
        <v>
11324</v>
      </c>
      <c r="L50" s="108">
        <v>
11851</v>
      </c>
      <c r="M50" s="109">
        <v>
12268</v>
      </c>
    </row>
    <row r="51" spans="2:13" ht="27.75" customHeight="1" x14ac:dyDescent="0.15">
      <c r="B51" s="1278"/>
      <c r="C51" s="1279"/>
      <c r="D51" s="106"/>
      <c r="E51" s="1284" t="s">
        <v>
42</v>
      </c>
      <c r="F51" s="1284"/>
      <c r="G51" s="1284"/>
      <c r="H51" s="1285"/>
      <c r="I51" s="107">
        <v>
15941</v>
      </c>
      <c r="J51" s="108">
        <v>
15476</v>
      </c>
      <c r="K51" s="108">
        <v>
9362</v>
      </c>
      <c r="L51" s="108">
        <v>
9392</v>
      </c>
      <c r="M51" s="109">
        <v>
10002</v>
      </c>
    </row>
    <row r="52" spans="2:13" ht="27.75" customHeight="1" x14ac:dyDescent="0.15">
      <c r="B52" s="1280"/>
      <c r="C52" s="1281"/>
      <c r="D52" s="106"/>
      <c r="E52" s="1284" t="s">
        <v>
43</v>
      </c>
      <c r="F52" s="1284"/>
      <c r="G52" s="1284"/>
      <c r="H52" s="1285"/>
      <c r="I52" s="107">
        <v>
19024</v>
      </c>
      <c r="J52" s="108">
        <v>
17129</v>
      </c>
      <c r="K52" s="108">
        <v>
15276</v>
      </c>
      <c r="L52" s="108">
        <v>
13971</v>
      </c>
      <c r="M52" s="109">
        <v>
13421</v>
      </c>
    </row>
    <row r="53" spans="2:13" ht="27.75" customHeight="1" thickBot="1" x14ac:dyDescent="0.2">
      <c r="B53" s="1291" t="s">
        <v>
44</v>
      </c>
      <c r="C53" s="1292"/>
      <c r="D53" s="113"/>
      <c r="E53" s="1293" t="s">
        <v>
45</v>
      </c>
      <c r="F53" s="1293"/>
      <c r="G53" s="1293"/>
      <c r="H53" s="1294"/>
      <c r="I53" s="114">
        <v>
-3299</v>
      </c>
      <c r="J53" s="115">
        <v>
-4551</v>
      </c>
      <c r="K53" s="115">
        <v>
-2376</v>
      </c>
      <c r="L53" s="115">
        <v>
-1884</v>
      </c>
      <c r="M53" s="116">
        <v>
100</v>
      </c>
    </row>
    <row r="54" spans="2:13" ht="27.75" customHeight="1" x14ac:dyDescent="0.15">
      <c r="B54" s="117" t="s">
        <v>
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kRy9R2aWRnBQxikayCZc3VGyiGibn3hBjeM6EvqKk+aVK92nvg1QUK4Uj7pTCulMqxa/Tfq9ZC3rsJo8+BZmA==" saltValue="6/QwcUp703K8m/pMIqAUV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33"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
47</v>
      </c>
    </row>
    <row r="54" spans="2:8" ht="29.25" customHeight="1" thickBot="1" x14ac:dyDescent="0.25">
      <c r="B54" s="122" t="s">
        <v>
1</v>
      </c>
      <c r="C54" s="123"/>
      <c r="D54" s="123"/>
      <c r="E54" s="124" t="s">
        <v>
2</v>
      </c>
      <c r="F54" s="125" t="s">
        <v>
558</v>
      </c>
      <c r="G54" s="125" t="s">
        <v>
559</v>
      </c>
      <c r="H54" s="126" t="s">
        <v>
560</v>
      </c>
    </row>
    <row r="55" spans="2:8" ht="52.5" customHeight="1" x14ac:dyDescent="0.15">
      <c r="B55" s="127"/>
      <c r="C55" s="1303" t="s">
        <v>
48</v>
      </c>
      <c r="D55" s="1303"/>
      <c r="E55" s="1304"/>
      <c r="F55" s="128">
        <v>
5337</v>
      </c>
      <c r="G55" s="128">
        <v>
4944</v>
      </c>
      <c r="H55" s="129">
        <v>
4913</v>
      </c>
    </row>
    <row r="56" spans="2:8" ht="52.5" customHeight="1" x14ac:dyDescent="0.15">
      <c r="B56" s="130"/>
      <c r="C56" s="1305" t="s">
        <v>
49</v>
      </c>
      <c r="D56" s="1305"/>
      <c r="E56" s="1306"/>
      <c r="F56" s="131">
        <v>
3</v>
      </c>
      <c r="G56" s="131">
        <v>
3</v>
      </c>
      <c r="H56" s="132">
        <v>
3</v>
      </c>
    </row>
    <row r="57" spans="2:8" ht="53.25" customHeight="1" x14ac:dyDescent="0.15">
      <c r="B57" s="130"/>
      <c r="C57" s="1307" t="s">
        <v>
50</v>
      </c>
      <c r="D57" s="1307"/>
      <c r="E57" s="1308"/>
      <c r="F57" s="133">
        <v>
5974</v>
      </c>
      <c r="G57" s="133">
        <v>
6894</v>
      </c>
      <c r="H57" s="134">
        <v>
7342</v>
      </c>
    </row>
    <row r="58" spans="2:8" ht="45.75" customHeight="1" x14ac:dyDescent="0.15">
      <c r="B58" s="135"/>
      <c r="C58" s="1295" t="s">
        <v>
580</v>
      </c>
      <c r="D58" s="1296"/>
      <c r="E58" s="1297"/>
      <c r="F58" s="136">
        <v>
4008</v>
      </c>
      <c r="G58" s="136">
        <v>
4108</v>
      </c>
      <c r="H58" s="137">
        <v>
4309</v>
      </c>
    </row>
    <row r="59" spans="2:8" ht="45.75" customHeight="1" x14ac:dyDescent="0.15">
      <c r="B59" s="135"/>
      <c r="C59" s="1295" t="s">
        <v>
581</v>
      </c>
      <c r="D59" s="1296"/>
      <c r="E59" s="1297"/>
      <c r="F59" s="136">
        <v>
1433</v>
      </c>
      <c r="G59" s="136">
        <v>
2365</v>
      </c>
      <c r="H59" s="137">
        <v>
2629</v>
      </c>
    </row>
    <row r="60" spans="2:8" ht="45.75" customHeight="1" x14ac:dyDescent="0.15">
      <c r="B60" s="135"/>
      <c r="C60" s="1295" t="s">
        <v>
582</v>
      </c>
      <c r="D60" s="1296"/>
      <c r="E60" s="1297"/>
      <c r="F60" s="136">
        <v>
292</v>
      </c>
      <c r="G60" s="136">
        <v>
221</v>
      </c>
      <c r="H60" s="137">
        <v>
200</v>
      </c>
    </row>
    <row r="61" spans="2:8" ht="45.75" customHeight="1" x14ac:dyDescent="0.15">
      <c r="B61" s="135"/>
      <c r="C61" s="1295" t="s">
        <v>
583</v>
      </c>
      <c r="D61" s="1296"/>
      <c r="E61" s="1297"/>
      <c r="F61" s="136">
        <v>
128</v>
      </c>
      <c r="G61" s="136">
        <v>
134</v>
      </c>
      <c r="H61" s="137">
        <v>
137</v>
      </c>
    </row>
    <row r="62" spans="2:8" ht="45.75" customHeight="1" thickBot="1" x14ac:dyDescent="0.2">
      <c r="B62" s="138"/>
      <c r="C62" s="1298" t="s">
        <v>
584</v>
      </c>
      <c r="D62" s="1299"/>
      <c r="E62" s="1300"/>
      <c r="F62" s="139">
        <v>
58</v>
      </c>
      <c r="G62" s="139">
        <v>
58</v>
      </c>
      <c r="H62" s="140">
        <v>
58</v>
      </c>
    </row>
    <row r="63" spans="2:8" ht="52.5" customHeight="1" thickBot="1" x14ac:dyDescent="0.2">
      <c r="B63" s="141"/>
      <c r="C63" s="1301" t="s">
        <v>
51</v>
      </c>
      <c r="D63" s="1301"/>
      <c r="E63" s="1302"/>
      <c r="F63" s="142">
        <v>
11313</v>
      </c>
      <c r="G63" s="142">
        <v>
11841</v>
      </c>
      <c r="H63" s="143">
        <v>
12258</v>
      </c>
    </row>
    <row r="64" spans="2:8" ht="15" customHeight="1" x14ac:dyDescent="0.15"/>
  </sheetData>
  <sheetProtection algorithmName="SHA-512" hashValue="AGgVP9Zc7plP5nz0SfgiaPNtuPAyOowdIJPbrOJktttfct3aXToloLNHgSTJeSLshna4Z7t753KLxaBPB8B6HA==" saltValue="9Aj+ji2WLaNqjN19ezdt2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10A237-6399-46EF-B3D4-6B8DA65139EB}">
  <sheetPr>
    <pageSetUpPr fitToPage="1"/>
  </sheetPr>
  <dimension ref="A1:WZM160"/>
  <sheetViews>
    <sheetView showGridLines="0" tabSelected="1" zoomScale="85" zoomScaleNormal="85" zoomScaleSheetLayoutView="55" workbookViewId="0">
      <selection activeCell="AN55" sqref="AN55:BA58"/>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
597</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
597</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
598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
599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0" t="s">
        <v>
608</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x14ac:dyDescent="0.15">
      <c r="B44" s="395"/>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x14ac:dyDescent="0.15">
      <c r="B45" s="395"/>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x14ac:dyDescent="0.15">
      <c r="B46" s="395"/>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x14ac:dyDescent="0.15">
      <c r="B47" s="395"/>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
600</v>
      </c>
    </row>
    <row r="50" spans="1:109" x14ac:dyDescent="0.15">
      <c r="B50" s="395"/>
      <c r="G50" s="1320"/>
      <c r="H50" s="1320"/>
      <c r="I50" s="1320"/>
      <c r="J50" s="1320"/>
      <c r="K50" s="405"/>
      <c r="L50" s="405"/>
      <c r="M50" s="406"/>
      <c r="N50" s="406"/>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
556</v>
      </c>
      <c r="BQ50" s="1324"/>
      <c r="BR50" s="1324"/>
      <c r="BS50" s="1324"/>
      <c r="BT50" s="1324"/>
      <c r="BU50" s="1324"/>
      <c r="BV50" s="1324"/>
      <c r="BW50" s="1324"/>
      <c r="BX50" s="1324" t="s">
        <v>
557</v>
      </c>
      <c r="BY50" s="1324"/>
      <c r="BZ50" s="1324"/>
      <c r="CA50" s="1324"/>
      <c r="CB50" s="1324"/>
      <c r="CC50" s="1324"/>
      <c r="CD50" s="1324"/>
      <c r="CE50" s="1324"/>
      <c r="CF50" s="1324" t="s">
        <v>
558</v>
      </c>
      <c r="CG50" s="1324"/>
      <c r="CH50" s="1324"/>
      <c r="CI50" s="1324"/>
      <c r="CJ50" s="1324"/>
      <c r="CK50" s="1324"/>
      <c r="CL50" s="1324"/>
      <c r="CM50" s="1324"/>
      <c r="CN50" s="1324" t="s">
        <v>
559</v>
      </c>
      <c r="CO50" s="1324"/>
      <c r="CP50" s="1324"/>
      <c r="CQ50" s="1324"/>
      <c r="CR50" s="1324"/>
      <c r="CS50" s="1324"/>
      <c r="CT50" s="1324"/>
      <c r="CU50" s="1324"/>
      <c r="CV50" s="1324" t="s">
        <v>
560</v>
      </c>
      <c r="CW50" s="1324"/>
      <c r="CX50" s="1324"/>
      <c r="CY50" s="1324"/>
      <c r="CZ50" s="1324"/>
      <c r="DA50" s="1324"/>
      <c r="DB50" s="1324"/>
      <c r="DC50" s="1324"/>
    </row>
    <row r="51" spans="1:109" ht="13.5" customHeight="1" x14ac:dyDescent="0.15">
      <c r="B51" s="395"/>
      <c r="G51" s="1325"/>
      <c r="H51" s="1325"/>
      <c r="I51" s="1328"/>
      <c r="J51" s="1328"/>
      <c r="K51" s="1326"/>
      <c r="L51" s="1326"/>
      <c r="M51" s="1326"/>
      <c r="N51" s="1326"/>
      <c r="AM51" s="404"/>
      <c r="AN51" s="1327" t="s">
        <v>
601</v>
      </c>
      <c r="AO51" s="1327"/>
      <c r="AP51" s="1327"/>
      <c r="AQ51" s="1327"/>
      <c r="AR51" s="1327"/>
      <c r="AS51" s="1327"/>
      <c r="AT51" s="1327"/>
      <c r="AU51" s="1327"/>
      <c r="AV51" s="1327"/>
      <c r="AW51" s="1327"/>
      <c r="AX51" s="1327"/>
      <c r="AY51" s="1327"/>
      <c r="AZ51" s="1327"/>
      <c r="BA51" s="1327"/>
      <c r="BB51" s="1327" t="s">
        <v>
602</v>
      </c>
      <c r="BC51" s="1327"/>
      <c r="BD51" s="1327"/>
      <c r="BE51" s="1327"/>
      <c r="BF51" s="1327"/>
      <c r="BG51" s="1327"/>
      <c r="BH51" s="1327"/>
      <c r="BI51" s="1327"/>
      <c r="BJ51" s="1327"/>
      <c r="BK51" s="1327"/>
      <c r="BL51" s="1327"/>
      <c r="BM51" s="1327"/>
      <c r="BN51" s="1327"/>
      <c r="BO51" s="1327"/>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19"/>
      <c r="CW51" s="1309"/>
      <c r="CX51" s="1309"/>
      <c r="CY51" s="1309"/>
      <c r="CZ51" s="1309"/>
      <c r="DA51" s="1309"/>
      <c r="DB51" s="1309"/>
      <c r="DC51" s="1309"/>
    </row>
    <row r="52" spans="1:109" x14ac:dyDescent="0.15">
      <c r="B52" s="395"/>
      <c r="G52" s="1325"/>
      <c r="H52" s="1325"/>
      <c r="I52" s="1328"/>
      <c r="J52" s="1328"/>
      <c r="K52" s="1326"/>
      <c r="L52" s="1326"/>
      <c r="M52" s="1326"/>
      <c r="N52" s="1326"/>
      <c r="AM52" s="404"/>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25"/>
      <c r="H53" s="1325"/>
      <c r="I53" s="1320"/>
      <c r="J53" s="1320"/>
      <c r="K53" s="1326"/>
      <c r="L53" s="1326"/>
      <c r="M53" s="1326"/>
      <c r="N53" s="1326"/>
      <c r="AM53" s="404"/>
      <c r="AN53" s="1327"/>
      <c r="AO53" s="1327"/>
      <c r="AP53" s="1327"/>
      <c r="AQ53" s="1327"/>
      <c r="AR53" s="1327"/>
      <c r="AS53" s="1327"/>
      <c r="AT53" s="1327"/>
      <c r="AU53" s="1327"/>
      <c r="AV53" s="1327"/>
      <c r="AW53" s="1327"/>
      <c r="AX53" s="1327"/>
      <c r="AY53" s="1327"/>
      <c r="AZ53" s="1327"/>
      <c r="BA53" s="1327"/>
      <c r="BB53" s="1327" t="s">
        <v>
603</v>
      </c>
      <c r="BC53" s="1327"/>
      <c r="BD53" s="1327"/>
      <c r="BE53" s="1327"/>
      <c r="BF53" s="1327"/>
      <c r="BG53" s="1327"/>
      <c r="BH53" s="1327"/>
      <c r="BI53" s="1327"/>
      <c r="BJ53" s="1327"/>
      <c r="BK53" s="1327"/>
      <c r="BL53" s="1327"/>
      <c r="BM53" s="1327"/>
      <c r="BN53" s="1327"/>
      <c r="BO53" s="1327"/>
      <c r="BP53" s="1309">
        <v>
60.6</v>
      </c>
      <c r="BQ53" s="1309"/>
      <c r="BR53" s="1309"/>
      <c r="BS53" s="1309"/>
      <c r="BT53" s="1309"/>
      <c r="BU53" s="1309"/>
      <c r="BV53" s="1309"/>
      <c r="BW53" s="1309"/>
      <c r="BX53" s="1309">
        <v>
62</v>
      </c>
      <c r="BY53" s="1309"/>
      <c r="BZ53" s="1309"/>
      <c r="CA53" s="1309"/>
      <c r="CB53" s="1309"/>
      <c r="CC53" s="1309"/>
      <c r="CD53" s="1309"/>
      <c r="CE53" s="1309"/>
      <c r="CF53" s="1309">
        <v>
61.2</v>
      </c>
      <c r="CG53" s="1309"/>
      <c r="CH53" s="1309"/>
      <c r="CI53" s="1309"/>
      <c r="CJ53" s="1309"/>
      <c r="CK53" s="1309"/>
      <c r="CL53" s="1309"/>
      <c r="CM53" s="1309"/>
      <c r="CN53" s="1309">
        <v>
61.8</v>
      </c>
      <c r="CO53" s="1309"/>
      <c r="CP53" s="1309"/>
      <c r="CQ53" s="1309"/>
      <c r="CR53" s="1309"/>
      <c r="CS53" s="1309"/>
      <c r="CT53" s="1309"/>
      <c r="CU53" s="1309"/>
      <c r="CV53" s="1319"/>
      <c r="CW53" s="1309"/>
      <c r="CX53" s="1309"/>
      <c r="CY53" s="1309"/>
      <c r="CZ53" s="1309"/>
      <c r="DA53" s="1309"/>
      <c r="DB53" s="1309"/>
      <c r="DC53" s="1309"/>
    </row>
    <row r="54" spans="1:109" x14ac:dyDescent="0.15">
      <c r="A54" s="403"/>
      <c r="B54" s="395"/>
      <c r="G54" s="1325"/>
      <c r="H54" s="1325"/>
      <c r="I54" s="1320"/>
      <c r="J54" s="1320"/>
      <c r="K54" s="1326"/>
      <c r="L54" s="1326"/>
      <c r="M54" s="1326"/>
      <c r="N54" s="1326"/>
      <c r="AM54" s="404"/>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20"/>
      <c r="H55" s="1320"/>
      <c r="I55" s="1320"/>
      <c r="J55" s="1320"/>
      <c r="K55" s="1326"/>
      <c r="L55" s="1326"/>
      <c r="M55" s="1326"/>
      <c r="N55" s="1326"/>
      <c r="AN55" s="1324" t="s">
        <v>
604</v>
      </c>
      <c r="AO55" s="1324"/>
      <c r="AP55" s="1324"/>
      <c r="AQ55" s="1324"/>
      <c r="AR55" s="1324"/>
      <c r="AS55" s="1324"/>
      <c r="AT55" s="1324"/>
      <c r="AU55" s="1324"/>
      <c r="AV55" s="1324"/>
      <c r="AW55" s="1324"/>
      <c r="AX55" s="1324"/>
      <c r="AY55" s="1324"/>
      <c r="AZ55" s="1324"/>
      <c r="BA55" s="1324"/>
      <c r="BB55" s="1327" t="s">
        <v>
602</v>
      </c>
      <c r="BC55" s="1327"/>
      <c r="BD55" s="1327"/>
      <c r="BE55" s="1327"/>
      <c r="BF55" s="1327"/>
      <c r="BG55" s="1327"/>
      <c r="BH55" s="1327"/>
      <c r="BI55" s="1327"/>
      <c r="BJ55" s="1327"/>
      <c r="BK55" s="1327"/>
      <c r="BL55" s="1327"/>
      <c r="BM55" s="1327"/>
      <c r="BN55" s="1327"/>
      <c r="BO55" s="1327"/>
      <c r="BP55" s="1309">
        <v>
34.9</v>
      </c>
      <c r="BQ55" s="1309"/>
      <c r="BR55" s="1309"/>
      <c r="BS55" s="1309"/>
      <c r="BT55" s="1309"/>
      <c r="BU55" s="1309"/>
      <c r="BV55" s="1309"/>
      <c r="BW55" s="1309"/>
      <c r="BX55" s="1309">
        <v>
15</v>
      </c>
      <c r="BY55" s="1309"/>
      <c r="BZ55" s="1309"/>
      <c r="CA55" s="1309"/>
      <c r="CB55" s="1309"/>
      <c r="CC55" s="1309"/>
      <c r="CD55" s="1309"/>
      <c r="CE55" s="1309"/>
      <c r="CF55" s="1309">
        <v>
12.2</v>
      </c>
      <c r="CG55" s="1309"/>
      <c r="CH55" s="1309"/>
      <c r="CI55" s="1309"/>
      <c r="CJ55" s="1309"/>
      <c r="CK55" s="1309"/>
      <c r="CL55" s="1309"/>
      <c r="CM55" s="1309"/>
      <c r="CN55" s="1309">
        <v>
5</v>
      </c>
      <c r="CO55" s="1309"/>
      <c r="CP55" s="1309"/>
      <c r="CQ55" s="1309"/>
      <c r="CR55" s="1309"/>
      <c r="CS55" s="1309"/>
      <c r="CT55" s="1309"/>
      <c r="CU55" s="1309"/>
      <c r="CV55" s="1319"/>
      <c r="CW55" s="1309"/>
      <c r="CX55" s="1309"/>
      <c r="CY55" s="1309"/>
      <c r="CZ55" s="1309"/>
      <c r="DA55" s="1309"/>
      <c r="DB55" s="1309"/>
      <c r="DC55" s="1309"/>
    </row>
    <row r="56" spans="1:109" x14ac:dyDescent="0.15">
      <c r="A56" s="403"/>
      <c r="B56" s="395"/>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20"/>
      <c r="H57" s="1320"/>
      <c r="I57" s="1329"/>
      <c r="J57" s="1329"/>
      <c r="K57" s="1326"/>
      <c r="L57" s="1326"/>
      <c r="M57" s="1326"/>
      <c r="N57" s="1326"/>
      <c r="AM57" s="388"/>
      <c r="AN57" s="1324"/>
      <c r="AO57" s="1324"/>
      <c r="AP57" s="1324"/>
      <c r="AQ57" s="1324"/>
      <c r="AR57" s="1324"/>
      <c r="AS57" s="1324"/>
      <c r="AT57" s="1324"/>
      <c r="AU57" s="1324"/>
      <c r="AV57" s="1324"/>
      <c r="AW57" s="1324"/>
      <c r="AX57" s="1324"/>
      <c r="AY57" s="1324"/>
      <c r="AZ57" s="1324"/>
      <c r="BA57" s="1324"/>
      <c r="BB57" s="1327" t="s">
        <v>
603</v>
      </c>
      <c r="BC57" s="1327"/>
      <c r="BD57" s="1327"/>
      <c r="BE57" s="1327"/>
      <c r="BF57" s="1327"/>
      <c r="BG57" s="1327"/>
      <c r="BH57" s="1327"/>
      <c r="BI57" s="1327"/>
      <c r="BJ57" s="1327"/>
      <c r="BK57" s="1327"/>
      <c r="BL57" s="1327"/>
      <c r="BM57" s="1327"/>
      <c r="BN57" s="1327"/>
      <c r="BO57" s="1327"/>
      <c r="BP57" s="1309">
        <v>
60.2</v>
      </c>
      <c r="BQ57" s="1309"/>
      <c r="BR57" s="1309"/>
      <c r="BS57" s="1309"/>
      <c r="BT57" s="1309"/>
      <c r="BU57" s="1309"/>
      <c r="BV57" s="1309"/>
      <c r="BW57" s="1309"/>
      <c r="BX57" s="1309">
        <v>
60.1</v>
      </c>
      <c r="BY57" s="1309"/>
      <c r="BZ57" s="1309"/>
      <c r="CA57" s="1309"/>
      <c r="CB57" s="1309"/>
      <c r="CC57" s="1309"/>
      <c r="CD57" s="1309"/>
      <c r="CE57" s="1309"/>
      <c r="CF57" s="1309">
        <v>
61.2</v>
      </c>
      <c r="CG57" s="1309"/>
      <c r="CH57" s="1309"/>
      <c r="CI57" s="1309"/>
      <c r="CJ57" s="1309"/>
      <c r="CK57" s="1309"/>
      <c r="CL57" s="1309"/>
      <c r="CM57" s="1309"/>
      <c r="CN57" s="1309">
        <v>
61.7</v>
      </c>
      <c r="CO57" s="1309"/>
      <c r="CP57" s="1309"/>
      <c r="CQ57" s="1309"/>
      <c r="CR57" s="1309"/>
      <c r="CS57" s="1309"/>
      <c r="CT57" s="1309"/>
      <c r="CU57" s="1309"/>
      <c r="CV57" s="1319"/>
      <c r="CW57" s="1309"/>
      <c r="CX57" s="1309"/>
      <c r="CY57" s="1309"/>
      <c r="CZ57" s="1309"/>
      <c r="DA57" s="1309"/>
      <c r="DB57" s="1309"/>
      <c r="DC57" s="1309"/>
      <c r="DD57" s="408"/>
      <c r="DE57" s="407"/>
    </row>
    <row r="58" spans="1:109" s="403" customFormat="1" x14ac:dyDescent="0.15">
      <c r="A58" s="388"/>
      <c r="B58" s="407"/>
      <c r="G58" s="1320"/>
      <c r="H58" s="1320"/>
      <c r="I58" s="1329"/>
      <c r="J58" s="1329"/>
      <c r="K58" s="1326"/>
      <c r="L58" s="1326"/>
      <c r="M58" s="1326"/>
      <c r="N58" s="1326"/>
      <c r="AM58" s="388"/>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
605</v>
      </c>
    </row>
    <row r="64" spans="1:109" x14ac:dyDescent="0.15">
      <c r="B64" s="395"/>
      <c r="G64" s="402"/>
      <c r="I64" s="415"/>
      <c r="J64" s="415"/>
      <c r="K64" s="415"/>
      <c r="L64" s="415"/>
      <c r="M64" s="415"/>
      <c r="N64" s="416"/>
      <c r="AM64" s="402"/>
      <c r="AN64" s="402" t="s">
        <v>
599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0" t="s">
        <v>
607</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x14ac:dyDescent="0.15">
      <c r="B66" s="395"/>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x14ac:dyDescent="0.15">
      <c r="B67" s="395"/>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x14ac:dyDescent="0.15">
      <c r="B68" s="395"/>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x14ac:dyDescent="0.15">
      <c r="B69" s="395"/>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
600</v>
      </c>
    </row>
    <row r="72" spans="2:107" x14ac:dyDescent="0.15">
      <c r="B72" s="395"/>
      <c r="G72" s="1320"/>
      <c r="H72" s="1320"/>
      <c r="I72" s="1320"/>
      <c r="J72" s="1320"/>
      <c r="K72" s="405"/>
      <c r="L72" s="405"/>
      <c r="M72" s="406"/>
      <c r="N72" s="406"/>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
556</v>
      </c>
      <c r="BQ72" s="1324"/>
      <c r="BR72" s="1324"/>
      <c r="BS72" s="1324"/>
      <c r="BT72" s="1324"/>
      <c r="BU72" s="1324"/>
      <c r="BV72" s="1324"/>
      <c r="BW72" s="1324"/>
      <c r="BX72" s="1324" t="s">
        <v>
557</v>
      </c>
      <c r="BY72" s="1324"/>
      <c r="BZ72" s="1324"/>
      <c r="CA72" s="1324"/>
      <c r="CB72" s="1324"/>
      <c r="CC72" s="1324"/>
      <c r="CD72" s="1324"/>
      <c r="CE72" s="1324"/>
      <c r="CF72" s="1324" t="s">
        <v>
558</v>
      </c>
      <c r="CG72" s="1324"/>
      <c r="CH72" s="1324"/>
      <c r="CI72" s="1324"/>
      <c r="CJ72" s="1324"/>
      <c r="CK72" s="1324"/>
      <c r="CL72" s="1324"/>
      <c r="CM72" s="1324"/>
      <c r="CN72" s="1324" t="s">
        <v>
559</v>
      </c>
      <c r="CO72" s="1324"/>
      <c r="CP72" s="1324"/>
      <c r="CQ72" s="1324"/>
      <c r="CR72" s="1324"/>
      <c r="CS72" s="1324"/>
      <c r="CT72" s="1324"/>
      <c r="CU72" s="1324"/>
      <c r="CV72" s="1324" t="s">
        <v>
560</v>
      </c>
      <c r="CW72" s="1324"/>
      <c r="CX72" s="1324"/>
      <c r="CY72" s="1324"/>
      <c r="CZ72" s="1324"/>
      <c r="DA72" s="1324"/>
      <c r="DB72" s="1324"/>
      <c r="DC72" s="1324"/>
    </row>
    <row r="73" spans="2:107" x14ac:dyDescent="0.15">
      <c r="B73" s="395"/>
      <c r="G73" s="1325"/>
      <c r="H73" s="1325"/>
      <c r="I73" s="1325"/>
      <c r="J73" s="1325"/>
      <c r="K73" s="1330"/>
      <c r="L73" s="1330"/>
      <c r="M73" s="1330"/>
      <c r="N73" s="1330"/>
      <c r="AM73" s="404"/>
      <c r="AN73" s="1327" t="s">
        <v>
601</v>
      </c>
      <c r="AO73" s="1327"/>
      <c r="AP73" s="1327"/>
      <c r="AQ73" s="1327"/>
      <c r="AR73" s="1327"/>
      <c r="AS73" s="1327"/>
      <c r="AT73" s="1327"/>
      <c r="AU73" s="1327"/>
      <c r="AV73" s="1327"/>
      <c r="AW73" s="1327"/>
      <c r="AX73" s="1327"/>
      <c r="AY73" s="1327"/>
      <c r="AZ73" s="1327"/>
      <c r="BA73" s="1327"/>
      <c r="BB73" s="1327" t="s">
        <v>
602</v>
      </c>
      <c r="BC73" s="1327"/>
      <c r="BD73" s="1327"/>
      <c r="BE73" s="1327"/>
      <c r="BF73" s="1327"/>
      <c r="BG73" s="1327"/>
      <c r="BH73" s="1327"/>
      <c r="BI73" s="1327"/>
      <c r="BJ73" s="1327"/>
      <c r="BK73" s="1327"/>
      <c r="BL73" s="1327"/>
      <c r="BM73" s="1327"/>
      <c r="BN73" s="1327"/>
      <c r="BO73" s="1327"/>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v>
0.4</v>
      </c>
      <c r="CW73" s="1309"/>
      <c r="CX73" s="1309"/>
      <c r="CY73" s="1309"/>
      <c r="CZ73" s="1309"/>
      <c r="DA73" s="1309"/>
      <c r="DB73" s="1309"/>
      <c r="DC73" s="1309"/>
    </row>
    <row r="74" spans="2:107" x14ac:dyDescent="0.15">
      <c r="B74" s="395"/>
      <c r="G74" s="1325"/>
      <c r="H74" s="1325"/>
      <c r="I74" s="1325"/>
      <c r="J74" s="1325"/>
      <c r="K74" s="1330"/>
      <c r="L74" s="1330"/>
      <c r="M74" s="1330"/>
      <c r="N74" s="1330"/>
      <c r="AM74" s="404"/>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25"/>
      <c r="H75" s="1325"/>
      <c r="I75" s="1320"/>
      <c r="J75" s="1320"/>
      <c r="K75" s="1326"/>
      <c r="L75" s="1326"/>
      <c r="M75" s="1326"/>
      <c r="N75" s="1326"/>
      <c r="AM75" s="404"/>
      <c r="AN75" s="1327"/>
      <c r="AO75" s="1327"/>
      <c r="AP75" s="1327"/>
      <c r="AQ75" s="1327"/>
      <c r="AR75" s="1327"/>
      <c r="AS75" s="1327"/>
      <c r="AT75" s="1327"/>
      <c r="AU75" s="1327"/>
      <c r="AV75" s="1327"/>
      <c r="AW75" s="1327"/>
      <c r="AX75" s="1327"/>
      <c r="AY75" s="1327"/>
      <c r="AZ75" s="1327"/>
      <c r="BA75" s="1327"/>
      <c r="BB75" s="1327" t="s">
        <v>
606</v>
      </c>
      <c r="BC75" s="1327"/>
      <c r="BD75" s="1327"/>
      <c r="BE75" s="1327"/>
      <c r="BF75" s="1327"/>
      <c r="BG75" s="1327"/>
      <c r="BH75" s="1327"/>
      <c r="BI75" s="1327"/>
      <c r="BJ75" s="1327"/>
      <c r="BK75" s="1327"/>
      <c r="BL75" s="1327"/>
      <c r="BM75" s="1327"/>
      <c r="BN75" s="1327"/>
      <c r="BO75" s="1327"/>
      <c r="BP75" s="1309">
        <v>
-0.8</v>
      </c>
      <c r="BQ75" s="1309"/>
      <c r="BR75" s="1309"/>
      <c r="BS75" s="1309"/>
      <c r="BT75" s="1309"/>
      <c r="BU75" s="1309"/>
      <c r="BV75" s="1309"/>
      <c r="BW75" s="1309"/>
      <c r="BX75" s="1309">
        <v>
-1.4</v>
      </c>
      <c r="BY75" s="1309"/>
      <c r="BZ75" s="1309"/>
      <c r="CA75" s="1309"/>
      <c r="CB75" s="1309"/>
      <c r="CC75" s="1309"/>
      <c r="CD75" s="1309"/>
      <c r="CE75" s="1309"/>
      <c r="CF75" s="1309">
        <v>
-0.6</v>
      </c>
      <c r="CG75" s="1309"/>
      <c r="CH75" s="1309"/>
      <c r="CI75" s="1309"/>
      <c r="CJ75" s="1309"/>
      <c r="CK75" s="1309"/>
      <c r="CL75" s="1309"/>
      <c r="CM75" s="1309"/>
      <c r="CN75" s="1309">
        <v>
-1</v>
      </c>
      <c r="CO75" s="1309"/>
      <c r="CP75" s="1309"/>
      <c r="CQ75" s="1309"/>
      <c r="CR75" s="1309"/>
      <c r="CS75" s="1309"/>
      <c r="CT75" s="1309"/>
      <c r="CU75" s="1309"/>
      <c r="CV75" s="1309">
        <v>
-1.2</v>
      </c>
      <c r="CW75" s="1309"/>
      <c r="CX75" s="1309"/>
      <c r="CY75" s="1309"/>
      <c r="CZ75" s="1309"/>
      <c r="DA75" s="1309"/>
      <c r="DB75" s="1309"/>
      <c r="DC75" s="1309"/>
    </row>
    <row r="76" spans="2:107" x14ac:dyDescent="0.15">
      <c r="B76" s="395"/>
      <c r="G76" s="1325"/>
      <c r="H76" s="1325"/>
      <c r="I76" s="1320"/>
      <c r="J76" s="1320"/>
      <c r="K76" s="1326"/>
      <c r="L76" s="1326"/>
      <c r="M76" s="1326"/>
      <c r="N76" s="1326"/>
      <c r="AM76" s="404"/>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20"/>
      <c r="H77" s="1320"/>
      <c r="I77" s="1320"/>
      <c r="J77" s="1320"/>
      <c r="K77" s="1330"/>
      <c r="L77" s="1330"/>
      <c r="M77" s="1330"/>
      <c r="N77" s="1330"/>
      <c r="AN77" s="1324" t="s">
        <v>
604</v>
      </c>
      <c r="AO77" s="1324"/>
      <c r="AP77" s="1324"/>
      <c r="AQ77" s="1324"/>
      <c r="AR77" s="1324"/>
      <c r="AS77" s="1324"/>
      <c r="AT77" s="1324"/>
      <c r="AU77" s="1324"/>
      <c r="AV77" s="1324"/>
      <c r="AW77" s="1324"/>
      <c r="AX77" s="1324"/>
      <c r="AY77" s="1324"/>
      <c r="AZ77" s="1324"/>
      <c r="BA77" s="1324"/>
      <c r="BB77" s="1327" t="s">
        <v>
602</v>
      </c>
      <c r="BC77" s="1327"/>
      <c r="BD77" s="1327"/>
      <c r="BE77" s="1327"/>
      <c r="BF77" s="1327"/>
      <c r="BG77" s="1327"/>
      <c r="BH77" s="1327"/>
      <c r="BI77" s="1327"/>
      <c r="BJ77" s="1327"/>
      <c r="BK77" s="1327"/>
      <c r="BL77" s="1327"/>
      <c r="BM77" s="1327"/>
      <c r="BN77" s="1327"/>
      <c r="BO77" s="1327"/>
      <c r="BP77" s="1309">
        <v>
34.9</v>
      </c>
      <c r="BQ77" s="1309"/>
      <c r="BR77" s="1309"/>
      <c r="BS77" s="1309"/>
      <c r="BT77" s="1309"/>
      <c r="BU77" s="1309"/>
      <c r="BV77" s="1309"/>
      <c r="BW77" s="1309"/>
      <c r="BX77" s="1309">
        <v>
15</v>
      </c>
      <c r="BY77" s="1309"/>
      <c r="BZ77" s="1309"/>
      <c r="CA77" s="1309"/>
      <c r="CB77" s="1309"/>
      <c r="CC77" s="1309"/>
      <c r="CD77" s="1309"/>
      <c r="CE77" s="1309"/>
      <c r="CF77" s="1309">
        <v>
12.2</v>
      </c>
      <c r="CG77" s="1309"/>
      <c r="CH77" s="1309"/>
      <c r="CI77" s="1309"/>
      <c r="CJ77" s="1309"/>
      <c r="CK77" s="1309"/>
      <c r="CL77" s="1309"/>
      <c r="CM77" s="1309"/>
      <c r="CN77" s="1309">
        <v>
5</v>
      </c>
      <c r="CO77" s="1309"/>
      <c r="CP77" s="1309"/>
      <c r="CQ77" s="1309"/>
      <c r="CR77" s="1309"/>
      <c r="CS77" s="1309"/>
      <c r="CT77" s="1309"/>
      <c r="CU77" s="1309"/>
      <c r="CV77" s="1309">
        <v>
5.4</v>
      </c>
      <c r="CW77" s="1309"/>
      <c r="CX77" s="1309"/>
      <c r="CY77" s="1309"/>
      <c r="CZ77" s="1309"/>
      <c r="DA77" s="1309"/>
      <c r="DB77" s="1309"/>
      <c r="DC77" s="1309"/>
    </row>
    <row r="78" spans="2:107" x14ac:dyDescent="0.15">
      <c r="B78" s="395"/>
      <c r="G78" s="1320"/>
      <c r="H78" s="1320"/>
      <c r="I78" s="1320"/>
      <c r="J78" s="1320"/>
      <c r="K78" s="1330"/>
      <c r="L78" s="1330"/>
      <c r="M78" s="1330"/>
      <c r="N78" s="1330"/>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20"/>
      <c r="H79" s="1320"/>
      <c r="I79" s="1329"/>
      <c r="J79" s="1329"/>
      <c r="K79" s="1331"/>
      <c r="L79" s="1331"/>
      <c r="M79" s="1331"/>
      <c r="N79" s="1331"/>
      <c r="AN79" s="1324"/>
      <c r="AO79" s="1324"/>
      <c r="AP79" s="1324"/>
      <c r="AQ79" s="1324"/>
      <c r="AR79" s="1324"/>
      <c r="AS79" s="1324"/>
      <c r="AT79" s="1324"/>
      <c r="AU79" s="1324"/>
      <c r="AV79" s="1324"/>
      <c r="AW79" s="1324"/>
      <c r="AX79" s="1324"/>
      <c r="AY79" s="1324"/>
      <c r="AZ79" s="1324"/>
      <c r="BA79" s="1324"/>
      <c r="BB79" s="1327" t="s">
        <v>
606</v>
      </c>
      <c r="BC79" s="1327"/>
      <c r="BD79" s="1327"/>
      <c r="BE79" s="1327"/>
      <c r="BF79" s="1327"/>
      <c r="BG79" s="1327"/>
      <c r="BH79" s="1327"/>
      <c r="BI79" s="1327"/>
      <c r="BJ79" s="1327"/>
      <c r="BK79" s="1327"/>
      <c r="BL79" s="1327"/>
      <c r="BM79" s="1327"/>
      <c r="BN79" s="1327"/>
      <c r="BO79" s="1327"/>
      <c r="BP79" s="1309">
        <v>
7.2</v>
      </c>
      <c r="BQ79" s="1309"/>
      <c r="BR79" s="1309"/>
      <c r="BS79" s="1309"/>
      <c r="BT79" s="1309"/>
      <c r="BU79" s="1309"/>
      <c r="BV79" s="1309"/>
      <c r="BW79" s="1309"/>
      <c r="BX79" s="1309">
        <v>
5</v>
      </c>
      <c r="BY79" s="1309"/>
      <c r="BZ79" s="1309"/>
      <c r="CA79" s="1309"/>
      <c r="CB79" s="1309"/>
      <c r="CC79" s="1309"/>
      <c r="CD79" s="1309"/>
      <c r="CE79" s="1309"/>
      <c r="CF79" s="1309">
        <v>
4.8</v>
      </c>
      <c r="CG79" s="1309"/>
      <c r="CH79" s="1309"/>
      <c r="CI79" s="1309"/>
      <c r="CJ79" s="1309"/>
      <c r="CK79" s="1309"/>
      <c r="CL79" s="1309"/>
      <c r="CM79" s="1309"/>
      <c r="CN79" s="1309">
        <v>
4.5</v>
      </c>
      <c r="CO79" s="1309"/>
      <c r="CP79" s="1309"/>
      <c r="CQ79" s="1309"/>
      <c r="CR79" s="1309"/>
      <c r="CS79" s="1309"/>
      <c r="CT79" s="1309"/>
      <c r="CU79" s="1309"/>
      <c r="CV79" s="1309">
        <v>
4.2</v>
      </c>
      <c r="CW79" s="1309"/>
      <c r="CX79" s="1309"/>
      <c r="CY79" s="1309"/>
      <c r="CZ79" s="1309"/>
      <c r="DA79" s="1309"/>
      <c r="DB79" s="1309"/>
      <c r="DC79" s="1309"/>
    </row>
    <row r="80" spans="2:107" x14ac:dyDescent="0.15">
      <c r="B80" s="395"/>
      <c r="G80" s="1320"/>
      <c r="H80" s="1320"/>
      <c r="I80" s="1329"/>
      <c r="J80" s="1329"/>
      <c r="K80" s="1331"/>
      <c r="L80" s="1331"/>
      <c r="M80" s="1331"/>
      <c r="N80" s="1331"/>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ZlgbVFJC9U9Vn7asz1j3+TfUZJVhFuJFtIPw9Bump+HgMTcAA/SY72jM2UIo2pRPGYPYUInopko0fOc2B3ZCSg==" saltValue="Nc9FtLqZB31d45u5GkTTl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A7514-CCF4-4FD2-B0A1-36085796DE9D}">
  <sheetPr>
    <pageSetUpPr fitToPage="1"/>
  </sheetPr>
  <dimension ref="A1:DR125"/>
  <sheetViews>
    <sheetView showGridLines="0" zoomScale="80" zoomScaleNormal="80" zoomScaleSheetLayoutView="70" workbookViewId="0">
      <selection activeCell="AN43" sqref="AN43:DC4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
502</v>
      </c>
    </row>
  </sheetData>
  <sheetProtection algorithmName="SHA-512" hashValue="ZfTpRFDkgsAbEEANYKm+2lXukmemHGbVfp9oIxva0Rk2TyywzhMBkScZ3v2TNEKGry66bUhB7yOB0NSYYBUHMw==" saltValue="YQXVpWTWc+FxVVgqgil1g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8EAD4-055B-44D3-BC1E-958018D45FB7}">
  <sheetPr>
    <pageSetUpPr fitToPage="1"/>
  </sheetPr>
  <dimension ref="A1:DR125"/>
  <sheetViews>
    <sheetView showGridLines="0" topLeftCell="A97" zoomScale="80" zoomScaleNormal="80" zoomScaleSheetLayoutView="55" workbookViewId="0">
      <selection activeCell="AN43" sqref="AN43:DC4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
502</v>
      </c>
    </row>
  </sheetData>
  <sheetProtection algorithmName="SHA-512" hashValue="n+HctdfCROOgCEJuWFVndwRmRe4ESvJ3SCfmp7KS7GXGkTJsDyOkddtujcX9PbHmL6gmMVaE253UJF7cEzBKMg==" saltValue="98eJJxe5rOqq/4m1U89St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
52</v>
      </c>
      <c r="E2" s="155"/>
      <c r="F2" s="156" t="s">
        <v>
553</v>
      </c>
      <c r="G2" s="157"/>
      <c r="H2" s="158"/>
    </row>
    <row r="3" spans="1:8" x14ac:dyDescent="0.15">
      <c r="A3" s="154" t="s">
        <v>
546</v>
      </c>
      <c r="B3" s="159"/>
      <c r="C3" s="160"/>
      <c r="D3" s="161">
        <v>
29495</v>
      </c>
      <c r="E3" s="162"/>
      <c r="F3" s="163">
        <v>
58051</v>
      </c>
      <c r="G3" s="164"/>
      <c r="H3" s="165"/>
    </row>
    <row r="4" spans="1:8" x14ac:dyDescent="0.15">
      <c r="A4" s="166"/>
      <c r="B4" s="167"/>
      <c r="C4" s="168"/>
      <c r="D4" s="169">
        <v>
16761</v>
      </c>
      <c r="E4" s="170"/>
      <c r="F4" s="171">
        <v>
32143</v>
      </c>
      <c r="G4" s="172"/>
      <c r="H4" s="173"/>
    </row>
    <row r="5" spans="1:8" x14ac:dyDescent="0.15">
      <c r="A5" s="154" t="s">
        <v>
548</v>
      </c>
      <c r="B5" s="159"/>
      <c r="C5" s="160"/>
      <c r="D5" s="161">
        <v>
41581</v>
      </c>
      <c r="E5" s="162"/>
      <c r="F5" s="163">
        <v>
40879</v>
      </c>
      <c r="G5" s="164"/>
      <c r="H5" s="165"/>
    </row>
    <row r="6" spans="1:8" x14ac:dyDescent="0.15">
      <c r="A6" s="166"/>
      <c r="B6" s="167"/>
      <c r="C6" s="168"/>
      <c r="D6" s="169">
        <v>
13432</v>
      </c>
      <c r="E6" s="170"/>
      <c r="F6" s="171">
        <v>
24087</v>
      </c>
      <c r="G6" s="172"/>
      <c r="H6" s="173"/>
    </row>
    <row r="7" spans="1:8" x14ac:dyDescent="0.15">
      <c r="A7" s="154" t="s">
        <v>
549</v>
      </c>
      <c r="B7" s="159"/>
      <c r="C7" s="160"/>
      <c r="D7" s="161">
        <v>
71114</v>
      </c>
      <c r="E7" s="162"/>
      <c r="F7" s="163">
        <v>
42651</v>
      </c>
      <c r="G7" s="164"/>
      <c r="H7" s="165"/>
    </row>
    <row r="8" spans="1:8" x14ac:dyDescent="0.15">
      <c r="A8" s="166"/>
      <c r="B8" s="167"/>
      <c r="C8" s="168"/>
      <c r="D8" s="169">
        <v>
22137</v>
      </c>
      <c r="E8" s="170"/>
      <c r="F8" s="171">
        <v>
22675</v>
      </c>
      <c r="G8" s="172"/>
      <c r="H8" s="173"/>
    </row>
    <row r="9" spans="1:8" x14ac:dyDescent="0.15">
      <c r="A9" s="154" t="s">
        <v>
550</v>
      </c>
      <c r="B9" s="159"/>
      <c r="C9" s="160"/>
      <c r="D9" s="161">
        <v>
32303</v>
      </c>
      <c r="E9" s="162"/>
      <c r="F9" s="163">
        <v>
43226</v>
      </c>
      <c r="G9" s="164"/>
      <c r="H9" s="165"/>
    </row>
    <row r="10" spans="1:8" x14ac:dyDescent="0.15">
      <c r="A10" s="166"/>
      <c r="B10" s="167"/>
      <c r="C10" s="168"/>
      <c r="D10" s="169">
        <v>
21404</v>
      </c>
      <c r="E10" s="170"/>
      <c r="F10" s="171">
        <v>
22622</v>
      </c>
      <c r="G10" s="172"/>
      <c r="H10" s="173"/>
    </row>
    <row r="11" spans="1:8" x14ac:dyDescent="0.15">
      <c r="A11" s="154" t="s">
        <v>
551</v>
      </c>
      <c r="B11" s="159"/>
      <c r="C11" s="160"/>
      <c r="D11" s="161">
        <v>
41387</v>
      </c>
      <c r="E11" s="162"/>
      <c r="F11" s="163">
        <v>
42836</v>
      </c>
      <c r="G11" s="164"/>
      <c r="H11" s="165"/>
    </row>
    <row r="12" spans="1:8" x14ac:dyDescent="0.15">
      <c r="A12" s="166"/>
      <c r="B12" s="167"/>
      <c r="C12" s="174"/>
      <c r="D12" s="169">
        <v>
24266</v>
      </c>
      <c r="E12" s="170"/>
      <c r="F12" s="171">
        <v>
22936</v>
      </c>
      <c r="G12" s="172"/>
      <c r="H12" s="173"/>
    </row>
    <row r="13" spans="1:8" x14ac:dyDescent="0.15">
      <c r="A13" s="154"/>
      <c r="B13" s="159"/>
      <c r="C13" s="175"/>
      <c r="D13" s="176">
        <v>
43176</v>
      </c>
      <c r="E13" s="177"/>
      <c r="F13" s="178">
        <v>
45529</v>
      </c>
      <c r="G13" s="179"/>
      <c r="H13" s="165"/>
    </row>
    <row r="14" spans="1:8" x14ac:dyDescent="0.15">
      <c r="A14" s="166"/>
      <c r="B14" s="167"/>
      <c r="C14" s="168"/>
      <c r="D14" s="169">
        <v>
19600</v>
      </c>
      <c r="E14" s="170"/>
      <c r="F14" s="171">
        <v>
24893</v>
      </c>
      <c r="G14" s="172"/>
      <c r="H14" s="173"/>
    </row>
    <row r="17" spans="1:11" x14ac:dyDescent="0.15">
      <c r="A17" s="150" t="s">
        <v>
53</v>
      </c>
    </row>
    <row r="18" spans="1:11" x14ac:dyDescent="0.15">
      <c r="A18" s="180"/>
      <c r="B18" s="180" t="str">
        <f>
実質収支比率等に係る経年分析!F$46</f>
        <v>
H27</v>
      </c>
      <c r="C18" s="180" t="str">
        <f>
実質収支比率等に係る経年分析!G$46</f>
        <v>
H28</v>
      </c>
      <c r="D18" s="180" t="str">
        <f>
実質収支比率等に係る経年分析!H$46</f>
        <v>
H29</v>
      </c>
      <c r="E18" s="180" t="str">
        <f>
実質収支比率等に係る経年分析!I$46</f>
        <v>
H30</v>
      </c>
      <c r="F18" s="180" t="str">
        <f>
実質収支比率等に係る経年分析!J$46</f>
        <v>
R01</v>
      </c>
    </row>
    <row r="19" spans="1:11" x14ac:dyDescent="0.15">
      <c r="A19" s="180" t="s">
        <v>
54</v>
      </c>
      <c r="B19" s="180">
        <f>
ROUND(VALUE(SUBSTITUTE(実質収支比率等に係る経年分析!F$48,"▲","-")),2)</f>
        <v>
7.66</v>
      </c>
      <c r="C19" s="180">
        <f>
ROUND(VALUE(SUBSTITUTE(実質収支比率等に係る経年分析!G$48,"▲","-")),2)</f>
        <v>
3.62</v>
      </c>
      <c r="D19" s="180">
        <f>
ROUND(VALUE(SUBSTITUTE(実質収支比率等に係る経年分析!H$48,"▲","-")),2)</f>
        <v>
5.71</v>
      </c>
      <c r="E19" s="180">
        <f>
ROUND(VALUE(SUBSTITUTE(実質収支比率等に係る経年分析!I$48,"▲","-")),2)</f>
        <v>
5.22</v>
      </c>
      <c r="F19" s="180">
        <f>
ROUND(VALUE(SUBSTITUTE(実質収支比率等に係る経年分析!J$48,"▲","-")),2)</f>
        <v>
5.29</v>
      </c>
    </row>
    <row r="20" spans="1:11" x14ac:dyDescent="0.15">
      <c r="A20" s="180" t="s">
        <v>
55</v>
      </c>
      <c r="B20" s="180">
        <f>
ROUND(VALUE(SUBSTITUTE(実質収支比率等に係る経年分析!F$47,"▲","-")),2)</f>
        <v>
11.67</v>
      </c>
      <c r="C20" s="180">
        <f>
ROUND(VALUE(SUBSTITUTE(実質収支比率等に係る経年分析!G$47,"▲","-")),2)</f>
        <v>
6.68</v>
      </c>
      <c r="D20" s="180">
        <f>
ROUND(VALUE(SUBSTITUTE(実質収支比率等に係る経年分析!H$47,"▲","-")),2)</f>
        <v>
22.47</v>
      </c>
      <c r="E20" s="180">
        <f>
ROUND(VALUE(SUBSTITUTE(実質収支比率等に係る経年分析!I$47,"▲","-")),2)</f>
        <v>
20.97</v>
      </c>
      <c r="F20" s="180">
        <f>
ROUND(VALUE(SUBSTITUTE(実質収支比率等に係る経年分析!J$47,"▲","-")),2)</f>
        <v>
20.09</v>
      </c>
    </row>
    <row r="21" spans="1:11" x14ac:dyDescent="0.15">
      <c r="A21" s="180" t="s">
        <v>
56</v>
      </c>
      <c r="B21" s="180">
        <f>
IF(ISNUMBER(VALUE(SUBSTITUTE(実質収支比率等に係る経年分析!F$49,"▲","-"))),ROUND(VALUE(SUBSTITUTE(実質収支比率等に係る経年分析!F$49,"▲","-")),2),NA())</f>
        <v>
3.53</v>
      </c>
      <c r="C21" s="180">
        <f>
IF(ISNUMBER(VALUE(SUBSTITUTE(実質収支比率等に係る経年分析!G$49,"▲","-"))),ROUND(VALUE(SUBSTITUTE(実質収支比率等に係る経年分析!G$49,"▲","-")),2),NA())</f>
        <v>
-8.68</v>
      </c>
      <c r="D21" s="180">
        <f>
IF(ISNUMBER(VALUE(SUBSTITUTE(実質収支比率等に係る経年分析!H$49,"▲","-"))),ROUND(VALUE(SUBSTITUTE(実質収支比率等に係る経年分析!H$49,"▲","-")),2),NA())</f>
        <v>
17.86</v>
      </c>
      <c r="E21" s="180">
        <f>
IF(ISNUMBER(VALUE(SUBSTITUTE(実質収支比率等に係る経年分析!I$49,"▲","-"))),ROUND(VALUE(SUBSTITUTE(実質収支比率等に係る経年分析!I$49,"▲","-")),2),NA())</f>
        <v>
-2.2000000000000002</v>
      </c>
      <c r="F21" s="180">
        <f>
IF(ISNUMBER(VALUE(SUBSTITUTE(実質収支比率等に係る経年分析!J$49,"▲","-"))),ROUND(VALUE(SUBSTITUTE(実質収支比率等に係る経年分析!J$49,"▲","-")),2),NA())</f>
        <v>
0.14000000000000001</v>
      </c>
    </row>
    <row r="24" spans="1:11" x14ac:dyDescent="0.15">
      <c r="A24" s="150" t="s">
        <v>
57</v>
      </c>
    </row>
    <row r="25" spans="1:11" x14ac:dyDescent="0.15">
      <c r="A25" s="181"/>
      <c r="B25" s="181" t="str">
        <f>
連結実質赤字比率に係る赤字・黒字の構成分析!F$33</f>
        <v>
H27</v>
      </c>
      <c r="C25" s="181"/>
      <c r="D25" s="181" t="str">
        <f>
連結実質赤字比率に係る赤字・黒字の構成分析!G$33</f>
        <v>
H28</v>
      </c>
      <c r="E25" s="181"/>
      <c r="F25" s="181" t="str">
        <f>
連結実質赤字比率に係る赤字・黒字の構成分析!H$33</f>
        <v>
H29</v>
      </c>
      <c r="G25" s="181"/>
      <c r="H25" s="181" t="str">
        <f>
連結実質赤字比率に係る赤字・黒字の構成分析!I$33</f>
        <v>
H30</v>
      </c>
      <c r="I25" s="181"/>
      <c r="J25" s="181" t="str">
        <f>
連結実質赤字比率に係る赤字・黒字の構成分析!J$33</f>
        <v>
R01</v>
      </c>
      <c r="K25" s="181"/>
    </row>
    <row r="26" spans="1:11" x14ac:dyDescent="0.15">
      <c r="A26" s="181"/>
      <c r="B26" s="181" t="s">
        <v>
58</v>
      </c>
      <c r="C26" s="181" t="s">
        <v>
59</v>
      </c>
      <c r="D26" s="181" t="s">
        <v>
58</v>
      </c>
      <c r="E26" s="181" t="s">
        <v>
59</v>
      </c>
      <c r="F26" s="181" t="s">
        <v>
58</v>
      </c>
      <c r="G26" s="181" t="s">
        <v>
59</v>
      </c>
      <c r="H26" s="181" t="s">
        <v>
58</v>
      </c>
      <c r="I26" s="181" t="s">
        <v>
59</v>
      </c>
      <c r="J26" s="181" t="s">
        <v>
58</v>
      </c>
      <c r="K26" s="181" t="s">
        <v>
59</v>
      </c>
    </row>
    <row r="27" spans="1:11" x14ac:dyDescent="0.15">
      <c r="A27" s="181" t="str">
        <f>
IF(連結実質赤字比率に係る赤字・黒字の構成分析!C$43="",NA(),連結実質赤字比率に係る赤字・黒字の構成分析!C$43)</f>
        <v>
その他会計（黒字）</v>
      </c>
      <c r="B27" s="181" t="e">
        <f>
IF(ROUND(VALUE(SUBSTITUTE(連結実質赤字比率に係る赤字・黒字の構成分析!F$43,"▲", "-")), 2) &lt; 0, ABS(ROUND(VALUE(SUBSTITUTE(連結実質赤字比率に係る赤字・黒字の構成分析!F$43,"▲", "-")), 2)), NA())</f>
        <v>
#N/A</v>
      </c>
      <c r="C27" s="181">
        <f>
IF(ROUND(VALUE(SUBSTITUTE(連結実質赤字比率に係る赤字・黒字の構成分析!F$43,"▲", "-")), 2) &gt;= 0, ABS(ROUND(VALUE(SUBSTITUTE(連結実質赤字比率に係る赤字・黒字の構成分析!F$43,"▲", "-")), 2)), NA())</f>
        <v>
0</v>
      </c>
      <c r="D27" s="181" t="e">
        <f>
IF(ROUND(VALUE(SUBSTITUTE(連結実質赤字比率に係る赤字・黒字の構成分析!G$43,"▲", "-")), 2) &lt; 0, ABS(ROUND(VALUE(SUBSTITUTE(連結実質赤字比率に係る赤字・黒字の構成分析!G$43,"▲", "-")), 2)), NA())</f>
        <v>
#N/A</v>
      </c>
      <c r="E27" s="181">
        <f>
IF(ROUND(VALUE(SUBSTITUTE(連結実質赤字比率に係る赤字・黒字の構成分析!G$43,"▲", "-")), 2) &gt;= 0, ABS(ROUND(VALUE(SUBSTITUTE(連結実質赤字比率に係る赤字・黒字の構成分析!G$43,"▲", "-")), 2)), NA())</f>
        <v>
0</v>
      </c>
      <c r="F27" s="181" t="e">
        <f>
IF(ROUND(VALUE(SUBSTITUTE(連結実質赤字比率に係る赤字・黒字の構成分析!H$43,"▲", "-")), 2) &lt; 0, ABS(ROUND(VALUE(SUBSTITUTE(連結実質赤字比率に係る赤字・黒字の構成分析!H$43,"▲", "-")), 2)), NA())</f>
        <v>
#N/A</v>
      </c>
      <c r="G27" s="181">
        <f>
IF(ROUND(VALUE(SUBSTITUTE(連結実質赤字比率に係る赤字・黒字の構成分析!H$43,"▲", "-")), 2) &gt;= 0, ABS(ROUND(VALUE(SUBSTITUTE(連結実質赤字比率に係る赤字・黒字の構成分析!H$43,"▲", "-")), 2)), NA())</f>
        <v>
0</v>
      </c>
      <c r="H27" s="181" t="e">
        <f>
IF(ROUND(VALUE(SUBSTITUTE(連結実質赤字比率に係る赤字・黒字の構成分析!I$43,"▲", "-")), 2) &lt; 0, ABS(ROUND(VALUE(SUBSTITUTE(連結実質赤字比率に係る赤字・黒字の構成分析!I$43,"▲", "-")), 2)), NA())</f>
        <v>
#N/A</v>
      </c>
      <c r="I27" s="181">
        <f>
IF(ROUND(VALUE(SUBSTITUTE(連結実質赤字比率に係る赤字・黒字の構成分析!I$43,"▲", "-")), 2) &gt;= 0, ABS(ROUND(VALUE(SUBSTITUTE(連結実質赤字比率に係る赤字・黒字の構成分析!I$43,"▲", "-")), 2)), NA())</f>
        <v>
0</v>
      </c>
      <c r="J27" s="181" t="e">
        <f>
IF(ROUND(VALUE(SUBSTITUTE(連結実質赤字比率に係る赤字・黒字の構成分析!J$43,"▲", "-")), 2) &lt; 0, ABS(ROUND(VALUE(SUBSTITUTE(連結実質赤字比率に係る赤字・黒字の構成分析!J$43,"▲", "-")), 2)), NA())</f>
        <v>
#VALUE!</v>
      </c>
      <c r="K27" s="181" t="e">
        <f>
IF(ROUND(VALUE(SUBSTITUTE(連結実質赤字比率に係る赤字・黒字の構成分析!J$43,"▲", "-")), 2) &gt;= 0, ABS(ROUND(VALUE(SUBSTITUTE(連結実質赤字比率に係る赤字・黒字の構成分析!J$43,"▲", "-")), 2)), NA())</f>
        <v>
#VALUE!</v>
      </c>
    </row>
    <row r="28" spans="1:11" x14ac:dyDescent="0.15">
      <c r="A28" s="181" t="str">
        <f>
IF(連結実質赤字比率に係る赤字・黒字の構成分析!C$42="",NA(),連結実質赤字比率に係る赤字・黒字の構成分析!C$42)</f>
        <v>
その他会計（赤字）</v>
      </c>
      <c r="B28" s="181" t="e">
        <f>
IF(ROUND(VALUE(SUBSTITUTE(連結実質赤字比率に係る赤字・黒字の構成分析!F$42,"▲", "-")), 2) &lt; 0, ABS(ROUND(VALUE(SUBSTITUTE(連結実質赤字比率に係る赤字・黒字の構成分析!F$42,"▲", "-")), 2)), NA())</f>
        <v>
#VALUE!</v>
      </c>
      <c r="C28" s="181" t="e">
        <f>
IF(ROUND(VALUE(SUBSTITUTE(連結実質赤字比率に係る赤字・黒字の構成分析!F$42,"▲", "-")), 2) &gt;= 0, ABS(ROUND(VALUE(SUBSTITUTE(連結実質赤字比率に係る赤字・黒字の構成分析!F$42,"▲", "-")), 2)), NA())</f>
        <v>
#VALUE!</v>
      </c>
      <c r="D28" s="181" t="e">
        <f>
IF(ROUND(VALUE(SUBSTITUTE(連結実質赤字比率に係る赤字・黒字の構成分析!G$42,"▲", "-")), 2) &lt; 0, ABS(ROUND(VALUE(SUBSTITUTE(連結実質赤字比率に係る赤字・黒字の構成分析!G$42,"▲", "-")), 2)), NA())</f>
        <v>
#VALUE!</v>
      </c>
      <c r="E28" s="181" t="e">
        <f>
IF(ROUND(VALUE(SUBSTITUTE(連結実質赤字比率に係る赤字・黒字の構成分析!G$42,"▲", "-")), 2) &gt;= 0, ABS(ROUND(VALUE(SUBSTITUTE(連結実質赤字比率に係る赤字・黒字の構成分析!G$42,"▲", "-")), 2)), NA())</f>
        <v>
#VALUE!</v>
      </c>
      <c r="F28" s="181" t="e">
        <f>
IF(ROUND(VALUE(SUBSTITUTE(連結実質赤字比率に係る赤字・黒字の構成分析!H$42,"▲", "-")), 2) &lt; 0, ABS(ROUND(VALUE(SUBSTITUTE(連結実質赤字比率に係る赤字・黒字の構成分析!H$42,"▲", "-")), 2)), NA())</f>
        <v>
#VALUE!</v>
      </c>
      <c r="G28" s="181" t="e">
        <f>
IF(ROUND(VALUE(SUBSTITUTE(連結実質赤字比率に係る赤字・黒字の構成分析!H$42,"▲", "-")), 2) &gt;= 0, ABS(ROUND(VALUE(SUBSTITUTE(連結実質赤字比率に係る赤字・黒字の構成分析!H$42,"▲", "-")), 2)), NA())</f>
        <v>
#VALUE!</v>
      </c>
      <c r="H28" s="181" t="e">
        <f>
IF(ROUND(VALUE(SUBSTITUTE(連結実質赤字比率に係る赤字・黒字の構成分析!I$42,"▲", "-")), 2) &lt; 0, ABS(ROUND(VALUE(SUBSTITUTE(連結実質赤字比率に係る赤字・黒字の構成分析!I$42,"▲", "-")), 2)), NA())</f>
        <v>
#VALUE!</v>
      </c>
      <c r="I28" s="181" t="e">
        <f>
IF(ROUND(VALUE(SUBSTITUTE(連結実質赤字比率に係る赤字・黒字の構成分析!I$42,"▲", "-")), 2) &gt;= 0, ABS(ROUND(VALUE(SUBSTITUTE(連結実質赤字比率に係る赤字・黒字の構成分析!I$42,"▲", "-")), 2)), NA())</f>
        <v>
#VALUE!</v>
      </c>
      <c r="J28" s="181" t="e">
        <f>
IF(ROUND(VALUE(SUBSTITUTE(連結実質赤字比率に係る赤字・黒字の構成分析!J$42,"▲", "-")), 2) &lt; 0, ABS(ROUND(VALUE(SUBSTITUTE(連結実質赤字比率に係る赤字・黒字の構成分析!J$42,"▲", "-")), 2)), NA())</f>
        <v>
#VALUE!</v>
      </c>
      <c r="K28" s="181" t="e">
        <f>
IF(ROUND(VALUE(SUBSTITUTE(連結実質赤字比率に係る赤字・黒字の構成分析!J$42,"▲", "-")), 2) &gt;= 0, ABS(ROUND(VALUE(SUBSTITUTE(連結実質赤字比率に係る赤字・黒字の構成分析!J$42,"▲", "-")), 2)), NA())</f>
        <v>
#VALUE!</v>
      </c>
    </row>
    <row r="29" spans="1:11" x14ac:dyDescent="0.15">
      <c r="A29" s="181" t="e">
        <f>
IF(連結実質赤字比率に係る赤字・黒字の構成分析!C$41="",NA(),連結実質赤字比率に係る赤字・黒字の構成分析!C$41)</f>
        <v>
#N/A</v>
      </c>
      <c r="B29" s="181" t="e">
        <f>
IF(ROUND(VALUE(SUBSTITUTE(連結実質赤字比率に係る赤字・黒字の構成分析!F$41,"▲", "-")), 2) &lt; 0, ABS(ROUND(VALUE(SUBSTITUTE(連結実質赤字比率に係る赤字・黒字の構成分析!F$41,"▲", "-")), 2)), NA())</f>
        <v>
#VALUE!</v>
      </c>
      <c r="C29" s="181" t="e">
        <f>
IF(ROUND(VALUE(SUBSTITUTE(連結実質赤字比率に係る赤字・黒字の構成分析!F$41,"▲", "-")), 2) &gt;= 0, ABS(ROUND(VALUE(SUBSTITUTE(連結実質赤字比率に係る赤字・黒字の構成分析!F$41,"▲", "-")), 2)), NA())</f>
        <v>
#VALUE!</v>
      </c>
      <c r="D29" s="181" t="e">
        <f>
IF(ROUND(VALUE(SUBSTITUTE(連結実質赤字比率に係る赤字・黒字の構成分析!G$41,"▲", "-")), 2) &lt; 0, ABS(ROUND(VALUE(SUBSTITUTE(連結実質赤字比率に係る赤字・黒字の構成分析!G$41,"▲", "-")), 2)), NA())</f>
        <v>
#VALUE!</v>
      </c>
      <c r="E29" s="181" t="e">
        <f>
IF(ROUND(VALUE(SUBSTITUTE(連結実質赤字比率に係る赤字・黒字の構成分析!G$41,"▲", "-")), 2) &gt;= 0, ABS(ROUND(VALUE(SUBSTITUTE(連結実質赤字比率に係る赤字・黒字の構成分析!G$41,"▲", "-")), 2)), NA())</f>
        <v>
#VALUE!</v>
      </c>
      <c r="F29" s="181" t="e">
        <f>
IF(ROUND(VALUE(SUBSTITUTE(連結実質赤字比率に係る赤字・黒字の構成分析!H$41,"▲", "-")), 2) &lt; 0, ABS(ROUND(VALUE(SUBSTITUTE(連結実質赤字比率に係る赤字・黒字の構成分析!H$41,"▲", "-")), 2)), NA())</f>
        <v>
#VALUE!</v>
      </c>
      <c r="G29" s="181" t="e">
        <f>
IF(ROUND(VALUE(SUBSTITUTE(連結実質赤字比率に係る赤字・黒字の構成分析!H$41,"▲", "-")), 2) &gt;= 0, ABS(ROUND(VALUE(SUBSTITUTE(連結実質赤字比率に係る赤字・黒字の構成分析!H$41,"▲", "-")), 2)), NA())</f>
        <v>
#VALUE!</v>
      </c>
      <c r="H29" s="181" t="e">
        <f>
IF(ROUND(VALUE(SUBSTITUTE(連結実質赤字比率に係る赤字・黒字の構成分析!I$41,"▲", "-")), 2) &lt; 0, ABS(ROUND(VALUE(SUBSTITUTE(連結実質赤字比率に係る赤字・黒字の構成分析!I$41,"▲", "-")), 2)), NA())</f>
        <v>
#VALUE!</v>
      </c>
      <c r="I29" s="181" t="e">
        <f>
IF(ROUND(VALUE(SUBSTITUTE(連結実質赤字比率に係る赤字・黒字の構成分析!I$41,"▲", "-")), 2) &gt;= 0, ABS(ROUND(VALUE(SUBSTITUTE(連結実質赤字比率に係る赤字・黒字の構成分析!I$41,"▲", "-")), 2)), NA())</f>
        <v>
#VALUE!</v>
      </c>
      <c r="J29" s="181" t="e">
        <f>
IF(ROUND(VALUE(SUBSTITUTE(連結実質赤字比率に係る赤字・黒字の構成分析!J$41,"▲", "-")), 2) &lt; 0, ABS(ROUND(VALUE(SUBSTITUTE(連結実質赤字比率に係る赤字・黒字の構成分析!J$41,"▲", "-")), 2)), NA())</f>
        <v>
#VALUE!</v>
      </c>
      <c r="K29" s="181" t="e">
        <f>
IF(ROUND(VALUE(SUBSTITUTE(連結実質赤字比率に係る赤字・黒字の構成分析!J$41,"▲", "-")), 2) &gt;= 0, ABS(ROUND(VALUE(SUBSTITUTE(連結実質赤字比率に係る赤字・黒字の構成分析!J$41,"▲", "-")), 2)), NA())</f>
        <v>
#VALUE!</v>
      </c>
    </row>
    <row r="30" spans="1:11" x14ac:dyDescent="0.15">
      <c r="A30" s="181" t="str">
        <f>
IF(連結実質赤字比率に係る赤字・黒字の構成分析!C$40="",NA(),連結実質赤字比率に係る赤字・黒字の構成分析!C$40)</f>
        <v>
国分寺都市計画事業国分寺駅北口地区第一種市街地再開発事業特別会計</v>
      </c>
      <c r="B30" s="181" t="e">
        <f>
IF(ROUND(VALUE(SUBSTITUTE(連結実質赤字比率に係る赤字・黒字の構成分析!F$40,"▲", "-")), 2) &lt; 0, ABS(ROUND(VALUE(SUBSTITUTE(連結実質赤字比率に係る赤字・黒字の構成分析!F$40,"▲", "-")), 2)), NA())</f>
        <v>
#N/A</v>
      </c>
      <c r="C30" s="181">
        <f>
IF(ROUND(VALUE(SUBSTITUTE(連結実質赤字比率に係る赤字・黒字の構成分析!F$40,"▲", "-")), 2) &gt;= 0, ABS(ROUND(VALUE(SUBSTITUTE(連結実質赤字比率に係る赤字・黒字の構成分析!F$40,"▲", "-")), 2)), NA())</f>
        <v>
50.23</v>
      </c>
      <c r="D30" s="181" t="e">
        <f>
IF(ROUND(VALUE(SUBSTITUTE(連結実質赤字比率に係る赤字・黒字の構成分析!G$40,"▲", "-")), 2) &lt; 0, ABS(ROUND(VALUE(SUBSTITUTE(連結実質赤字比率に係る赤字・黒字の構成分析!G$40,"▲", "-")), 2)), NA())</f>
        <v>
#N/A</v>
      </c>
      <c r="E30" s="181">
        <f>
IF(ROUND(VALUE(SUBSTITUTE(連結実質赤字比率に係る赤字・黒字の構成分析!G$40,"▲", "-")), 2) &gt;= 0, ABS(ROUND(VALUE(SUBSTITUTE(連結実質赤字比率に係る赤字・黒字の構成分析!G$40,"▲", "-")), 2)), NA())</f>
        <v>
46.36</v>
      </c>
      <c r="F30" s="181" t="e">
        <f>
IF(ROUND(VALUE(SUBSTITUTE(連結実質赤字比率に係る赤字・黒字の構成分析!H$40,"▲", "-")), 2) &lt; 0, ABS(ROUND(VALUE(SUBSTITUTE(連結実質赤字比率に係る赤字・黒字の構成分析!H$40,"▲", "-")), 2)), NA())</f>
        <v>
#N/A</v>
      </c>
      <c r="G30" s="181">
        <f>
IF(ROUND(VALUE(SUBSTITUTE(連結実質赤字比率に係る赤字・黒字の構成分析!H$40,"▲", "-")), 2) &gt;= 0, ABS(ROUND(VALUE(SUBSTITUTE(連結実質赤字比率に係る赤字・黒字の構成分析!H$40,"▲", "-")), 2)), NA())</f>
        <v>
0</v>
      </c>
      <c r="H30" s="181" t="e">
        <f>
IF(ROUND(VALUE(SUBSTITUTE(連結実質赤字比率に係る赤字・黒字の構成分析!I$40,"▲", "-")), 2) &lt; 0, ABS(ROUND(VALUE(SUBSTITUTE(連結実質赤字比率に係る赤字・黒字の構成分析!I$40,"▲", "-")), 2)), NA())</f>
        <v>
#N/A</v>
      </c>
      <c r="I30" s="181">
        <f>
IF(ROUND(VALUE(SUBSTITUTE(連結実質赤字比率に係る赤字・黒字の構成分析!I$40,"▲", "-")), 2) &gt;= 0, ABS(ROUND(VALUE(SUBSTITUTE(連結実質赤字比率に係る赤字・黒字の構成分析!I$40,"▲", "-")), 2)), NA())</f>
        <v>
0</v>
      </c>
      <c r="J30" s="181" t="e">
        <f>
IF(ROUND(VALUE(SUBSTITUTE(連結実質赤字比率に係る赤字・黒字の構成分析!J$40,"▲", "-")), 2) &lt; 0, ABS(ROUND(VALUE(SUBSTITUTE(連結実質赤字比率に係る赤字・黒字の構成分析!J$40,"▲", "-")), 2)), NA())</f>
        <v>
#N/A</v>
      </c>
      <c r="K30" s="181">
        <f>
IF(ROUND(VALUE(SUBSTITUTE(連結実質赤字比率に係る赤字・黒字の構成分析!J$40,"▲", "-")), 2) &gt;= 0, ABS(ROUND(VALUE(SUBSTITUTE(連結実質赤字比率に係る赤字・黒字の構成分析!J$40,"▲", "-")), 2)), NA())</f>
        <v>
0</v>
      </c>
    </row>
    <row r="31" spans="1:11" x14ac:dyDescent="0.15">
      <c r="A31" s="181" t="str">
        <f>
IF(連結実質赤字比率に係る赤字・黒字の構成分析!C$39="",NA(),連結実質赤字比率に係る赤字・黒字の構成分析!C$39)</f>
        <v>
国分寺都市計画事業国分寺駅北口地区第一種市街地再開発事業特別会計（普通会計）</v>
      </c>
      <c r="B31" s="181" t="e">
        <f>
IF(ROUND(VALUE(SUBSTITUTE(連結実質赤字比率に係る赤字・黒字の構成分析!F$39,"▲", "-")), 2) &lt; 0, ABS(ROUND(VALUE(SUBSTITUTE(連結実質赤字比率に係る赤字・黒字の構成分析!F$39,"▲", "-")), 2)), NA())</f>
        <v>
#N/A</v>
      </c>
      <c r="C31" s="181">
        <f>
IF(ROUND(VALUE(SUBSTITUTE(連結実質赤字比率に係る赤字・黒字の構成分析!F$39,"▲", "-")), 2) &gt;= 0, ABS(ROUND(VALUE(SUBSTITUTE(連結実質赤字比率に係る赤字・黒字の構成分析!F$39,"▲", "-")), 2)), NA())</f>
        <v>
0.06</v>
      </c>
      <c r="D31" s="181" t="e">
        <f>
IF(ROUND(VALUE(SUBSTITUTE(連結実質赤字比率に係る赤字・黒字の構成分析!G$39,"▲", "-")), 2) &lt; 0, ABS(ROUND(VALUE(SUBSTITUTE(連結実質赤字比率に係る赤字・黒字の構成分析!G$39,"▲", "-")), 2)), NA())</f>
        <v>
#N/A</v>
      </c>
      <c r="E31" s="181">
        <f>
IF(ROUND(VALUE(SUBSTITUTE(連結実質赤字比率に係る赤字・黒字の構成分析!G$39,"▲", "-")), 2) &gt;= 0, ABS(ROUND(VALUE(SUBSTITUTE(連結実質赤字比率に係る赤字・黒字の構成分析!G$39,"▲", "-")), 2)), NA())</f>
        <v>
0.01</v>
      </c>
      <c r="F31" s="181" t="e">
        <f>
IF(ROUND(VALUE(SUBSTITUTE(連結実質赤字比率に係る赤字・黒字の構成分析!H$39,"▲", "-")), 2) &lt; 0, ABS(ROUND(VALUE(SUBSTITUTE(連結実質赤字比率に係る赤字・黒字の構成分析!H$39,"▲", "-")), 2)), NA())</f>
        <v>
#N/A</v>
      </c>
      <c r="G31" s="181">
        <f>
IF(ROUND(VALUE(SUBSTITUTE(連結実質赤字比率に係る赤字・黒字の構成分析!H$39,"▲", "-")), 2) &gt;= 0, ABS(ROUND(VALUE(SUBSTITUTE(連結実質赤字比率に係る赤字・黒字の構成分析!H$39,"▲", "-")), 2)), NA())</f>
        <v>
0.02</v>
      </c>
      <c r="H31" s="181" t="e">
        <f>
IF(ROUND(VALUE(SUBSTITUTE(連結実質赤字比率に係る赤字・黒字の構成分析!I$39,"▲", "-")), 2) &lt; 0, ABS(ROUND(VALUE(SUBSTITUTE(連結実質赤字比率に係る赤字・黒字の構成分析!I$39,"▲", "-")), 2)), NA())</f>
        <v>
#N/A</v>
      </c>
      <c r="I31" s="181">
        <f>
IF(ROUND(VALUE(SUBSTITUTE(連結実質赤字比率に係る赤字・黒字の構成分析!I$39,"▲", "-")), 2) &gt;= 0, ABS(ROUND(VALUE(SUBSTITUTE(連結実質赤字比率に係る赤字・黒字の構成分析!I$39,"▲", "-")), 2)), NA())</f>
        <v>
0.03</v>
      </c>
      <c r="J31" s="181" t="e">
        <f>
IF(ROUND(VALUE(SUBSTITUTE(連結実質赤字比率に係る赤字・黒字の構成分析!J$39,"▲", "-")), 2) &lt; 0, ABS(ROUND(VALUE(SUBSTITUTE(連結実質赤字比率に係る赤字・黒字の構成分析!J$39,"▲", "-")), 2)), NA())</f>
        <v>
#N/A</v>
      </c>
      <c r="K31" s="181">
        <f>
IF(ROUND(VALUE(SUBSTITUTE(連結実質赤字比率に係る赤字・黒字の構成分析!J$39,"▲", "-")), 2) &gt;= 0, ABS(ROUND(VALUE(SUBSTITUTE(連結実質赤字比率に係る赤字・黒字の構成分析!J$39,"▲", "-")), 2)), NA())</f>
        <v>
0.02</v>
      </c>
    </row>
    <row r="32" spans="1:11" x14ac:dyDescent="0.15">
      <c r="A32" s="181" t="str">
        <f>
IF(連結実質赤字比率に係る赤字・黒字の構成分析!C$38="",NA(),連結実質赤字比率に係る赤字・黒字の構成分析!C$38)</f>
        <v>
後期高齢者医療特別会計</v>
      </c>
      <c r="B32" s="181" t="e">
        <f>
IF(ROUND(VALUE(SUBSTITUTE(連結実質赤字比率に係る赤字・黒字の構成分析!F$38,"▲", "-")), 2) &lt; 0, ABS(ROUND(VALUE(SUBSTITUTE(連結実質赤字比率に係る赤字・黒字の構成分析!F$38,"▲", "-")), 2)), NA())</f>
        <v>
#N/A</v>
      </c>
      <c r="C32" s="181">
        <f>
IF(ROUND(VALUE(SUBSTITUTE(連結実質赤字比率に係る赤字・黒字の構成分析!F$38,"▲", "-")), 2) &gt;= 0, ABS(ROUND(VALUE(SUBSTITUTE(連結実質赤字比率に係る赤字・黒字の構成分析!F$38,"▲", "-")), 2)), NA())</f>
        <v>
0.04</v>
      </c>
      <c r="D32" s="181" t="e">
        <f>
IF(ROUND(VALUE(SUBSTITUTE(連結実質赤字比率に係る赤字・黒字の構成分析!G$38,"▲", "-")), 2) &lt; 0, ABS(ROUND(VALUE(SUBSTITUTE(連結実質赤字比率に係る赤字・黒字の構成分析!G$38,"▲", "-")), 2)), NA())</f>
        <v>
#N/A</v>
      </c>
      <c r="E32" s="181">
        <f>
IF(ROUND(VALUE(SUBSTITUTE(連結実質赤字比率に係る赤字・黒字の構成分析!G$38,"▲", "-")), 2) &gt;= 0, ABS(ROUND(VALUE(SUBSTITUTE(連結実質赤字比率に係る赤字・黒字の構成分析!G$38,"▲", "-")), 2)), NA())</f>
        <v>
0.08</v>
      </c>
      <c r="F32" s="181" t="e">
        <f>
IF(ROUND(VALUE(SUBSTITUTE(連結実質赤字比率に係る赤字・黒字の構成分析!H$38,"▲", "-")), 2) &lt; 0, ABS(ROUND(VALUE(SUBSTITUTE(連結実質赤字比率に係る赤字・黒字の構成分析!H$38,"▲", "-")), 2)), NA())</f>
        <v>
#N/A</v>
      </c>
      <c r="G32" s="181">
        <f>
IF(ROUND(VALUE(SUBSTITUTE(連結実質赤字比率に係る赤字・黒字の構成分析!H$38,"▲", "-")), 2) &gt;= 0, ABS(ROUND(VALUE(SUBSTITUTE(連結実質赤字比率に係る赤字・黒字の構成分析!H$38,"▲", "-")), 2)), NA())</f>
        <v>
0.25</v>
      </c>
      <c r="H32" s="181" t="e">
        <f>
IF(ROUND(VALUE(SUBSTITUTE(連結実質赤字比率に係る赤字・黒字の構成分析!I$38,"▲", "-")), 2) &lt; 0, ABS(ROUND(VALUE(SUBSTITUTE(連結実質赤字比率に係る赤字・黒字の構成分析!I$38,"▲", "-")), 2)), NA())</f>
        <v>
#N/A</v>
      </c>
      <c r="I32" s="181">
        <f>
IF(ROUND(VALUE(SUBSTITUTE(連結実質赤字比率に係る赤字・黒字の構成分析!I$38,"▲", "-")), 2) &gt;= 0, ABS(ROUND(VALUE(SUBSTITUTE(連結実質赤字比率に係る赤字・黒字の構成分析!I$38,"▲", "-")), 2)), NA())</f>
        <v>
0.09</v>
      </c>
      <c r="J32" s="181" t="e">
        <f>
IF(ROUND(VALUE(SUBSTITUTE(連結実質赤字比率に係る赤字・黒字の構成分析!J$38,"▲", "-")), 2) &lt; 0, ABS(ROUND(VALUE(SUBSTITUTE(連結実質赤字比率に係る赤字・黒字の構成分析!J$38,"▲", "-")), 2)), NA())</f>
        <v>
#N/A</v>
      </c>
      <c r="K32" s="181">
        <f>
IF(ROUND(VALUE(SUBSTITUTE(連結実質赤字比率に係る赤字・黒字の構成分析!J$38,"▲", "-")), 2) &gt;= 0, ABS(ROUND(VALUE(SUBSTITUTE(連結実質赤字比率に係る赤字・黒字の構成分析!J$38,"▲", "-")), 2)), NA())</f>
        <v>
0.19</v>
      </c>
    </row>
    <row r="33" spans="1:16" x14ac:dyDescent="0.15">
      <c r="A33" s="181" t="str">
        <f>
IF(連結実質赤字比率に係る赤字・黒字の構成分析!C$37="",NA(),連結実質赤字比率に係る赤字・黒字の構成分析!C$37)</f>
        <v>
下水道事業特別会計</v>
      </c>
      <c r="B33" s="181" t="e">
        <f>
IF(ROUND(VALUE(SUBSTITUTE(連結実質赤字比率に係る赤字・黒字の構成分析!F$37,"▲", "-")), 2) &lt; 0, ABS(ROUND(VALUE(SUBSTITUTE(連結実質赤字比率に係る赤字・黒字の構成分析!F$37,"▲", "-")), 2)), NA())</f>
        <v>
#N/A</v>
      </c>
      <c r="C33" s="181">
        <f>
IF(ROUND(VALUE(SUBSTITUTE(連結実質赤字比率に係る赤字・黒字の構成分析!F$37,"▲", "-")), 2) &gt;= 0, ABS(ROUND(VALUE(SUBSTITUTE(連結実質赤字比率に係る赤字・黒字の構成分析!F$37,"▲", "-")), 2)), NA())</f>
        <v>
0.63</v>
      </c>
      <c r="D33" s="181" t="e">
        <f>
IF(ROUND(VALUE(SUBSTITUTE(連結実質赤字比率に係る赤字・黒字の構成分析!G$37,"▲", "-")), 2) &lt; 0, ABS(ROUND(VALUE(SUBSTITUTE(連結実質赤字比率に係る赤字・黒字の構成分析!G$37,"▲", "-")), 2)), NA())</f>
        <v>
#N/A</v>
      </c>
      <c r="E33" s="181">
        <f>
IF(ROUND(VALUE(SUBSTITUTE(連結実質赤字比率に係る赤字・黒字の構成分析!G$37,"▲", "-")), 2) &gt;= 0, ABS(ROUND(VALUE(SUBSTITUTE(連結実質赤字比率に係る赤字・黒字の構成分析!G$37,"▲", "-")), 2)), NA())</f>
        <v>
0.15</v>
      </c>
      <c r="F33" s="181" t="e">
        <f>
IF(ROUND(VALUE(SUBSTITUTE(連結実質赤字比率に係る赤字・黒字の構成分析!H$37,"▲", "-")), 2) &lt; 0, ABS(ROUND(VALUE(SUBSTITUTE(連結実質赤字比率に係る赤字・黒字の構成分析!H$37,"▲", "-")), 2)), NA())</f>
        <v>
#N/A</v>
      </c>
      <c r="G33" s="181">
        <f>
IF(ROUND(VALUE(SUBSTITUTE(連結実質赤字比率に係る赤字・黒字の構成分析!H$37,"▲", "-")), 2) &gt;= 0, ABS(ROUND(VALUE(SUBSTITUTE(連結実質赤字比率に係る赤字・黒字の構成分析!H$37,"▲", "-")), 2)), NA())</f>
        <v>
0.08</v>
      </c>
      <c r="H33" s="181" t="e">
        <f>
IF(ROUND(VALUE(SUBSTITUTE(連結実質赤字比率に係る赤字・黒字の構成分析!I$37,"▲", "-")), 2) &lt; 0, ABS(ROUND(VALUE(SUBSTITUTE(連結実質赤字比率に係る赤字・黒字の構成分析!I$37,"▲", "-")), 2)), NA())</f>
        <v>
#N/A</v>
      </c>
      <c r="I33" s="181">
        <f>
IF(ROUND(VALUE(SUBSTITUTE(連結実質赤字比率に係る赤字・黒字の構成分析!I$37,"▲", "-")), 2) &gt;= 0, ABS(ROUND(VALUE(SUBSTITUTE(連結実質赤字比率に係る赤字・黒字の構成分析!I$37,"▲", "-")), 2)), NA())</f>
        <v>
0.23</v>
      </c>
      <c r="J33" s="181" t="e">
        <f>
IF(ROUND(VALUE(SUBSTITUTE(連結実質赤字比率に係る赤字・黒字の構成分析!J$37,"▲", "-")), 2) &lt; 0, ABS(ROUND(VALUE(SUBSTITUTE(連結実質赤字比率に係る赤字・黒字の構成分析!J$37,"▲", "-")), 2)), NA())</f>
        <v>
#N/A</v>
      </c>
      <c r="K33" s="181">
        <f>
IF(ROUND(VALUE(SUBSTITUTE(連結実質赤字比率に係る赤字・黒字の構成分析!J$37,"▲", "-")), 2) &gt;= 0, ABS(ROUND(VALUE(SUBSTITUTE(連結実質赤字比率に係る赤字・黒字の構成分析!J$37,"▲", "-")), 2)), NA())</f>
        <v>
0.33</v>
      </c>
    </row>
    <row r="34" spans="1:16" x14ac:dyDescent="0.15">
      <c r="A34" s="181" t="str">
        <f>
IF(連結実質赤字比率に係る赤字・黒字の構成分析!C$36="",NA(),連結実質赤字比率に係る赤字・黒字の構成分析!C$36)</f>
        <v>
国民健康保険特別会計</v>
      </c>
      <c r="B34" s="181">
        <f>
IF(ROUND(VALUE(SUBSTITUTE(連結実質赤字比率に係る赤字・黒字の構成分析!F$36,"▲", "-")), 2) &lt; 0, ABS(ROUND(VALUE(SUBSTITUTE(連結実質赤字比率に係る赤字・黒字の構成分析!F$36,"▲", "-")), 2)), NA())</f>
        <v>
1.76</v>
      </c>
      <c r="C34" s="181" t="e">
        <f>
IF(ROUND(VALUE(SUBSTITUTE(連結実質赤字比率に係る赤字・黒字の構成分析!F$36,"▲", "-")), 2) &gt;= 0, ABS(ROUND(VALUE(SUBSTITUTE(連結実質赤字比率に係る赤字・黒字の構成分析!F$36,"▲", "-")), 2)), NA())</f>
        <v>
#N/A</v>
      </c>
      <c r="D34" s="181" t="e">
        <f>
IF(ROUND(VALUE(SUBSTITUTE(連結実質赤字比率に係る赤字・黒字の構成分析!G$36,"▲", "-")), 2) &lt; 0, ABS(ROUND(VALUE(SUBSTITUTE(連結実質赤字比率に係る赤字・黒字の構成分析!G$36,"▲", "-")), 2)), NA())</f>
        <v>
#N/A</v>
      </c>
      <c r="E34" s="181">
        <f>
IF(ROUND(VALUE(SUBSTITUTE(連結実質赤字比率に係る赤字・黒字の構成分析!G$36,"▲", "-")), 2) &gt;= 0, ABS(ROUND(VALUE(SUBSTITUTE(連結実質赤字比率に係る赤字・黒字の構成分析!G$36,"▲", "-")), 2)), NA())</f>
        <v>
1.01</v>
      </c>
      <c r="F34" s="181" t="e">
        <f>
IF(ROUND(VALUE(SUBSTITUTE(連結実質赤字比率に係る赤字・黒字の構成分析!H$36,"▲", "-")), 2) &lt; 0, ABS(ROUND(VALUE(SUBSTITUTE(連結実質赤字比率に係る赤字・黒字の構成分析!H$36,"▲", "-")), 2)), NA())</f>
        <v>
#N/A</v>
      </c>
      <c r="G34" s="181">
        <f>
IF(ROUND(VALUE(SUBSTITUTE(連結実質赤字比率に係る赤字・黒字の構成分析!H$36,"▲", "-")), 2) &gt;= 0, ABS(ROUND(VALUE(SUBSTITUTE(連結実質赤字比率に係る赤字・黒字の構成分析!H$36,"▲", "-")), 2)), NA())</f>
        <v>
2.2200000000000002</v>
      </c>
      <c r="H34" s="181" t="e">
        <f>
IF(ROUND(VALUE(SUBSTITUTE(連結実質赤字比率に係る赤字・黒字の構成分析!I$36,"▲", "-")), 2) &lt; 0, ABS(ROUND(VALUE(SUBSTITUTE(連結実質赤字比率に係る赤字・黒字の構成分析!I$36,"▲", "-")), 2)), NA())</f>
        <v>
#N/A</v>
      </c>
      <c r="I34" s="181">
        <f>
IF(ROUND(VALUE(SUBSTITUTE(連結実質赤字比率に係る赤字・黒字の構成分析!I$36,"▲", "-")), 2) &gt;= 0, ABS(ROUND(VALUE(SUBSTITUTE(連結実質赤字比率に係る赤字・黒字の構成分析!I$36,"▲", "-")), 2)), NA())</f>
        <v>
0.75</v>
      </c>
      <c r="J34" s="181" t="e">
        <f>
IF(ROUND(VALUE(SUBSTITUTE(連結実質赤字比率に係る赤字・黒字の構成分析!J$36,"▲", "-")), 2) &lt; 0, ABS(ROUND(VALUE(SUBSTITUTE(連結実質赤字比率に係る赤字・黒字の構成分析!J$36,"▲", "-")), 2)), NA())</f>
        <v>
#N/A</v>
      </c>
      <c r="K34" s="181">
        <f>
IF(ROUND(VALUE(SUBSTITUTE(連結実質赤字比率に係る赤字・黒字の構成分析!J$36,"▲", "-")), 2) &gt;= 0, ABS(ROUND(VALUE(SUBSTITUTE(連結実質赤字比率に係る赤字・黒字の構成分析!J$36,"▲", "-")), 2)), NA())</f>
        <v>
0.45</v>
      </c>
    </row>
    <row r="35" spans="1:16" x14ac:dyDescent="0.15">
      <c r="A35" s="181" t="str">
        <f>
IF(連結実質赤字比率に係る赤字・黒字の構成分析!C$35="",NA(),連結実質赤字比率に係る赤字・黒字の構成分析!C$35)</f>
        <v>
介護保険(保険事業勘定)特別会計</v>
      </c>
      <c r="B35" s="181" t="e">
        <f>
IF(ROUND(VALUE(SUBSTITUTE(連結実質赤字比率に係る赤字・黒字の構成分析!F$35,"▲", "-")), 2) &lt; 0, ABS(ROUND(VALUE(SUBSTITUTE(連結実質赤字比率に係る赤字・黒字の構成分析!F$35,"▲", "-")), 2)), NA())</f>
        <v>
#N/A</v>
      </c>
      <c r="C35" s="181">
        <f>
IF(ROUND(VALUE(SUBSTITUTE(連結実質赤字比率に係る赤字・黒字の構成分析!F$35,"▲", "-")), 2) &gt;= 0, ABS(ROUND(VALUE(SUBSTITUTE(連結実質赤字比率に係る赤字・黒字の構成分析!F$35,"▲", "-")), 2)), NA())</f>
        <v>
0.23</v>
      </c>
      <c r="D35" s="181" t="e">
        <f>
IF(ROUND(VALUE(SUBSTITUTE(連結実質赤字比率に係る赤字・黒字の構成分析!G$35,"▲", "-")), 2) &lt; 0, ABS(ROUND(VALUE(SUBSTITUTE(連結実質赤字比率に係る赤字・黒字の構成分析!G$35,"▲", "-")), 2)), NA())</f>
        <v>
#N/A</v>
      </c>
      <c r="E35" s="181">
        <f>
IF(ROUND(VALUE(SUBSTITUTE(連結実質赤字比率に係る赤字・黒字の構成分析!G$35,"▲", "-")), 2) &gt;= 0, ABS(ROUND(VALUE(SUBSTITUTE(連結実質赤字比率に係る赤字・黒字の構成分析!G$35,"▲", "-")), 2)), NA())</f>
        <v>
0.28999999999999998</v>
      </c>
      <c r="F35" s="181" t="e">
        <f>
IF(ROUND(VALUE(SUBSTITUTE(連結実質赤字比率に係る赤字・黒字の構成分析!H$35,"▲", "-")), 2) &lt; 0, ABS(ROUND(VALUE(SUBSTITUTE(連結実質赤字比率に係る赤字・黒字の構成分析!H$35,"▲", "-")), 2)), NA())</f>
        <v>
#N/A</v>
      </c>
      <c r="G35" s="181">
        <f>
IF(ROUND(VALUE(SUBSTITUTE(連結実質赤字比率に係る赤字・黒字の構成分析!H$35,"▲", "-")), 2) &gt;= 0, ABS(ROUND(VALUE(SUBSTITUTE(連結実質赤字比率に係る赤字・黒字の構成分析!H$35,"▲", "-")), 2)), NA())</f>
        <v>
0.85</v>
      </c>
      <c r="H35" s="181" t="e">
        <f>
IF(ROUND(VALUE(SUBSTITUTE(連結実質赤字比率に係る赤字・黒字の構成分析!I$35,"▲", "-")), 2) &lt; 0, ABS(ROUND(VALUE(SUBSTITUTE(連結実質赤字比率に係る赤字・黒字の構成分析!I$35,"▲", "-")), 2)), NA())</f>
        <v>
#N/A</v>
      </c>
      <c r="I35" s="181">
        <f>
IF(ROUND(VALUE(SUBSTITUTE(連結実質赤字比率に係る赤字・黒字の構成分析!I$35,"▲", "-")), 2) &gt;= 0, ABS(ROUND(VALUE(SUBSTITUTE(連結実質赤字比率に係る赤字・黒字の構成分析!I$35,"▲", "-")), 2)), NA())</f>
        <v>
1.1599999999999999</v>
      </c>
      <c r="J35" s="181" t="e">
        <f>
IF(ROUND(VALUE(SUBSTITUTE(連結実質赤字比率に係る赤字・黒字の構成分析!J$35,"▲", "-")), 2) &lt; 0, ABS(ROUND(VALUE(SUBSTITUTE(連結実質赤字比率に係る赤字・黒字の構成分析!J$35,"▲", "-")), 2)), NA())</f>
        <v>
#N/A</v>
      </c>
      <c r="K35" s="181">
        <f>
IF(ROUND(VALUE(SUBSTITUTE(連結実質赤字比率に係る赤字・黒字の構成分析!J$35,"▲", "-")), 2) &gt;= 0, ABS(ROUND(VALUE(SUBSTITUTE(連結実質赤字比率に係る赤字・黒字の構成分析!J$35,"▲", "-")), 2)), NA())</f>
        <v>
0.57999999999999996</v>
      </c>
    </row>
    <row r="36" spans="1:16" x14ac:dyDescent="0.15">
      <c r="A36" s="181" t="str">
        <f>
IF(連結実質赤字比率に係る赤字・黒字の構成分析!C$34="",NA(),連結実質赤字比率に係る赤字・黒字の構成分析!C$34)</f>
        <v>
一般会計</v>
      </c>
      <c r="B36" s="181" t="e">
        <f>
IF(ROUND(VALUE(SUBSTITUTE(連結実質赤字比率に係る赤字・黒字の構成分析!F$34,"▲", "-")), 2) &lt; 0, ABS(ROUND(VALUE(SUBSTITUTE(連結実質赤字比率に係る赤字・黒字の構成分析!F$34,"▲", "-")), 2)), NA())</f>
        <v>
#N/A</v>
      </c>
      <c r="C36" s="181">
        <f>
IF(ROUND(VALUE(SUBSTITUTE(連結実質赤字比率に係る赤字・黒字の構成分析!F$34,"▲", "-")), 2) &gt;= 0, ABS(ROUND(VALUE(SUBSTITUTE(連結実質赤字比率に係る赤字・黒字の構成分析!F$34,"▲", "-")), 2)), NA())</f>
        <v>
7.59</v>
      </c>
      <c r="D36" s="181" t="e">
        <f>
IF(ROUND(VALUE(SUBSTITUTE(連結実質赤字比率に係る赤字・黒字の構成分析!G$34,"▲", "-")), 2) &lt; 0, ABS(ROUND(VALUE(SUBSTITUTE(連結実質赤字比率に係る赤字・黒字の構成分析!G$34,"▲", "-")), 2)), NA())</f>
        <v>
#N/A</v>
      </c>
      <c r="E36" s="181">
        <f>
IF(ROUND(VALUE(SUBSTITUTE(連結実質赤字比率に係る赤字・黒字の構成分析!G$34,"▲", "-")), 2) &gt;= 0, ABS(ROUND(VALUE(SUBSTITUTE(連結実質赤字比率に係る赤字・黒字の構成分析!G$34,"▲", "-")), 2)), NA())</f>
        <v>
3.6</v>
      </c>
      <c r="F36" s="181" t="e">
        <f>
IF(ROUND(VALUE(SUBSTITUTE(連結実質赤字比率に係る赤字・黒字の構成分析!H$34,"▲", "-")), 2) &lt; 0, ABS(ROUND(VALUE(SUBSTITUTE(連結実質赤字比率に係る赤字・黒字の構成分析!H$34,"▲", "-")), 2)), NA())</f>
        <v>
#N/A</v>
      </c>
      <c r="G36" s="181">
        <f>
IF(ROUND(VALUE(SUBSTITUTE(連結実質赤字比率に係る赤字・黒字の構成分析!H$34,"▲", "-")), 2) &gt;= 0, ABS(ROUND(VALUE(SUBSTITUTE(連結実質赤字比率に係る赤字・黒字の構成分析!H$34,"▲", "-")), 2)), NA())</f>
        <v>
5.68</v>
      </c>
      <c r="H36" s="181" t="e">
        <f>
IF(ROUND(VALUE(SUBSTITUTE(連結実質赤字比率に係る赤字・黒字の構成分析!I$34,"▲", "-")), 2) &lt; 0, ABS(ROUND(VALUE(SUBSTITUTE(連結実質赤字比率に係る赤字・黒字の構成分析!I$34,"▲", "-")), 2)), NA())</f>
        <v>
#N/A</v>
      </c>
      <c r="I36" s="181">
        <f>
IF(ROUND(VALUE(SUBSTITUTE(連結実質赤字比率に係る赤字・黒字の構成分析!I$34,"▲", "-")), 2) &gt;= 0, ABS(ROUND(VALUE(SUBSTITUTE(連結実質赤字比率に係る赤字・黒字の構成分析!I$34,"▲", "-")), 2)), NA())</f>
        <v>
5.17</v>
      </c>
      <c r="J36" s="181" t="e">
        <f>
IF(ROUND(VALUE(SUBSTITUTE(連結実質赤字比率に係る赤字・黒字の構成分析!J$34,"▲", "-")), 2) &lt; 0, ABS(ROUND(VALUE(SUBSTITUTE(連結実質赤字比率に係る赤字・黒字の構成分析!J$34,"▲", "-")), 2)), NA())</f>
        <v>
#N/A</v>
      </c>
      <c r="K36" s="181">
        <f>
IF(ROUND(VALUE(SUBSTITUTE(連結実質赤字比率に係る赤字・黒字の構成分析!J$34,"▲", "-")), 2) &gt;= 0, ABS(ROUND(VALUE(SUBSTITUTE(連結実質赤字比率に係る赤字・黒字の構成分析!J$34,"▲", "-")), 2)), NA())</f>
        <v>
5.26</v>
      </c>
    </row>
    <row r="39" spans="1:16" x14ac:dyDescent="0.15">
      <c r="A39" s="150" t="s">
        <v>
60</v>
      </c>
    </row>
    <row r="40" spans="1:16" x14ac:dyDescent="0.15">
      <c r="A40" s="182"/>
      <c r="B40" s="182" t="str">
        <f>
'実質公債費比率（分子）の構造'!K$44</f>
        <v>
H27</v>
      </c>
      <c r="C40" s="182"/>
      <c r="D40" s="182"/>
      <c r="E40" s="182" t="str">
        <f>
'実質公債費比率（分子）の構造'!L$44</f>
        <v>
H28</v>
      </c>
      <c r="F40" s="182"/>
      <c r="G40" s="182"/>
      <c r="H40" s="182" t="str">
        <f>
'実質公債費比率（分子）の構造'!M$44</f>
        <v>
H29</v>
      </c>
      <c r="I40" s="182"/>
      <c r="J40" s="182"/>
      <c r="K40" s="182" t="str">
        <f>
'実質公債費比率（分子）の構造'!N$44</f>
        <v>
H30</v>
      </c>
      <c r="L40" s="182"/>
      <c r="M40" s="182"/>
      <c r="N40" s="182" t="str">
        <f>
'実質公債費比率（分子）の構造'!O$44</f>
        <v>
R01</v>
      </c>
      <c r="O40" s="182"/>
      <c r="P40" s="182"/>
    </row>
    <row r="41" spans="1:16" x14ac:dyDescent="0.15">
      <c r="A41" s="182"/>
      <c r="B41" s="182" t="s">
        <v>
61</v>
      </c>
      <c r="C41" s="182"/>
      <c r="D41" s="182" t="s">
        <v>
62</v>
      </c>
      <c r="E41" s="182" t="s">
        <v>
61</v>
      </c>
      <c r="F41" s="182"/>
      <c r="G41" s="182" t="s">
        <v>
62</v>
      </c>
      <c r="H41" s="182" t="s">
        <v>
61</v>
      </c>
      <c r="I41" s="182"/>
      <c r="J41" s="182" t="s">
        <v>
62</v>
      </c>
      <c r="K41" s="182" t="s">
        <v>
61</v>
      </c>
      <c r="L41" s="182"/>
      <c r="M41" s="182" t="s">
        <v>
62</v>
      </c>
      <c r="N41" s="182" t="s">
        <v>
61</v>
      </c>
      <c r="O41" s="182"/>
      <c r="P41" s="182" t="s">
        <v>
62</v>
      </c>
    </row>
    <row r="42" spans="1:16" x14ac:dyDescent="0.15">
      <c r="A42" s="182" t="s">
        <v>
63</v>
      </c>
      <c r="B42" s="182"/>
      <c r="C42" s="182"/>
      <c r="D42" s="182">
        <f>
'実質公債費比率（分子）の構造'!K$52</f>
        <v>
3956</v>
      </c>
      <c r="E42" s="182"/>
      <c r="F42" s="182"/>
      <c r="G42" s="182">
        <f>
'実質公債費比率（分子）の構造'!L$52</f>
        <v>
3584</v>
      </c>
      <c r="H42" s="182"/>
      <c r="I42" s="182"/>
      <c r="J42" s="182">
        <f>
'実質公債費比率（分子）の構造'!M$52</f>
        <v>
3169</v>
      </c>
      <c r="K42" s="182"/>
      <c r="L42" s="182"/>
      <c r="M42" s="182">
        <f>
'実質公債費比率（分子）の構造'!N$52</f>
        <v>
3750</v>
      </c>
      <c r="N42" s="182"/>
      <c r="O42" s="182"/>
      <c r="P42" s="182">
        <f>
'実質公債費比率（分子）の構造'!O$52</f>
        <v>
3169</v>
      </c>
    </row>
    <row r="43" spans="1:16" x14ac:dyDescent="0.15">
      <c r="A43" s="182" t="s">
        <v>
64</v>
      </c>
      <c r="B43" s="182" t="str">
        <f>
'実質公債費比率（分子）の構造'!K$51</f>
        <v>
-</v>
      </c>
      <c r="C43" s="182"/>
      <c r="D43" s="182"/>
      <c r="E43" s="182" t="str">
        <f>
'実質公債費比率（分子）の構造'!L$51</f>
        <v>
-</v>
      </c>
      <c r="F43" s="182"/>
      <c r="G43" s="182"/>
      <c r="H43" s="182" t="str">
        <f>
'実質公債費比率（分子）の構造'!M$51</f>
        <v>
-</v>
      </c>
      <c r="I43" s="182"/>
      <c r="J43" s="182"/>
      <c r="K43" s="182" t="str">
        <f>
'実質公債費比率（分子）の構造'!N$51</f>
        <v>
-</v>
      </c>
      <c r="L43" s="182"/>
      <c r="M43" s="182"/>
      <c r="N43" s="182" t="str">
        <f>
'実質公債費比率（分子）の構造'!O$51</f>
        <v>
-</v>
      </c>
      <c r="O43" s="182"/>
      <c r="P43" s="182"/>
    </row>
    <row r="44" spans="1:16" x14ac:dyDescent="0.15">
      <c r="A44" s="182" t="s">
        <v>
65</v>
      </c>
      <c r="B44" s="182">
        <f>
'実質公債費比率（分子）の構造'!K$50</f>
        <v>
127</v>
      </c>
      <c r="C44" s="182"/>
      <c r="D44" s="182"/>
      <c r="E44" s="182">
        <f>
'実質公債費比率（分子）の構造'!L$50</f>
        <v>
122</v>
      </c>
      <c r="F44" s="182"/>
      <c r="G44" s="182"/>
      <c r="H44" s="182">
        <f>
'実質公債費比率（分子）の構造'!M$50</f>
        <v>
110</v>
      </c>
      <c r="I44" s="182"/>
      <c r="J44" s="182"/>
      <c r="K44" s="182">
        <f>
'実質公債費比率（分子）の構造'!N$50</f>
        <v>
117</v>
      </c>
      <c r="L44" s="182"/>
      <c r="M44" s="182"/>
      <c r="N44" s="182">
        <f>
'実質公債費比率（分子）の構造'!O$50</f>
        <v>
254</v>
      </c>
      <c r="O44" s="182"/>
      <c r="P44" s="182"/>
    </row>
    <row r="45" spans="1:16" x14ac:dyDescent="0.15">
      <c r="A45" s="182" t="s">
        <v>
66</v>
      </c>
      <c r="B45" s="182">
        <f>
'実質公債費比率（分子）の構造'!K$49</f>
        <v>
49</v>
      </c>
      <c r="C45" s="182"/>
      <c r="D45" s="182"/>
      <c r="E45" s="182">
        <f>
'実質公債費比率（分子）の構造'!L$49</f>
        <v>
47</v>
      </c>
      <c r="F45" s="182"/>
      <c r="G45" s="182"/>
      <c r="H45" s="182">
        <f>
'実質公債費比率（分子）の構造'!M$49</f>
        <v>
43</v>
      </c>
      <c r="I45" s="182"/>
      <c r="J45" s="182"/>
      <c r="K45" s="182">
        <f>
'実質公債費比率（分子）の構造'!N$49</f>
        <v>
37</v>
      </c>
      <c r="L45" s="182"/>
      <c r="M45" s="182"/>
      <c r="N45" s="182">
        <f>
'実質公債費比率（分子）の構造'!O$49</f>
        <v>
32</v>
      </c>
      <c r="O45" s="182"/>
      <c r="P45" s="182"/>
    </row>
    <row r="46" spans="1:16" x14ac:dyDescent="0.15">
      <c r="A46" s="182" t="s">
        <v>
67</v>
      </c>
      <c r="B46" s="182">
        <f>
'実質公債費比率（分子）の構造'!K$48</f>
        <v>
1355</v>
      </c>
      <c r="C46" s="182"/>
      <c r="D46" s="182"/>
      <c r="E46" s="182">
        <f>
'実質公債費比率（分子）の構造'!L$48</f>
        <v>
1196</v>
      </c>
      <c r="F46" s="182"/>
      <c r="G46" s="182"/>
      <c r="H46" s="182">
        <f>
'実質公債費比率（分子）の構造'!M$48</f>
        <v>
999</v>
      </c>
      <c r="I46" s="182"/>
      <c r="J46" s="182"/>
      <c r="K46" s="182">
        <f>
'実質公債費比率（分子）の構造'!N$48</f>
        <v>
886</v>
      </c>
      <c r="L46" s="182"/>
      <c r="M46" s="182"/>
      <c r="N46" s="182">
        <f>
'実質公債費比率（分子）の構造'!O$48</f>
        <v>
603</v>
      </c>
      <c r="O46" s="182"/>
      <c r="P46" s="182"/>
    </row>
    <row r="47" spans="1:16" x14ac:dyDescent="0.15">
      <c r="A47" s="182" t="s">
        <v>
68</v>
      </c>
      <c r="B47" s="182" t="str">
        <f>
'実質公債費比率（分子）の構造'!K$47</f>
        <v>
-</v>
      </c>
      <c r="C47" s="182"/>
      <c r="D47" s="182"/>
      <c r="E47" s="182" t="str">
        <f>
'実質公債費比率（分子）の構造'!L$47</f>
        <v>
-</v>
      </c>
      <c r="F47" s="182"/>
      <c r="G47" s="182"/>
      <c r="H47" s="182" t="str">
        <f>
'実質公債費比率（分子）の構造'!M$47</f>
        <v>
-</v>
      </c>
      <c r="I47" s="182"/>
      <c r="J47" s="182"/>
      <c r="K47" s="182" t="str">
        <f>
'実質公債費比率（分子）の構造'!N$47</f>
        <v>
-</v>
      </c>
      <c r="L47" s="182"/>
      <c r="M47" s="182"/>
      <c r="N47" s="182" t="str">
        <f>
'実質公債費比率（分子）の構造'!O$47</f>
        <v>
-</v>
      </c>
      <c r="O47" s="182"/>
      <c r="P47" s="182"/>
    </row>
    <row r="48" spans="1:16" x14ac:dyDescent="0.15">
      <c r="A48" s="182" t="s">
        <v>
69</v>
      </c>
      <c r="B48" s="182" t="str">
        <f>
'実質公債費比率（分子）の構造'!K$46</f>
        <v>
-</v>
      </c>
      <c r="C48" s="182"/>
      <c r="D48" s="182"/>
      <c r="E48" s="182" t="str">
        <f>
'実質公債費比率（分子）の構造'!L$46</f>
        <v>
-</v>
      </c>
      <c r="F48" s="182"/>
      <c r="G48" s="182"/>
      <c r="H48" s="182" t="str">
        <f>
'実質公債費比率（分子）の構造'!M$46</f>
        <v>
-</v>
      </c>
      <c r="I48" s="182"/>
      <c r="J48" s="182"/>
      <c r="K48" s="182" t="str">
        <f>
'実質公債費比率（分子）の構造'!N$46</f>
        <v>
-</v>
      </c>
      <c r="L48" s="182"/>
      <c r="M48" s="182"/>
      <c r="N48" s="182" t="str">
        <f>
'実質公債費比率（分子）の構造'!O$46</f>
        <v>
-</v>
      </c>
      <c r="O48" s="182"/>
      <c r="P48" s="182"/>
    </row>
    <row r="49" spans="1:16" x14ac:dyDescent="0.15">
      <c r="A49" s="182" t="s">
        <v>
70</v>
      </c>
      <c r="B49" s="182">
        <f>
'実質公債費比率（分子）の構造'!K$45</f>
        <v>
2071</v>
      </c>
      <c r="C49" s="182"/>
      <c r="D49" s="182"/>
      <c r="E49" s="182">
        <f>
'実質公債費比率（分子）の構造'!L$45</f>
        <v>
2057</v>
      </c>
      <c r="F49" s="182"/>
      <c r="G49" s="182"/>
      <c r="H49" s="182">
        <f>
'実質公債費比率（分子）の構造'!M$45</f>
        <v>
2133</v>
      </c>
      <c r="I49" s="182"/>
      <c r="J49" s="182"/>
      <c r="K49" s="182">
        <f>
'実質公債費比率（分子）の構造'!N$45</f>
        <v>
2099</v>
      </c>
      <c r="L49" s="182"/>
      <c r="M49" s="182"/>
      <c r="N49" s="182">
        <f>
'実質公債費比率（分子）の構造'!O$45</f>
        <v>
1986</v>
      </c>
      <c r="O49" s="182"/>
      <c r="P49" s="182"/>
    </row>
    <row r="50" spans="1:16" x14ac:dyDescent="0.15">
      <c r="A50" s="182" t="s">
        <v>
71</v>
      </c>
      <c r="B50" s="182" t="e">
        <f>
NA()</f>
        <v>
#N/A</v>
      </c>
      <c r="C50" s="182">
        <f>
IF(ISNUMBER('実質公債費比率（分子）の構造'!K$53),'実質公債費比率（分子）の構造'!K$53,NA())</f>
        <v>
-354</v>
      </c>
      <c r="D50" s="182" t="e">
        <f>
NA()</f>
        <v>
#N/A</v>
      </c>
      <c r="E50" s="182" t="e">
        <f>
NA()</f>
        <v>
#N/A</v>
      </c>
      <c r="F50" s="182">
        <f>
IF(ISNUMBER('実質公債費比率（分子）の構造'!L$53),'実質公債費比率（分子）の構造'!L$53,NA())</f>
        <v>
-162</v>
      </c>
      <c r="G50" s="182" t="e">
        <f>
NA()</f>
        <v>
#N/A</v>
      </c>
      <c r="H50" s="182" t="e">
        <f>
NA()</f>
        <v>
#N/A</v>
      </c>
      <c r="I50" s="182">
        <f>
IF(ISNUMBER('実質公債費比率（分子）の構造'!M$53),'実質公債費比率（分子）の構造'!M$53,NA())</f>
        <v>
116</v>
      </c>
      <c r="J50" s="182" t="e">
        <f>
NA()</f>
        <v>
#N/A</v>
      </c>
      <c r="K50" s="182" t="e">
        <f>
NA()</f>
        <v>
#N/A</v>
      </c>
      <c r="L50" s="182">
        <f>
IF(ISNUMBER('実質公債費比率（分子）の構造'!N$53),'実質公債費比率（分子）の構造'!N$53,NA())</f>
        <v>
-611</v>
      </c>
      <c r="M50" s="182" t="e">
        <f>
NA()</f>
        <v>
#N/A</v>
      </c>
      <c r="N50" s="182" t="e">
        <f>
NA()</f>
        <v>
#N/A</v>
      </c>
      <c r="O50" s="182">
        <f>
IF(ISNUMBER('実質公債費比率（分子）の構造'!O$53),'実質公債費比率（分子）の構造'!O$53,NA())</f>
        <v>
-294</v>
      </c>
      <c r="P50" s="182" t="e">
        <f>
NA()</f>
        <v>
#N/A</v>
      </c>
    </row>
    <row r="53" spans="1:16" x14ac:dyDescent="0.15">
      <c r="A53" s="150" t="s">
        <v>
72</v>
      </c>
    </row>
    <row r="54" spans="1:16" x14ac:dyDescent="0.15">
      <c r="A54" s="181"/>
      <c r="B54" s="181" t="str">
        <f>
'将来負担比率（分子）の構造'!I$40</f>
        <v>
H27</v>
      </c>
      <c r="C54" s="181"/>
      <c r="D54" s="181"/>
      <c r="E54" s="181" t="str">
        <f>
'将来負担比率（分子）の構造'!J$40</f>
        <v>
H28</v>
      </c>
      <c r="F54" s="181"/>
      <c r="G54" s="181"/>
      <c r="H54" s="181" t="str">
        <f>
'将来負担比率（分子）の構造'!K$40</f>
        <v>
H29</v>
      </c>
      <c r="I54" s="181"/>
      <c r="J54" s="181"/>
      <c r="K54" s="181" t="str">
        <f>
'将来負担比率（分子）の構造'!L$40</f>
        <v>
H30</v>
      </c>
      <c r="L54" s="181"/>
      <c r="M54" s="181"/>
      <c r="N54" s="181" t="str">
        <f>
'将来負担比率（分子）の構造'!M$40</f>
        <v>
R01</v>
      </c>
      <c r="O54" s="181"/>
      <c r="P54" s="181"/>
    </row>
    <row r="55" spans="1:16" x14ac:dyDescent="0.15">
      <c r="A55" s="181"/>
      <c r="B55" s="181" t="s">
        <v>
73</v>
      </c>
      <c r="C55" s="181"/>
      <c r="D55" s="181" t="s">
        <v>
74</v>
      </c>
      <c r="E55" s="181" t="s">
        <v>
73</v>
      </c>
      <c r="F55" s="181"/>
      <c r="G55" s="181" t="s">
        <v>
74</v>
      </c>
      <c r="H55" s="181" t="s">
        <v>
73</v>
      </c>
      <c r="I55" s="181"/>
      <c r="J55" s="181" t="s">
        <v>
74</v>
      </c>
      <c r="K55" s="181" t="s">
        <v>
73</v>
      </c>
      <c r="L55" s="181"/>
      <c r="M55" s="181" t="s">
        <v>
74</v>
      </c>
      <c r="N55" s="181" t="s">
        <v>
73</v>
      </c>
      <c r="O55" s="181"/>
      <c r="P55" s="181" t="s">
        <v>
74</v>
      </c>
    </row>
    <row r="56" spans="1:16" x14ac:dyDescent="0.15">
      <c r="A56" s="181" t="s">
        <v>
43</v>
      </c>
      <c r="B56" s="181"/>
      <c r="C56" s="181"/>
      <c r="D56" s="181">
        <f>
'将来負担比率（分子）の構造'!I$52</f>
        <v>
19024</v>
      </c>
      <c r="E56" s="181"/>
      <c r="F56" s="181"/>
      <c r="G56" s="181">
        <f>
'将来負担比率（分子）の構造'!J$52</f>
        <v>
17129</v>
      </c>
      <c r="H56" s="181"/>
      <c r="I56" s="181"/>
      <c r="J56" s="181">
        <f>
'将来負担比率（分子）の構造'!K$52</f>
        <v>
15276</v>
      </c>
      <c r="K56" s="181"/>
      <c r="L56" s="181"/>
      <c r="M56" s="181">
        <f>
'将来負担比率（分子）の構造'!L$52</f>
        <v>
13971</v>
      </c>
      <c r="N56" s="181"/>
      <c r="O56" s="181"/>
      <c r="P56" s="181">
        <f>
'将来負担比率（分子）の構造'!M$52</f>
        <v>
13421</v>
      </c>
    </row>
    <row r="57" spans="1:16" x14ac:dyDescent="0.15">
      <c r="A57" s="181" t="s">
        <v>
42</v>
      </c>
      <c r="B57" s="181"/>
      <c r="C57" s="181"/>
      <c r="D57" s="181">
        <f>
'将来負担比率（分子）の構造'!I$51</f>
        <v>
15941</v>
      </c>
      <c r="E57" s="181"/>
      <c r="F57" s="181"/>
      <c r="G57" s="181">
        <f>
'将来負担比率（分子）の構造'!J$51</f>
        <v>
15476</v>
      </c>
      <c r="H57" s="181"/>
      <c r="I57" s="181"/>
      <c r="J57" s="181">
        <f>
'将来負担比率（分子）の構造'!K$51</f>
        <v>
9362</v>
      </c>
      <c r="K57" s="181"/>
      <c r="L57" s="181"/>
      <c r="M57" s="181">
        <f>
'将来負担比率（分子）の構造'!L$51</f>
        <v>
9392</v>
      </c>
      <c r="N57" s="181"/>
      <c r="O57" s="181"/>
      <c r="P57" s="181">
        <f>
'将来負担比率（分子）の構造'!M$51</f>
        <v>
10002</v>
      </c>
    </row>
    <row r="58" spans="1:16" x14ac:dyDescent="0.15">
      <c r="A58" s="181" t="s">
        <v>
41</v>
      </c>
      <c r="B58" s="181"/>
      <c r="C58" s="181"/>
      <c r="D58" s="181">
        <f>
'将来負担比率（分子）の構造'!I$50</f>
        <v>
4575</v>
      </c>
      <c r="E58" s="181"/>
      <c r="F58" s="181"/>
      <c r="G58" s="181">
        <f>
'将来負担比率（分子）の構造'!J$50</f>
        <v>
5275</v>
      </c>
      <c r="H58" s="181"/>
      <c r="I58" s="181"/>
      <c r="J58" s="181">
        <f>
'将来負担比率（分子）の構造'!K$50</f>
        <v>
11324</v>
      </c>
      <c r="K58" s="181"/>
      <c r="L58" s="181"/>
      <c r="M58" s="181">
        <f>
'将来負担比率（分子）の構造'!L$50</f>
        <v>
11851</v>
      </c>
      <c r="N58" s="181"/>
      <c r="O58" s="181"/>
      <c r="P58" s="181">
        <f>
'将来負担比率（分子）の構造'!M$50</f>
        <v>
12268</v>
      </c>
    </row>
    <row r="59" spans="1:16" x14ac:dyDescent="0.15">
      <c r="A59" s="181" t="s">
        <v>
39</v>
      </c>
      <c r="B59" s="181" t="str">
        <f>
'将来負担比率（分子）の構造'!I$49</f>
        <v>
-</v>
      </c>
      <c r="C59" s="181"/>
      <c r="D59" s="181"/>
      <c r="E59" s="181" t="str">
        <f>
'将来負担比率（分子）の構造'!J$49</f>
        <v>
-</v>
      </c>
      <c r="F59" s="181"/>
      <c r="G59" s="181"/>
      <c r="H59" s="181" t="str">
        <f>
'将来負担比率（分子）の構造'!K$49</f>
        <v>
-</v>
      </c>
      <c r="I59" s="181"/>
      <c r="J59" s="181"/>
      <c r="K59" s="181" t="str">
        <f>
'将来負担比率（分子）の構造'!L$49</f>
        <v>
-</v>
      </c>
      <c r="L59" s="181"/>
      <c r="M59" s="181"/>
      <c r="N59" s="181" t="str">
        <f>
'将来負担比率（分子）の構造'!M$49</f>
        <v>
-</v>
      </c>
      <c r="O59" s="181"/>
      <c r="P59" s="181"/>
    </row>
    <row r="60" spans="1:16" x14ac:dyDescent="0.15">
      <c r="A60" s="181" t="s">
        <v>
38</v>
      </c>
      <c r="B60" s="181" t="str">
        <f>
'将来負担比率（分子）の構造'!I$48</f>
        <v>
-</v>
      </c>
      <c r="C60" s="181"/>
      <c r="D60" s="181"/>
      <c r="E60" s="181" t="str">
        <f>
'将来負担比率（分子）の構造'!J$48</f>
        <v>
-</v>
      </c>
      <c r="F60" s="181"/>
      <c r="G60" s="181"/>
      <c r="H60" s="181" t="str">
        <f>
'将来負担比率（分子）の構造'!K$48</f>
        <v>
-</v>
      </c>
      <c r="I60" s="181"/>
      <c r="J60" s="181"/>
      <c r="K60" s="181" t="str">
        <f>
'将来負担比率（分子）の構造'!L$48</f>
        <v>
-</v>
      </c>
      <c r="L60" s="181"/>
      <c r="M60" s="181"/>
      <c r="N60" s="181" t="str">
        <f>
'将来負担比率（分子）の構造'!M$48</f>
        <v>
-</v>
      </c>
      <c r="O60" s="181"/>
      <c r="P60" s="181"/>
    </row>
    <row r="61" spans="1:16" x14ac:dyDescent="0.15">
      <c r="A61" s="181" t="s">
        <v>
36</v>
      </c>
      <c r="B61" s="181" t="str">
        <f>
'将来負担比率（分子）の構造'!I$46</f>
        <v>
-</v>
      </c>
      <c r="C61" s="181"/>
      <c r="D61" s="181"/>
      <c r="E61" s="181" t="str">
        <f>
'将来負担比率（分子）の構造'!J$46</f>
        <v>
-</v>
      </c>
      <c r="F61" s="181"/>
      <c r="G61" s="181"/>
      <c r="H61" s="181" t="str">
        <f>
'将来負担比率（分子）の構造'!K$46</f>
        <v>
-</v>
      </c>
      <c r="I61" s="181"/>
      <c r="J61" s="181"/>
      <c r="K61" s="181" t="str">
        <f>
'将来負担比率（分子）の構造'!L$46</f>
        <v>
-</v>
      </c>
      <c r="L61" s="181"/>
      <c r="M61" s="181"/>
      <c r="N61" s="181" t="str">
        <f>
'将来負担比率（分子）の構造'!M$46</f>
        <v>
-</v>
      </c>
      <c r="O61" s="181"/>
      <c r="P61" s="181"/>
    </row>
    <row r="62" spans="1:16" x14ac:dyDescent="0.15">
      <c r="A62" s="181" t="s">
        <v>
35</v>
      </c>
      <c r="B62" s="181">
        <f>
'将来負担比率（分子）の構造'!I$45</f>
        <v>
4849</v>
      </c>
      <c r="C62" s="181"/>
      <c r="D62" s="181"/>
      <c r="E62" s="181">
        <f>
'将来負担比率（分子）の構造'!J$45</f>
        <v>
4790</v>
      </c>
      <c r="F62" s="181"/>
      <c r="G62" s="181"/>
      <c r="H62" s="181">
        <f>
'将来負担比率（分子）の構造'!K$45</f>
        <v>
4747</v>
      </c>
      <c r="I62" s="181"/>
      <c r="J62" s="181"/>
      <c r="K62" s="181">
        <f>
'将来負担比率（分子）の構造'!L$45</f>
        <v>
4568</v>
      </c>
      <c r="L62" s="181"/>
      <c r="M62" s="181"/>
      <c r="N62" s="181">
        <f>
'将来負担比率（分子）の構造'!M$45</f>
        <v>
4630</v>
      </c>
      <c r="O62" s="181"/>
      <c r="P62" s="181"/>
    </row>
    <row r="63" spans="1:16" x14ac:dyDescent="0.15">
      <c r="A63" s="181" t="s">
        <v>
34</v>
      </c>
      <c r="B63" s="181">
        <f>
'将来負担比率（分子）の構造'!I$44</f>
        <v>
204</v>
      </c>
      <c r="C63" s="181"/>
      <c r="D63" s="181"/>
      <c r="E63" s="181">
        <f>
'将来負担比率（分子）の構造'!J$44</f>
        <v>
147</v>
      </c>
      <c r="F63" s="181"/>
      <c r="G63" s="181"/>
      <c r="H63" s="181">
        <f>
'将来負担比率（分子）の構造'!K$44</f>
        <v>
99</v>
      </c>
      <c r="I63" s="181"/>
      <c r="J63" s="181"/>
      <c r="K63" s="181">
        <f>
'将来負担比率（分子）の構造'!L$44</f>
        <v>
968</v>
      </c>
      <c r="L63" s="181"/>
      <c r="M63" s="181"/>
      <c r="N63" s="181">
        <f>
'将来負担比率（分子）の構造'!M$44</f>
        <v>
3835</v>
      </c>
      <c r="O63" s="181"/>
      <c r="P63" s="181"/>
    </row>
    <row r="64" spans="1:16" x14ac:dyDescent="0.15">
      <c r="A64" s="181" t="s">
        <v>
33</v>
      </c>
      <c r="B64" s="181">
        <f>
'将来負担比率（分子）の構造'!I$43</f>
        <v>
6130</v>
      </c>
      <c r="C64" s="181"/>
      <c r="D64" s="181"/>
      <c r="E64" s="181">
        <f>
'将来負担比率（分子）の構造'!J$43</f>
        <v>
5093</v>
      </c>
      <c r="F64" s="181"/>
      <c r="G64" s="181"/>
      <c r="H64" s="181">
        <f>
'将来負担比率（分子）の構造'!K$43</f>
        <v>
5932</v>
      </c>
      <c r="I64" s="181"/>
      <c r="J64" s="181"/>
      <c r="K64" s="181">
        <f>
'将来負担比率（分子）の構造'!L$43</f>
        <v>
5057</v>
      </c>
      <c r="L64" s="181"/>
      <c r="M64" s="181"/>
      <c r="N64" s="181">
        <f>
'将来負担比率（分子）の構造'!M$43</f>
        <v>
4138</v>
      </c>
      <c r="O64" s="181"/>
      <c r="P64" s="181"/>
    </row>
    <row r="65" spans="1:16" x14ac:dyDescent="0.15">
      <c r="A65" s="181" t="s">
        <v>
32</v>
      </c>
      <c r="B65" s="181">
        <f>
'将来負担比率（分子）の構造'!I$42</f>
        <v>
2724</v>
      </c>
      <c r="C65" s="181"/>
      <c r="D65" s="181"/>
      <c r="E65" s="181">
        <f>
'将来負担比率（分子）の構造'!J$42</f>
        <v>
2286</v>
      </c>
      <c r="F65" s="181"/>
      <c r="G65" s="181"/>
      <c r="H65" s="181">
        <f>
'将来負担比率（分子）の構造'!K$42</f>
        <v>
2309</v>
      </c>
      <c r="I65" s="181"/>
      <c r="J65" s="181"/>
      <c r="K65" s="181">
        <f>
'将来負担比率（分子）の構造'!L$42</f>
        <v>
2872</v>
      </c>
      <c r="L65" s="181"/>
      <c r="M65" s="181"/>
      <c r="N65" s="181">
        <f>
'将来負担比率（分子）の構造'!M$42</f>
        <v>
2985</v>
      </c>
      <c r="O65" s="181"/>
      <c r="P65" s="181"/>
    </row>
    <row r="66" spans="1:16" x14ac:dyDescent="0.15">
      <c r="A66" s="181" t="s">
        <v>
31</v>
      </c>
      <c r="B66" s="181">
        <f>
'将来負担比率（分子）の構造'!I$41</f>
        <v>
22334</v>
      </c>
      <c r="C66" s="181"/>
      <c r="D66" s="181"/>
      <c r="E66" s="181">
        <f>
'将来負担比率（分子）の構造'!J$41</f>
        <v>
21013</v>
      </c>
      <c r="F66" s="181"/>
      <c r="G66" s="181"/>
      <c r="H66" s="181">
        <f>
'将来負担比率（分子）の構造'!K$41</f>
        <v>
20498</v>
      </c>
      <c r="I66" s="181"/>
      <c r="J66" s="181"/>
      <c r="K66" s="181">
        <f>
'将来負担比率（分子）の構造'!L$41</f>
        <v>
19865</v>
      </c>
      <c r="L66" s="181"/>
      <c r="M66" s="181"/>
      <c r="N66" s="181">
        <f>
'将来負担比率（分子）の構造'!M$41</f>
        <v>
20203</v>
      </c>
      <c r="O66" s="181"/>
      <c r="P66" s="181"/>
    </row>
    <row r="67" spans="1:16" x14ac:dyDescent="0.15">
      <c r="A67" s="181" t="s">
        <v>
75</v>
      </c>
      <c r="B67" s="181" t="e">
        <f>
NA()</f>
        <v>
#N/A</v>
      </c>
      <c r="C67" s="181">
        <f>
IF(ISNUMBER('将来負担比率（分子）の構造'!I$53), IF('将来負担比率（分子）の構造'!I$53 &lt; 0, 0, '将来負担比率（分子）の構造'!I$53), NA())</f>
        <v>
0</v>
      </c>
      <c r="D67" s="181" t="e">
        <f>
NA()</f>
        <v>
#N/A</v>
      </c>
      <c r="E67" s="181" t="e">
        <f>
NA()</f>
        <v>
#N/A</v>
      </c>
      <c r="F67" s="181">
        <f>
IF(ISNUMBER('将来負担比率（分子）の構造'!J$53), IF('将来負担比率（分子）の構造'!J$53 &lt; 0, 0, '将来負担比率（分子）の構造'!J$53), NA())</f>
        <v>
0</v>
      </c>
      <c r="G67" s="181" t="e">
        <f>
NA()</f>
        <v>
#N/A</v>
      </c>
      <c r="H67" s="181" t="e">
        <f>
NA()</f>
        <v>
#N/A</v>
      </c>
      <c r="I67" s="181">
        <f>
IF(ISNUMBER('将来負担比率（分子）の構造'!K$53), IF('将来負担比率（分子）の構造'!K$53 &lt; 0, 0, '将来負担比率（分子）の構造'!K$53), NA())</f>
        <v>
0</v>
      </c>
      <c r="J67" s="181" t="e">
        <f>
NA()</f>
        <v>
#N/A</v>
      </c>
      <c r="K67" s="181" t="e">
        <f>
NA()</f>
        <v>
#N/A</v>
      </c>
      <c r="L67" s="181">
        <f>
IF(ISNUMBER('将来負担比率（分子）の構造'!L$53), IF('将来負担比率（分子）の構造'!L$53 &lt; 0, 0, '将来負担比率（分子）の構造'!L$53), NA())</f>
        <v>
0</v>
      </c>
      <c r="M67" s="181" t="e">
        <f>
NA()</f>
        <v>
#N/A</v>
      </c>
      <c r="N67" s="181" t="e">
        <f>
NA()</f>
        <v>
#N/A</v>
      </c>
      <c r="O67" s="181">
        <f>
IF(ISNUMBER('将来負担比率（分子）の構造'!M$53), IF('将来負担比率（分子）の構造'!M$53 &lt; 0, 0, '将来負担比率（分子）の構造'!M$53), NA())</f>
        <v>
100</v>
      </c>
      <c r="P67" s="181" t="e">
        <f>
NA()</f>
        <v>
#N/A</v>
      </c>
    </row>
    <row r="70" spans="1:16" x14ac:dyDescent="0.15">
      <c r="A70" s="183" t="s">
        <v>
76</v>
      </c>
      <c r="B70" s="183"/>
      <c r="C70" s="183"/>
      <c r="D70" s="183"/>
      <c r="E70" s="183"/>
      <c r="F70" s="183"/>
    </row>
    <row r="71" spans="1:16" x14ac:dyDescent="0.15">
      <c r="A71" s="184"/>
      <c r="B71" s="184" t="str">
        <f>
基金残高に係る経年分析!F54</f>
        <v>
H29</v>
      </c>
      <c r="C71" s="184" t="str">
        <f>
基金残高に係る経年分析!G54</f>
        <v>
H30</v>
      </c>
      <c r="D71" s="184" t="str">
        <f>
基金残高に係る経年分析!H54</f>
        <v>
R01</v>
      </c>
    </row>
    <row r="72" spans="1:16" x14ac:dyDescent="0.15">
      <c r="A72" s="184" t="s">
        <v>
77</v>
      </c>
      <c r="B72" s="185">
        <f>
基金残高に係る経年分析!F55</f>
        <v>
5337</v>
      </c>
      <c r="C72" s="185">
        <f>
基金残高に係る経年分析!G55</f>
        <v>
4944</v>
      </c>
      <c r="D72" s="185">
        <f>
基金残高に係る経年分析!H55</f>
        <v>
4913</v>
      </c>
    </row>
    <row r="73" spans="1:16" x14ac:dyDescent="0.15">
      <c r="A73" s="184" t="s">
        <v>
78</v>
      </c>
      <c r="B73" s="185">
        <f>
基金残高に係る経年分析!F56</f>
        <v>
3</v>
      </c>
      <c r="C73" s="185">
        <f>
基金残高に係る経年分析!G56</f>
        <v>
3</v>
      </c>
      <c r="D73" s="185">
        <f>
基金残高に係る経年分析!H56</f>
        <v>
3</v>
      </c>
    </row>
    <row r="74" spans="1:16" x14ac:dyDescent="0.15">
      <c r="A74" s="184" t="s">
        <v>
79</v>
      </c>
      <c r="B74" s="185">
        <f>
基金残高に係る経年分析!F57</f>
        <v>
5974</v>
      </c>
      <c r="C74" s="185">
        <f>
基金残高に係る経年分析!G57</f>
        <v>
6894</v>
      </c>
      <c r="D74" s="185">
        <f>
基金残高に係る経年分析!H57</f>
        <v>
7342</v>
      </c>
    </row>
  </sheetData>
  <sheetProtection algorithmName="SHA-512" hashValue="VSomNZsvCv8qblENTbaq/asKbw6rIxuZ0505GZJWGhULrGMf5GXiA9WAf7VtqrFJjwmitHMpuKVPVT5ng1KvGA==" saltValue="VATfPgs3x5Z459a8K3LcI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
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688" t="s">
        <v>
371</v>
      </c>
      <c r="DK2" s="689"/>
      <c r="DL2" s="689"/>
      <c r="DM2" s="689"/>
      <c r="DN2" s="689"/>
      <c r="DO2" s="690"/>
      <c r="DP2" s="250"/>
      <c r="DQ2" s="688" t="s">
        <v>
372</v>
      </c>
      <c r="DR2" s="689"/>
      <c r="DS2" s="689"/>
      <c r="DT2" s="689"/>
      <c r="DU2" s="689"/>
      <c r="DV2" s="689"/>
      <c r="DW2" s="689"/>
      <c r="DX2" s="689"/>
      <c r="DY2" s="689"/>
      <c r="DZ2" s="690"/>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691" t="s">
        <v>
373</v>
      </c>
      <c r="B4" s="691"/>
      <c r="C4" s="691"/>
      <c r="D4" s="691"/>
      <c r="E4" s="691"/>
      <c r="F4" s="691"/>
      <c r="G4" s="691"/>
      <c r="H4" s="691"/>
      <c r="I4" s="691"/>
      <c r="J4" s="691"/>
      <c r="K4" s="691"/>
      <c r="L4" s="691"/>
      <c r="M4" s="691"/>
      <c r="N4" s="691"/>
      <c r="O4" s="691"/>
      <c r="P4" s="691"/>
      <c r="Q4" s="691"/>
      <c r="R4" s="691"/>
      <c r="S4" s="691"/>
      <c r="T4" s="691"/>
      <c r="U4" s="691"/>
      <c r="V4" s="691"/>
      <c r="W4" s="691"/>
      <c r="X4" s="691"/>
      <c r="Y4" s="691"/>
      <c r="Z4" s="691"/>
      <c r="AA4" s="691"/>
      <c r="AB4" s="691"/>
      <c r="AC4" s="691"/>
      <c r="AD4" s="691"/>
      <c r="AE4" s="691"/>
      <c r="AF4" s="691"/>
      <c r="AG4" s="691"/>
      <c r="AH4" s="691"/>
      <c r="AI4" s="691"/>
      <c r="AJ4" s="691"/>
      <c r="AK4" s="691"/>
      <c r="AL4" s="691"/>
      <c r="AM4" s="691"/>
      <c r="AN4" s="691"/>
      <c r="AO4" s="691"/>
      <c r="AP4" s="691"/>
      <c r="AQ4" s="691"/>
      <c r="AR4" s="691"/>
      <c r="AS4" s="691"/>
      <c r="AT4" s="691"/>
      <c r="AU4" s="691"/>
      <c r="AV4" s="691"/>
      <c r="AW4" s="691"/>
      <c r="AX4" s="691"/>
      <c r="AY4" s="691"/>
      <c r="AZ4" s="253"/>
      <c r="BA4" s="253"/>
      <c r="BB4" s="253"/>
      <c r="BC4" s="253"/>
      <c r="BD4" s="253"/>
      <c r="BE4" s="254"/>
      <c r="BF4" s="254"/>
      <c r="BG4" s="254"/>
      <c r="BH4" s="254"/>
      <c r="BI4" s="254"/>
      <c r="BJ4" s="254"/>
      <c r="BK4" s="254"/>
      <c r="BL4" s="254"/>
      <c r="BM4" s="254"/>
      <c r="BN4" s="254"/>
      <c r="BO4" s="254"/>
      <c r="BP4" s="254"/>
      <c r="BQ4" s="253" t="s">
        <v>
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682" t="s">
        <v>
375</v>
      </c>
      <c r="B5" s="683"/>
      <c r="C5" s="683"/>
      <c r="D5" s="683"/>
      <c r="E5" s="683"/>
      <c r="F5" s="683"/>
      <c r="G5" s="683"/>
      <c r="H5" s="683"/>
      <c r="I5" s="683"/>
      <c r="J5" s="683"/>
      <c r="K5" s="683"/>
      <c r="L5" s="683"/>
      <c r="M5" s="683"/>
      <c r="N5" s="683"/>
      <c r="O5" s="683"/>
      <c r="P5" s="684"/>
      <c r="Q5" s="659" t="s">
        <v>
376</v>
      </c>
      <c r="R5" s="660"/>
      <c r="S5" s="660"/>
      <c r="T5" s="660"/>
      <c r="U5" s="661"/>
      <c r="V5" s="659" t="s">
        <v>
377</v>
      </c>
      <c r="W5" s="660"/>
      <c r="X5" s="660"/>
      <c r="Y5" s="660"/>
      <c r="Z5" s="661"/>
      <c r="AA5" s="659" t="s">
        <v>
378</v>
      </c>
      <c r="AB5" s="660"/>
      <c r="AC5" s="660"/>
      <c r="AD5" s="660"/>
      <c r="AE5" s="660"/>
      <c r="AF5" s="692" t="s">
        <v>
379</v>
      </c>
      <c r="AG5" s="660"/>
      <c r="AH5" s="660"/>
      <c r="AI5" s="660"/>
      <c r="AJ5" s="671"/>
      <c r="AK5" s="660" t="s">
        <v>
380</v>
      </c>
      <c r="AL5" s="660"/>
      <c r="AM5" s="660"/>
      <c r="AN5" s="660"/>
      <c r="AO5" s="661"/>
      <c r="AP5" s="659" t="s">
        <v>
381</v>
      </c>
      <c r="AQ5" s="660"/>
      <c r="AR5" s="660"/>
      <c r="AS5" s="660"/>
      <c r="AT5" s="661"/>
      <c r="AU5" s="659" t="s">
        <v>
382</v>
      </c>
      <c r="AV5" s="660"/>
      <c r="AW5" s="660"/>
      <c r="AX5" s="660"/>
      <c r="AY5" s="671"/>
      <c r="AZ5" s="257"/>
      <c r="BA5" s="257"/>
      <c r="BB5" s="257"/>
      <c r="BC5" s="257"/>
      <c r="BD5" s="257"/>
      <c r="BE5" s="258"/>
      <c r="BF5" s="258"/>
      <c r="BG5" s="258"/>
      <c r="BH5" s="258"/>
      <c r="BI5" s="258"/>
      <c r="BJ5" s="258"/>
      <c r="BK5" s="258"/>
      <c r="BL5" s="258"/>
      <c r="BM5" s="258"/>
      <c r="BN5" s="258"/>
      <c r="BO5" s="258"/>
      <c r="BP5" s="258"/>
      <c r="BQ5" s="682" t="s">
        <v>
383</v>
      </c>
      <c r="BR5" s="683"/>
      <c r="BS5" s="683"/>
      <c r="BT5" s="683"/>
      <c r="BU5" s="683"/>
      <c r="BV5" s="683"/>
      <c r="BW5" s="683"/>
      <c r="BX5" s="683"/>
      <c r="BY5" s="683"/>
      <c r="BZ5" s="683"/>
      <c r="CA5" s="683"/>
      <c r="CB5" s="683"/>
      <c r="CC5" s="683"/>
      <c r="CD5" s="683"/>
      <c r="CE5" s="683"/>
      <c r="CF5" s="683"/>
      <c r="CG5" s="684"/>
      <c r="CH5" s="659" t="s">
        <v>
384</v>
      </c>
      <c r="CI5" s="660"/>
      <c r="CJ5" s="660"/>
      <c r="CK5" s="660"/>
      <c r="CL5" s="661"/>
      <c r="CM5" s="659" t="s">
        <v>
385</v>
      </c>
      <c r="CN5" s="660"/>
      <c r="CO5" s="660"/>
      <c r="CP5" s="660"/>
      <c r="CQ5" s="661"/>
      <c r="CR5" s="659" t="s">
        <v>
386</v>
      </c>
      <c r="CS5" s="660"/>
      <c r="CT5" s="660"/>
      <c r="CU5" s="660"/>
      <c r="CV5" s="661"/>
      <c r="CW5" s="659" t="s">
        <v>
387</v>
      </c>
      <c r="CX5" s="660"/>
      <c r="CY5" s="660"/>
      <c r="CZ5" s="660"/>
      <c r="DA5" s="661"/>
      <c r="DB5" s="659" t="s">
        <v>
388</v>
      </c>
      <c r="DC5" s="660"/>
      <c r="DD5" s="660"/>
      <c r="DE5" s="660"/>
      <c r="DF5" s="661"/>
      <c r="DG5" s="665" t="s">
        <v>
389</v>
      </c>
      <c r="DH5" s="666"/>
      <c r="DI5" s="666"/>
      <c r="DJ5" s="666"/>
      <c r="DK5" s="667"/>
      <c r="DL5" s="665" t="s">
        <v>
390</v>
      </c>
      <c r="DM5" s="666"/>
      <c r="DN5" s="666"/>
      <c r="DO5" s="666"/>
      <c r="DP5" s="667"/>
      <c r="DQ5" s="659" t="s">
        <v>
391</v>
      </c>
      <c r="DR5" s="660"/>
      <c r="DS5" s="660"/>
      <c r="DT5" s="660"/>
      <c r="DU5" s="661"/>
      <c r="DV5" s="659" t="s">
        <v>
382</v>
      </c>
      <c r="DW5" s="660"/>
      <c r="DX5" s="660"/>
      <c r="DY5" s="660"/>
      <c r="DZ5" s="671"/>
      <c r="EA5" s="255"/>
    </row>
    <row r="6" spans="1:131" s="256" customFormat="1" ht="26.25" customHeight="1" thickBot="1" x14ac:dyDescent="0.2">
      <c r="A6" s="685"/>
      <c r="B6" s="686"/>
      <c r="C6" s="686"/>
      <c r="D6" s="686"/>
      <c r="E6" s="686"/>
      <c r="F6" s="686"/>
      <c r="G6" s="686"/>
      <c r="H6" s="686"/>
      <c r="I6" s="686"/>
      <c r="J6" s="686"/>
      <c r="K6" s="686"/>
      <c r="L6" s="686"/>
      <c r="M6" s="686"/>
      <c r="N6" s="686"/>
      <c r="O6" s="686"/>
      <c r="P6" s="687"/>
      <c r="Q6" s="662"/>
      <c r="R6" s="663"/>
      <c r="S6" s="663"/>
      <c r="T6" s="663"/>
      <c r="U6" s="664"/>
      <c r="V6" s="662"/>
      <c r="W6" s="663"/>
      <c r="X6" s="663"/>
      <c r="Y6" s="663"/>
      <c r="Z6" s="664"/>
      <c r="AA6" s="662"/>
      <c r="AB6" s="663"/>
      <c r="AC6" s="663"/>
      <c r="AD6" s="663"/>
      <c r="AE6" s="663"/>
      <c r="AF6" s="693"/>
      <c r="AG6" s="663"/>
      <c r="AH6" s="663"/>
      <c r="AI6" s="663"/>
      <c r="AJ6" s="672"/>
      <c r="AK6" s="663"/>
      <c r="AL6" s="663"/>
      <c r="AM6" s="663"/>
      <c r="AN6" s="663"/>
      <c r="AO6" s="664"/>
      <c r="AP6" s="662"/>
      <c r="AQ6" s="663"/>
      <c r="AR6" s="663"/>
      <c r="AS6" s="663"/>
      <c r="AT6" s="664"/>
      <c r="AU6" s="662"/>
      <c r="AV6" s="663"/>
      <c r="AW6" s="663"/>
      <c r="AX6" s="663"/>
      <c r="AY6" s="672"/>
      <c r="AZ6" s="253"/>
      <c r="BA6" s="253"/>
      <c r="BB6" s="253"/>
      <c r="BC6" s="253"/>
      <c r="BD6" s="253"/>
      <c r="BE6" s="254"/>
      <c r="BF6" s="254"/>
      <c r="BG6" s="254"/>
      <c r="BH6" s="254"/>
      <c r="BI6" s="254"/>
      <c r="BJ6" s="254"/>
      <c r="BK6" s="254"/>
      <c r="BL6" s="254"/>
      <c r="BM6" s="254"/>
      <c r="BN6" s="254"/>
      <c r="BO6" s="254"/>
      <c r="BP6" s="254"/>
      <c r="BQ6" s="685"/>
      <c r="BR6" s="686"/>
      <c r="BS6" s="686"/>
      <c r="BT6" s="686"/>
      <c r="BU6" s="686"/>
      <c r="BV6" s="686"/>
      <c r="BW6" s="686"/>
      <c r="BX6" s="686"/>
      <c r="BY6" s="686"/>
      <c r="BZ6" s="686"/>
      <c r="CA6" s="686"/>
      <c r="CB6" s="686"/>
      <c r="CC6" s="686"/>
      <c r="CD6" s="686"/>
      <c r="CE6" s="686"/>
      <c r="CF6" s="686"/>
      <c r="CG6" s="687"/>
      <c r="CH6" s="662"/>
      <c r="CI6" s="663"/>
      <c r="CJ6" s="663"/>
      <c r="CK6" s="663"/>
      <c r="CL6" s="664"/>
      <c r="CM6" s="662"/>
      <c r="CN6" s="663"/>
      <c r="CO6" s="663"/>
      <c r="CP6" s="663"/>
      <c r="CQ6" s="664"/>
      <c r="CR6" s="662"/>
      <c r="CS6" s="663"/>
      <c r="CT6" s="663"/>
      <c r="CU6" s="663"/>
      <c r="CV6" s="664"/>
      <c r="CW6" s="662"/>
      <c r="CX6" s="663"/>
      <c r="CY6" s="663"/>
      <c r="CZ6" s="663"/>
      <c r="DA6" s="664"/>
      <c r="DB6" s="662"/>
      <c r="DC6" s="663"/>
      <c r="DD6" s="663"/>
      <c r="DE6" s="663"/>
      <c r="DF6" s="664"/>
      <c r="DG6" s="668"/>
      <c r="DH6" s="669"/>
      <c r="DI6" s="669"/>
      <c r="DJ6" s="669"/>
      <c r="DK6" s="670"/>
      <c r="DL6" s="668"/>
      <c r="DM6" s="669"/>
      <c r="DN6" s="669"/>
      <c r="DO6" s="669"/>
      <c r="DP6" s="670"/>
      <c r="DQ6" s="662"/>
      <c r="DR6" s="663"/>
      <c r="DS6" s="663"/>
      <c r="DT6" s="663"/>
      <c r="DU6" s="664"/>
      <c r="DV6" s="662"/>
      <c r="DW6" s="663"/>
      <c r="DX6" s="663"/>
      <c r="DY6" s="663"/>
      <c r="DZ6" s="672"/>
      <c r="EA6" s="255"/>
    </row>
    <row r="7" spans="1:131" s="256" customFormat="1" ht="26.25" customHeight="1" thickTop="1" x14ac:dyDescent="0.15">
      <c r="A7" s="259">
        <v>
1</v>
      </c>
      <c r="B7" s="673" t="s">
        <v>
392</v>
      </c>
      <c r="C7" s="674"/>
      <c r="D7" s="674"/>
      <c r="E7" s="674"/>
      <c r="F7" s="674"/>
      <c r="G7" s="674"/>
      <c r="H7" s="674"/>
      <c r="I7" s="674"/>
      <c r="J7" s="674"/>
      <c r="K7" s="674"/>
      <c r="L7" s="674"/>
      <c r="M7" s="674"/>
      <c r="N7" s="674"/>
      <c r="O7" s="674"/>
      <c r="P7" s="675"/>
      <c r="Q7" s="676">
        <v>
48496</v>
      </c>
      <c r="R7" s="677"/>
      <c r="S7" s="677"/>
      <c r="T7" s="677"/>
      <c r="U7" s="677"/>
      <c r="V7" s="677">
        <v>
4208</v>
      </c>
      <c r="W7" s="677"/>
      <c r="X7" s="677"/>
      <c r="Y7" s="677"/>
      <c r="Z7" s="677"/>
      <c r="AA7" s="677">
        <v>
1288</v>
      </c>
      <c r="AB7" s="677"/>
      <c r="AC7" s="677"/>
      <c r="AD7" s="677"/>
      <c r="AE7" s="678"/>
      <c r="AF7" s="679">
        <v>
1288</v>
      </c>
      <c r="AG7" s="680"/>
      <c r="AH7" s="680"/>
      <c r="AI7" s="680"/>
      <c r="AJ7" s="681"/>
      <c r="AK7" s="716">
        <v>
1487</v>
      </c>
      <c r="AL7" s="717"/>
      <c r="AM7" s="717"/>
      <c r="AN7" s="717"/>
      <c r="AO7" s="717"/>
      <c r="AP7" s="717">
        <v>
14961</v>
      </c>
      <c r="AQ7" s="717"/>
      <c r="AR7" s="717"/>
      <c r="AS7" s="717"/>
      <c r="AT7" s="717"/>
      <c r="AU7" s="718"/>
      <c r="AV7" s="718"/>
      <c r="AW7" s="718"/>
      <c r="AX7" s="718"/>
      <c r="AY7" s="719"/>
      <c r="AZ7" s="253"/>
      <c r="BA7" s="253"/>
      <c r="BB7" s="253"/>
      <c r="BC7" s="253"/>
      <c r="BD7" s="253"/>
      <c r="BE7" s="254"/>
      <c r="BF7" s="254"/>
      <c r="BG7" s="254"/>
      <c r="BH7" s="254"/>
      <c r="BI7" s="254"/>
      <c r="BJ7" s="254"/>
      <c r="BK7" s="254"/>
      <c r="BL7" s="254"/>
      <c r="BM7" s="254"/>
      <c r="BN7" s="254"/>
      <c r="BO7" s="254"/>
      <c r="BP7" s="254"/>
      <c r="BQ7" s="260">
        <v>
1</v>
      </c>
      <c r="BR7" s="261" t="s">
        <v>
586</v>
      </c>
      <c r="BS7" s="720" t="s">
        <v>
587</v>
      </c>
      <c r="BT7" s="721"/>
      <c r="BU7" s="721"/>
      <c r="BV7" s="721"/>
      <c r="BW7" s="721"/>
      <c r="BX7" s="721"/>
      <c r="BY7" s="721"/>
      <c r="BZ7" s="721"/>
      <c r="CA7" s="721"/>
      <c r="CB7" s="721"/>
      <c r="CC7" s="721"/>
      <c r="CD7" s="721"/>
      <c r="CE7" s="721"/>
      <c r="CF7" s="721"/>
      <c r="CG7" s="722"/>
      <c r="CH7" s="713">
        <v>
2</v>
      </c>
      <c r="CI7" s="714"/>
      <c r="CJ7" s="714"/>
      <c r="CK7" s="714"/>
      <c r="CL7" s="715"/>
      <c r="CM7" s="713">
        <v>
126</v>
      </c>
      <c r="CN7" s="714"/>
      <c r="CO7" s="714"/>
      <c r="CP7" s="714"/>
      <c r="CQ7" s="715"/>
      <c r="CR7" s="713">
        <v>
5</v>
      </c>
      <c r="CS7" s="714"/>
      <c r="CT7" s="714"/>
      <c r="CU7" s="714"/>
      <c r="CV7" s="715"/>
      <c r="CW7" s="713" t="s">
        <v>
585</v>
      </c>
      <c r="CX7" s="714"/>
      <c r="CY7" s="714"/>
      <c r="CZ7" s="714"/>
      <c r="DA7" s="715"/>
      <c r="DB7" s="713">
        <v>
1675</v>
      </c>
      <c r="DC7" s="714"/>
      <c r="DD7" s="714"/>
      <c r="DE7" s="714"/>
      <c r="DF7" s="715"/>
      <c r="DG7" s="713">
        <v>
1095</v>
      </c>
      <c r="DH7" s="714"/>
      <c r="DI7" s="714"/>
      <c r="DJ7" s="714"/>
      <c r="DK7" s="715"/>
      <c r="DL7" s="713" t="s">
        <v>
585</v>
      </c>
      <c r="DM7" s="714"/>
      <c r="DN7" s="714"/>
      <c r="DO7" s="714"/>
      <c r="DP7" s="715"/>
      <c r="DQ7" s="713" t="s">
        <v>
585</v>
      </c>
      <c r="DR7" s="714"/>
      <c r="DS7" s="714"/>
      <c r="DT7" s="714"/>
      <c r="DU7" s="715"/>
      <c r="DV7" s="694"/>
      <c r="DW7" s="695"/>
      <c r="DX7" s="695"/>
      <c r="DY7" s="695"/>
      <c r="DZ7" s="696"/>
      <c r="EA7" s="255"/>
    </row>
    <row r="8" spans="1:131" s="256" customFormat="1" ht="26.25" customHeight="1" x14ac:dyDescent="0.15">
      <c r="A8" s="262">
        <v>
2</v>
      </c>
      <c r="B8" s="697" t="s">
        <v>
393</v>
      </c>
      <c r="C8" s="698"/>
      <c r="D8" s="698"/>
      <c r="E8" s="698"/>
      <c r="F8" s="698"/>
      <c r="G8" s="698"/>
      <c r="H8" s="698"/>
      <c r="I8" s="698"/>
      <c r="J8" s="698"/>
      <c r="K8" s="698"/>
      <c r="L8" s="698"/>
      <c r="M8" s="698"/>
      <c r="N8" s="698"/>
      <c r="O8" s="698"/>
      <c r="P8" s="699"/>
      <c r="Q8" s="700">
        <v>
806</v>
      </c>
      <c r="R8" s="701"/>
      <c r="S8" s="701"/>
      <c r="T8" s="701"/>
      <c r="U8" s="701"/>
      <c r="V8" s="701">
        <v>
617</v>
      </c>
      <c r="W8" s="701"/>
      <c r="X8" s="701"/>
      <c r="Y8" s="701"/>
      <c r="Z8" s="701"/>
      <c r="AA8" s="701">
        <v>
189</v>
      </c>
      <c r="AB8" s="701"/>
      <c r="AC8" s="701"/>
      <c r="AD8" s="701"/>
      <c r="AE8" s="702"/>
      <c r="AF8" s="703">
        <v>
6</v>
      </c>
      <c r="AG8" s="704"/>
      <c r="AH8" s="704"/>
      <c r="AI8" s="704"/>
      <c r="AJ8" s="705"/>
      <c r="AK8" s="706">
        <v>
692</v>
      </c>
      <c r="AL8" s="707"/>
      <c r="AM8" s="707"/>
      <c r="AN8" s="707"/>
      <c r="AO8" s="707"/>
      <c r="AP8" s="707">
        <v>
5242</v>
      </c>
      <c r="AQ8" s="707"/>
      <c r="AR8" s="707"/>
      <c r="AS8" s="707"/>
      <c r="AT8" s="707"/>
      <c r="AU8" s="708"/>
      <c r="AV8" s="708"/>
      <c r="AW8" s="708"/>
      <c r="AX8" s="708"/>
      <c r="AY8" s="709"/>
      <c r="AZ8" s="253"/>
      <c r="BA8" s="253"/>
      <c r="BB8" s="253"/>
      <c r="BC8" s="253"/>
      <c r="BD8" s="253"/>
      <c r="BE8" s="254"/>
      <c r="BF8" s="254"/>
      <c r="BG8" s="254"/>
      <c r="BH8" s="254"/>
      <c r="BI8" s="254"/>
      <c r="BJ8" s="254"/>
      <c r="BK8" s="254"/>
      <c r="BL8" s="254"/>
      <c r="BM8" s="254"/>
      <c r="BN8" s="254"/>
      <c r="BO8" s="254"/>
      <c r="BP8" s="254"/>
      <c r="BQ8" s="263">
        <v>
2</v>
      </c>
      <c r="BR8" s="264"/>
      <c r="BS8" s="710"/>
      <c r="BT8" s="711"/>
      <c r="BU8" s="711"/>
      <c r="BV8" s="711"/>
      <c r="BW8" s="711"/>
      <c r="BX8" s="711"/>
      <c r="BY8" s="711"/>
      <c r="BZ8" s="711"/>
      <c r="CA8" s="711"/>
      <c r="CB8" s="711"/>
      <c r="CC8" s="711"/>
      <c r="CD8" s="711"/>
      <c r="CE8" s="711"/>
      <c r="CF8" s="711"/>
      <c r="CG8" s="712"/>
      <c r="CH8" s="723"/>
      <c r="CI8" s="724"/>
      <c r="CJ8" s="724"/>
      <c r="CK8" s="724"/>
      <c r="CL8" s="725"/>
      <c r="CM8" s="723"/>
      <c r="CN8" s="724"/>
      <c r="CO8" s="724"/>
      <c r="CP8" s="724"/>
      <c r="CQ8" s="725"/>
      <c r="CR8" s="723"/>
      <c r="CS8" s="724"/>
      <c r="CT8" s="724"/>
      <c r="CU8" s="724"/>
      <c r="CV8" s="725"/>
      <c r="CW8" s="723"/>
      <c r="CX8" s="724"/>
      <c r="CY8" s="724"/>
      <c r="CZ8" s="724"/>
      <c r="DA8" s="725"/>
      <c r="DB8" s="723"/>
      <c r="DC8" s="724"/>
      <c r="DD8" s="724"/>
      <c r="DE8" s="724"/>
      <c r="DF8" s="725"/>
      <c r="DG8" s="723"/>
      <c r="DH8" s="724"/>
      <c r="DI8" s="724"/>
      <c r="DJ8" s="724"/>
      <c r="DK8" s="725"/>
      <c r="DL8" s="723"/>
      <c r="DM8" s="724"/>
      <c r="DN8" s="724"/>
      <c r="DO8" s="724"/>
      <c r="DP8" s="725"/>
      <c r="DQ8" s="723"/>
      <c r="DR8" s="724"/>
      <c r="DS8" s="724"/>
      <c r="DT8" s="724"/>
      <c r="DU8" s="725"/>
      <c r="DV8" s="726"/>
      <c r="DW8" s="727"/>
      <c r="DX8" s="727"/>
      <c r="DY8" s="727"/>
      <c r="DZ8" s="728"/>
      <c r="EA8" s="255"/>
    </row>
    <row r="9" spans="1:131" s="256" customFormat="1" ht="26.25" customHeight="1" x14ac:dyDescent="0.15">
      <c r="A9" s="262">
        <v>
3</v>
      </c>
      <c r="B9" s="697"/>
      <c r="C9" s="698"/>
      <c r="D9" s="698"/>
      <c r="E9" s="698"/>
      <c r="F9" s="698"/>
      <c r="G9" s="698"/>
      <c r="H9" s="698"/>
      <c r="I9" s="698"/>
      <c r="J9" s="698"/>
      <c r="K9" s="698"/>
      <c r="L9" s="698"/>
      <c r="M9" s="698"/>
      <c r="N9" s="698"/>
      <c r="O9" s="698"/>
      <c r="P9" s="699"/>
      <c r="Q9" s="700"/>
      <c r="R9" s="701"/>
      <c r="S9" s="701"/>
      <c r="T9" s="701"/>
      <c r="U9" s="701"/>
      <c r="V9" s="701"/>
      <c r="W9" s="701"/>
      <c r="X9" s="701"/>
      <c r="Y9" s="701"/>
      <c r="Z9" s="701"/>
      <c r="AA9" s="701"/>
      <c r="AB9" s="701"/>
      <c r="AC9" s="701"/>
      <c r="AD9" s="701"/>
      <c r="AE9" s="702"/>
      <c r="AF9" s="703"/>
      <c r="AG9" s="704"/>
      <c r="AH9" s="704"/>
      <c r="AI9" s="704"/>
      <c r="AJ9" s="705"/>
      <c r="AK9" s="706"/>
      <c r="AL9" s="707"/>
      <c r="AM9" s="707"/>
      <c r="AN9" s="707"/>
      <c r="AO9" s="707"/>
      <c r="AP9" s="707"/>
      <c r="AQ9" s="707"/>
      <c r="AR9" s="707"/>
      <c r="AS9" s="707"/>
      <c r="AT9" s="707"/>
      <c r="AU9" s="708"/>
      <c r="AV9" s="708"/>
      <c r="AW9" s="708"/>
      <c r="AX9" s="708"/>
      <c r="AY9" s="709"/>
      <c r="AZ9" s="253"/>
      <c r="BA9" s="253"/>
      <c r="BB9" s="253"/>
      <c r="BC9" s="253"/>
      <c r="BD9" s="253"/>
      <c r="BE9" s="254"/>
      <c r="BF9" s="254"/>
      <c r="BG9" s="254"/>
      <c r="BH9" s="254"/>
      <c r="BI9" s="254"/>
      <c r="BJ9" s="254"/>
      <c r="BK9" s="254"/>
      <c r="BL9" s="254"/>
      <c r="BM9" s="254"/>
      <c r="BN9" s="254"/>
      <c r="BO9" s="254"/>
      <c r="BP9" s="254"/>
      <c r="BQ9" s="263">
        <v>
3</v>
      </c>
      <c r="BR9" s="264"/>
      <c r="BS9" s="710"/>
      <c r="BT9" s="711"/>
      <c r="BU9" s="711"/>
      <c r="BV9" s="711"/>
      <c r="BW9" s="711"/>
      <c r="BX9" s="711"/>
      <c r="BY9" s="711"/>
      <c r="BZ9" s="711"/>
      <c r="CA9" s="711"/>
      <c r="CB9" s="711"/>
      <c r="CC9" s="711"/>
      <c r="CD9" s="711"/>
      <c r="CE9" s="711"/>
      <c r="CF9" s="711"/>
      <c r="CG9" s="712"/>
      <c r="CH9" s="723"/>
      <c r="CI9" s="724"/>
      <c r="CJ9" s="724"/>
      <c r="CK9" s="724"/>
      <c r="CL9" s="725"/>
      <c r="CM9" s="723"/>
      <c r="CN9" s="724"/>
      <c r="CO9" s="724"/>
      <c r="CP9" s="724"/>
      <c r="CQ9" s="725"/>
      <c r="CR9" s="723"/>
      <c r="CS9" s="724"/>
      <c r="CT9" s="724"/>
      <c r="CU9" s="724"/>
      <c r="CV9" s="725"/>
      <c r="CW9" s="723"/>
      <c r="CX9" s="724"/>
      <c r="CY9" s="724"/>
      <c r="CZ9" s="724"/>
      <c r="DA9" s="725"/>
      <c r="DB9" s="723"/>
      <c r="DC9" s="724"/>
      <c r="DD9" s="724"/>
      <c r="DE9" s="724"/>
      <c r="DF9" s="725"/>
      <c r="DG9" s="723"/>
      <c r="DH9" s="724"/>
      <c r="DI9" s="724"/>
      <c r="DJ9" s="724"/>
      <c r="DK9" s="725"/>
      <c r="DL9" s="723"/>
      <c r="DM9" s="724"/>
      <c r="DN9" s="724"/>
      <c r="DO9" s="724"/>
      <c r="DP9" s="725"/>
      <c r="DQ9" s="723"/>
      <c r="DR9" s="724"/>
      <c r="DS9" s="724"/>
      <c r="DT9" s="724"/>
      <c r="DU9" s="725"/>
      <c r="DV9" s="726"/>
      <c r="DW9" s="727"/>
      <c r="DX9" s="727"/>
      <c r="DY9" s="727"/>
      <c r="DZ9" s="728"/>
      <c r="EA9" s="255"/>
    </row>
    <row r="10" spans="1:131" s="256" customFormat="1" ht="26.25" customHeight="1" x14ac:dyDescent="0.15">
      <c r="A10" s="262">
        <v>
4</v>
      </c>
      <c r="B10" s="697"/>
      <c r="C10" s="698"/>
      <c r="D10" s="698"/>
      <c r="E10" s="698"/>
      <c r="F10" s="698"/>
      <c r="G10" s="698"/>
      <c r="H10" s="698"/>
      <c r="I10" s="698"/>
      <c r="J10" s="698"/>
      <c r="K10" s="698"/>
      <c r="L10" s="698"/>
      <c r="M10" s="698"/>
      <c r="N10" s="698"/>
      <c r="O10" s="698"/>
      <c r="P10" s="699"/>
      <c r="Q10" s="700"/>
      <c r="R10" s="701"/>
      <c r="S10" s="701"/>
      <c r="T10" s="701"/>
      <c r="U10" s="701"/>
      <c r="V10" s="701"/>
      <c r="W10" s="701"/>
      <c r="X10" s="701"/>
      <c r="Y10" s="701"/>
      <c r="Z10" s="701"/>
      <c r="AA10" s="701"/>
      <c r="AB10" s="701"/>
      <c r="AC10" s="701"/>
      <c r="AD10" s="701"/>
      <c r="AE10" s="702"/>
      <c r="AF10" s="703"/>
      <c r="AG10" s="704"/>
      <c r="AH10" s="704"/>
      <c r="AI10" s="704"/>
      <c r="AJ10" s="705"/>
      <c r="AK10" s="706"/>
      <c r="AL10" s="707"/>
      <c r="AM10" s="707"/>
      <c r="AN10" s="707"/>
      <c r="AO10" s="707"/>
      <c r="AP10" s="707"/>
      <c r="AQ10" s="707"/>
      <c r="AR10" s="707"/>
      <c r="AS10" s="707"/>
      <c r="AT10" s="707"/>
      <c r="AU10" s="708"/>
      <c r="AV10" s="708"/>
      <c r="AW10" s="708"/>
      <c r="AX10" s="708"/>
      <c r="AY10" s="709"/>
      <c r="AZ10" s="253"/>
      <c r="BA10" s="253"/>
      <c r="BB10" s="253"/>
      <c r="BC10" s="253"/>
      <c r="BD10" s="253"/>
      <c r="BE10" s="254"/>
      <c r="BF10" s="254"/>
      <c r="BG10" s="254"/>
      <c r="BH10" s="254"/>
      <c r="BI10" s="254"/>
      <c r="BJ10" s="254"/>
      <c r="BK10" s="254"/>
      <c r="BL10" s="254"/>
      <c r="BM10" s="254"/>
      <c r="BN10" s="254"/>
      <c r="BO10" s="254"/>
      <c r="BP10" s="254"/>
      <c r="BQ10" s="263">
        <v>
4</v>
      </c>
      <c r="BR10" s="264"/>
      <c r="BS10" s="710"/>
      <c r="BT10" s="711"/>
      <c r="BU10" s="711"/>
      <c r="BV10" s="711"/>
      <c r="BW10" s="711"/>
      <c r="BX10" s="711"/>
      <c r="BY10" s="711"/>
      <c r="BZ10" s="711"/>
      <c r="CA10" s="711"/>
      <c r="CB10" s="711"/>
      <c r="CC10" s="711"/>
      <c r="CD10" s="711"/>
      <c r="CE10" s="711"/>
      <c r="CF10" s="711"/>
      <c r="CG10" s="712"/>
      <c r="CH10" s="723"/>
      <c r="CI10" s="724"/>
      <c r="CJ10" s="724"/>
      <c r="CK10" s="724"/>
      <c r="CL10" s="725"/>
      <c r="CM10" s="723"/>
      <c r="CN10" s="724"/>
      <c r="CO10" s="724"/>
      <c r="CP10" s="724"/>
      <c r="CQ10" s="725"/>
      <c r="CR10" s="723"/>
      <c r="CS10" s="724"/>
      <c r="CT10" s="724"/>
      <c r="CU10" s="724"/>
      <c r="CV10" s="725"/>
      <c r="CW10" s="723"/>
      <c r="CX10" s="724"/>
      <c r="CY10" s="724"/>
      <c r="CZ10" s="724"/>
      <c r="DA10" s="725"/>
      <c r="DB10" s="723"/>
      <c r="DC10" s="724"/>
      <c r="DD10" s="724"/>
      <c r="DE10" s="724"/>
      <c r="DF10" s="725"/>
      <c r="DG10" s="723"/>
      <c r="DH10" s="724"/>
      <c r="DI10" s="724"/>
      <c r="DJ10" s="724"/>
      <c r="DK10" s="725"/>
      <c r="DL10" s="723"/>
      <c r="DM10" s="724"/>
      <c r="DN10" s="724"/>
      <c r="DO10" s="724"/>
      <c r="DP10" s="725"/>
      <c r="DQ10" s="723"/>
      <c r="DR10" s="724"/>
      <c r="DS10" s="724"/>
      <c r="DT10" s="724"/>
      <c r="DU10" s="725"/>
      <c r="DV10" s="726"/>
      <c r="DW10" s="727"/>
      <c r="DX10" s="727"/>
      <c r="DY10" s="727"/>
      <c r="DZ10" s="728"/>
      <c r="EA10" s="255"/>
    </row>
    <row r="11" spans="1:131" s="256" customFormat="1" ht="26.25" customHeight="1" x14ac:dyDescent="0.15">
      <c r="A11" s="262">
        <v>
5</v>
      </c>
      <c r="B11" s="697"/>
      <c r="C11" s="698"/>
      <c r="D11" s="698"/>
      <c r="E11" s="698"/>
      <c r="F11" s="698"/>
      <c r="G11" s="698"/>
      <c r="H11" s="698"/>
      <c r="I11" s="698"/>
      <c r="J11" s="698"/>
      <c r="K11" s="698"/>
      <c r="L11" s="698"/>
      <c r="M11" s="698"/>
      <c r="N11" s="698"/>
      <c r="O11" s="698"/>
      <c r="P11" s="699"/>
      <c r="Q11" s="700"/>
      <c r="R11" s="701"/>
      <c r="S11" s="701"/>
      <c r="T11" s="701"/>
      <c r="U11" s="701"/>
      <c r="V11" s="701"/>
      <c r="W11" s="701"/>
      <c r="X11" s="701"/>
      <c r="Y11" s="701"/>
      <c r="Z11" s="701"/>
      <c r="AA11" s="701"/>
      <c r="AB11" s="701"/>
      <c r="AC11" s="701"/>
      <c r="AD11" s="701"/>
      <c r="AE11" s="702"/>
      <c r="AF11" s="703"/>
      <c r="AG11" s="704"/>
      <c r="AH11" s="704"/>
      <c r="AI11" s="704"/>
      <c r="AJ11" s="705"/>
      <c r="AK11" s="706"/>
      <c r="AL11" s="707"/>
      <c r="AM11" s="707"/>
      <c r="AN11" s="707"/>
      <c r="AO11" s="707"/>
      <c r="AP11" s="707"/>
      <c r="AQ11" s="707"/>
      <c r="AR11" s="707"/>
      <c r="AS11" s="707"/>
      <c r="AT11" s="707"/>
      <c r="AU11" s="708"/>
      <c r="AV11" s="708"/>
      <c r="AW11" s="708"/>
      <c r="AX11" s="708"/>
      <c r="AY11" s="709"/>
      <c r="AZ11" s="253"/>
      <c r="BA11" s="253"/>
      <c r="BB11" s="253"/>
      <c r="BC11" s="253"/>
      <c r="BD11" s="253"/>
      <c r="BE11" s="254"/>
      <c r="BF11" s="254"/>
      <c r="BG11" s="254"/>
      <c r="BH11" s="254"/>
      <c r="BI11" s="254"/>
      <c r="BJ11" s="254"/>
      <c r="BK11" s="254"/>
      <c r="BL11" s="254"/>
      <c r="BM11" s="254"/>
      <c r="BN11" s="254"/>
      <c r="BO11" s="254"/>
      <c r="BP11" s="254"/>
      <c r="BQ11" s="263">
        <v>
5</v>
      </c>
      <c r="BR11" s="264"/>
      <c r="BS11" s="710"/>
      <c r="BT11" s="711"/>
      <c r="BU11" s="711"/>
      <c r="BV11" s="711"/>
      <c r="BW11" s="711"/>
      <c r="BX11" s="711"/>
      <c r="BY11" s="711"/>
      <c r="BZ11" s="711"/>
      <c r="CA11" s="711"/>
      <c r="CB11" s="711"/>
      <c r="CC11" s="711"/>
      <c r="CD11" s="711"/>
      <c r="CE11" s="711"/>
      <c r="CF11" s="711"/>
      <c r="CG11" s="712"/>
      <c r="CH11" s="723"/>
      <c r="CI11" s="724"/>
      <c r="CJ11" s="724"/>
      <c r="CK11" s="724"/>
      <c r="CL11" s="725"/>
      <c r="CM11" s="723"/>
      <c r="CN11" s="724"/>
      <c r="CO11" s="724"/>
      <c r="CP11" s="724"/>
      <c r="CQ11" s="725"/>
      <c r="CR11" s="723"/>
      <c r="CS11" s="724"/>
      <c r="CT11" s="724"/>
      <c r="CU11" s="724"/>
      <c r="CV11" s="725"/>
      <c r="CW11" s="723"/>
      <c r="CX11" s="724"/>
      <c r="CY11" s="724"/>
      <c r="CZ11" s="724"/>
      <c r="DA11" s="725"/>
      <c r="DB11" s="723"/>
      <c r="DC11" s="724"/>
      <c r="DD11" s="724"/>
      <c r="DE11" s="724"/>
      <c r="DF11" s="725"/>
      <c r="DG11" s="723"/>
      <c r="DH11" s="724"/>
      <c r="DI11" s="724"/>
      <c r="DJ11" s="724"/>
      <c r="DK11" s="725"/>
      <c r="DL11" s="723"/>
      <c r="DM11" s="724"/>
      <c r="DN11" s="724"/>
      <c r="DO11" s="724"/>
      <c r="DP11" s="725"/>
      <c r="DQ11" s="723"/>
      <c r="DR11" s="724"/>
      <c r="DS11" s="724"/>
      <c r="DT11" s="724"/>
      <c r="DU11" s="725"/>
      <c r="DV11" s="726"/>
      <c r="DW11" s="727"/>
      <c r="DX11" s="727"/>
      <c r="DY11" s="727"/>
      <c r="DZ11" s="728"/>
      <c r="EA11" s="255"/>
    </row>
    <row r="12" spans="1:131" s="256" customFormat="1" ht="26.25" customHeight="1" x14ac:dyDescent="0.15">
      <c r="A12" s="262">
        <v>
6</v>
      </c>
      <c r="B12" s="697"/>
      <c r="C12" s="698"/>
      <c r="D12" s="698"/>
      <c r="E12" s="698"/>
      <c r="F12" s="698"/>
      <c r="G12" s="698"/>
      <c r="H12" s="698"/>
      <c r="I12" s="698"/>
      <c r="J12" s="698"/>
      <c r="K12" s="698"/>
      <c r="L12" s="698"/>
      <c r="M12" s="698"/>
      <c r="N12" s="698"/>
      <c r="O12" s="698"/>
      <c r="P12" s="699"/>
      <c r="Q12" s="700"/>
      <c r="R12" s="701"/>
      <c r="S12" s="701"/>
      <c r="T12" s="701"/>
      <c r="U12" s="701"/>
      <c r="V12" s="701"/>
      <c r="W12" s="701"/>
      <c r="X12" s="701"/>
      <c r="Y12" s="701"/>
      <c r="Z12" s="701"/>
      <c r="AA12" s="701"/>
      <c r="AB12" s="701"/>
      <c r="AC12" s="701"/>
      <c r="AD12" s="701"/>
      <c r="AE12" s="702"/>
      <c r="AF12" s="703"/>
      <c r="AG12" s="704"/>
      <c r="AH12" s="704"/>
      <c r="AI12" s="704"/>
      <c r="AJ12" s="705"/>
      <c r="AK12" s="706"/>
      <c r="AL12" s="707"/>
      <c r="AM12" s="707"/>
      <c r="AN12" s="707"/>
      <c r="AO12" s="707"/>
      <c r="AP12" s="707"/>
      <c r="AQ12" s="707"/>
      <c r="AR12" s="707"/>
      <c r="AS12" s="707"/>
      <c r="AT12" s="707"/>
      <c r="AU12" s="708"/>
      <c r="AV12" s="708"/>
      <c r="AW12" s="708"/>
      <c r="AX12" s="708"/>
      <c r="AY12" s="709"/>
      <c r="AZ12" s="253"/>
      <c r="BA12" s="253"/>
      <c r="BB12" s="253"/>
      <c r="BC12" s="253"/>
      <c r="BD12" s="253"/>
      <c r="BE12" s="254"/>
      <c r="BF12" s="254"/>
      <c r="BG12" s="254"/>
      <c r="BH12" s="254"/>
      <c r="BI12" s="254"/>
      <c r="BJ12" s="254"/>
      <c r="BK12" s="254"/>
      <c r="BL12" s="254"/>
      <c r="BM12" s="254"/>
      <c r="BN12" s="254"/>
      <c r="BO12" s="254"/>
      <c r="BP12" s="254"/>
      <c r="BQ12" s="263">
        <v>
6</v>
      </c>
      <c r="BR12" s="264"/>
      <c r="BS12" s="710"/>
      <c r="BT12" s="711"/>
      <c r="BU12" s="711"/>
      <c r="BV12" s="711"/>
      <c r="BW12" s="711"/>
      <c r="BX12" s="711"/>
      <c r="BY12" s="711"/>
      <c r="BZ12" s="711"/>
      <c r="CA12" s="711"/>
      <c r="CB12" s="711"/>
      <c r="CC12" s="711"/>
      <c r="CD12" s="711"/>
      <c r="CE12" s="711"/>
      <c r="CF12" s="711"/>
      <c r="CG12" s="712"/>
      <c r="CH12" s="723"/>
      <c r="CI12" s="724"/>
      <c r="CJ12" s="724"/>
      <c r="CK12" s="724"/>
      <c r="CL12" s="725"/>
      <c r="CM12" s="723"/>
      <c r="CN12" s="724"/>
      <c r="CO12" s="724"/>
      <c r="CP12" s="724"/>
      <c r="CQ12" s="725"/>
      <c r="CR12" s="723"/>
      <c r="CS12" s="724"/>
      <c r="CT12" s="724"/>
      <c r="CU12" s="724"/>
      <c r="CV12" s="725"/>
      <c r="CW12" s="723"/>
      <c r="CX12" s="724"/>
      <c r="CY12" s="724"/>
      <c r="CZ12" s="724"/>
      <c r="DA12" s="725"/>
      <c r="DB12" s="723"/>
      <c r="DC12" s="724"/>
      <c r="DD12" s="724"/>
      <c r="DE12" s="724"/>
      <c r="DF12" s="725"/>
      <c r="DG12" s="723"/>
      <c r="DH12" s="724"/>
      <c r="DI12" s="724"/>
      <c r="DJ12" s="724"/>
      <c r="DK12" s="725"/>
      <c r="DL12" s="723"/>
      <c r="DM12" s="724"/>
      <c r="DN12" s="724"/>
      <c r="DO12" s="724"/>
      <c r="DP12" s="725"/>
      <c r="DQ12" s="723"/>
      <c r="DR12" s="724"/>
      <c r="DS12" s="724"/>
      <c r="DT12" s="724"/>
      <c r="DU12" s="725"/>
      <c r="DV12" s="726"/>
      <c r="DW12" s="727"/>
      <c r="DX12" s="727"/>
      <c r="DY12" s="727"/>
      <c r="DZ12" s="728"/>
      <c r="EA12" s="255"/>
    </row>
    <row r="13" spans="1:131" s="256" customFormat="1" ht="26.25" customHeight="1" x14ac:dyDescent="0.15">
      <c r="A13" s="262">
        <v>
7</v>
      </c>
      <c r="B13" s="697"/>
      <c r="C13" s="698"/>
      <c r="D13" s="698"/>
      <c r="E13" s="698"/>
      <c r="F13" s="698"/>
      <c r="G13" s="698"/>
      <c r="H13" s="698"/>
      <c r="I13" s="698"/>
      <c r="J13" s="698"/>
      <c r="K13" s="698"/>
      <c r="L13" s="698"/>
      <c r="M13" s="698"/>
      <c r="N13" s="698"/>
      <c r="O13" s="698"/>
      <c r="P13" s="699"/>
      <c r="Q13" s="700"/>
      <c r="R13" s="701"/>
      <c r="S13" s="701"/>
      <c r="T13" s="701"/>
      <c r="U13" s="701"/>
      <c r="V13" s="701"/>
      <c r="W13" s="701"/>
      <c r="X13" s="701"/>
      <c r="Y13" s="701"/>
      <c r="Z13" s="701"/>
      <c r="AA13" s="701"/>
      <c r="AB13" s="701"/>
      <c r="AC13" s="701"/>
      <c r="AD13" s="701"/>
      <c r="AE13" s="702"/>
      <c r="AF13" s="703"/>
      <c r="AG13" s="704"/>
      <c r="AH13" s="704"/>
      <c r="AI13" s="704"/>
      <c r="AJ13" s="705"/>
      <c r="AK13" s="706"/>
      <c r="AL13" s="707"/>
      <c r="AM13" s="707"/>
      <c r="AN13" s="707"/>
      <c r="AO13" s="707"/>
      <c r="AP13" s="707"/>
      <c r="AQ13" s="707"/>
      <c r="AR13" s="707"/>
      <c r="AS13" s="707"/>
      <c r="AT13" s="707"/>
      <c r="AU13" s="708"/>
      <c r="AV13" s="708"/>
      <c r="AW13" s="708"/>
      <c r="AX13" s="708"/>
      <c r="AY13" s="709"/>
      <c r="AZ13" s="253"/>
      <c r="BA13" s="253"/>
      <c r="BB13" s="253"/>
      <c r="BC13" s="253"/>
      <c r="BD13" s="253"/>
      <c r="BE13" s="254"/>
      <c r="BF13" s="254"/>
      <c r="BG13" s="254"/>
      <c r="BH13" s="254"/>
      <c r="BI13" s="254"/>
      <c r="BJ13" s="254"/>
      <c r="BK13" s="254"/>
      <c r="BL13" s="254"/>
      <c r="BM13" s="254"/>
      <c r="BN13" s="254"/>
      <c r="BO13" s="254"/>
      <c r="BP13" s="254"/>
      <c r="BQ13" s="263">
        <v>
7</v>
      </c>
      <c r="BR13" s="264"/>
      <c r="BS13" s="710"/>
      <c r="BT13" s="711"/>
      <c r="BU13" s="711"/>
      <c r="BV13" s="711"/>
      <c r="BW13" s="711"/>
      <c r="BX13" s="711"/>
      <c r="BY13" s="711"/>
      <c r="BZ13" s="711"/>
      <c r="CA13" s="711"/>
      <c r="CB13" s="711"/>
      <c r="CC13" s="711"/>
      <c r="CD13" s="711"/>
      <c r="CE13" s="711"/>
      <c r="CF13" s="711"/>
      <c r="CG13" s="712"/>
      <c r="CH13" s="723"/>
      <c r="CI13" s="724"/>
      <c r="CJ13" s="724"/>
      <c r="CK13" s="724"/>
      <c r="CL13" s="725"/>
      <c r="CM13" s="723"/>
      <c r="CN13" s="724"/>
      <c r="CO13" s="724"/>
      <c r="CP13" s="724"/>
      <c r="CQ13" s="725"/>
      <c r="CR13" s="723"/>
      <c r="CS13" s="724"/>
      <c r="CT13" s="724"/>
      <c r="CU13" s="724"/>
      <c r="CV13" s="725"/>
      <c r="CW13" s="723"/>
      <c r="CX13" s="724"/>
      <c r="CY13" s="724"/>
      <c r="CZ13" s="724"/>
      <c r="DA13" s="725"/>
      <c r="DB13" s="723"/>
      <c r="DC13" s="724"/>
      <c r="DD13" s="724"/>
      <c r="DE13" s="724"/>
      <c r="DF13" s="725"/>
      <c r="DG13" s="723"/>
      <c r="DH13" s="724"/>
      <c r="DI13" s="724"/>
      <c r="DJ13" s="724"/>
      <c r="DK13" s="725"/>
      <c r="DL13" s="723"/>
      <c r="DM13" s="724"/>
      <c r="DN13" s="724"/>
      <c r="DO13" s="724"/>
      <c r="DP13" s="725"/>
      <c r="DQ13" s="723"/>
      <c r="DR13" s="724"/>
      <c r="DS13" s="724"/>
      <c r="DT13" s="724"/>
      <c r="DU13" s="725"/>
      <c r="DV13" s="726"/>
      <c r="DW13" s="727"/>
      <c r="DX13" s="727"/>
      <c r="DY13" s="727"/>
      <c r="DZ13" s="728"/>
      <c r="EA13" s="255"/>
    </row>
    <row r="14" spans="1:131" s="256" customFormat="1" ht="26.25" customHeight="1" x14ac:dyDescent="0.15">
      <c r="A14" s="262">
        <v>
8</v>
      </c>
      <c r="B14" s="697"/>
      <c r="C14" s="698"/>
      <c r="D14" s="698"/>
      <c r="E14" s="698"/>
      <c r="F14" s="698"/>
      <c r="G14" s="698"/>
      <c r="H14" s="698"/>
      <c r="I14" s="698"/>
      <c r="J14" s="698"/>
      <c r="K14" s="698"/>
      <c r="L14" s="698"/>
      <c r="M14" s="698"/>
      <c r="N14" s="698"/>
      <c r="O14" s="698"/>
      <c r="P14" s="699"/>
      <c r="Q14" s="700"/>
      <c r="R14" s="701"/>
      <c r="S14" s="701"/>
      <c r="T14" s="701"/>
      <c r="U14" s="701"/>
      <c r="V14" s="701"/>
      <c r="W14" s="701"/>
      <c r="X14" s="701"/>
      <c r="Y14" s="701"/>
      <c r="Z14" s="701"/>
      <c r="AA14" s="701"/>
      <c r="AB14" s="701"/>
      <c r="AC14" s="701"/>
      <c r="AD14" s="701"/>
      <c r="AE14" s="702"/>
      <c r="AF14" s="703"/>
      <c r="AG14" s="704"/>
      <c r="AH14" s="704"/>
      <c r="AI14" s="704"/>
      <c r="AJ14" s="705"/>
      <c r="AK14" s="706"/>
      <c r="AL14" s="707"/>
      <c r="AM14" s="707"/>
      <c r="AN14" s="707"/>
      <c r="AO14" s="707"/>
      <c r="AP14" s="707"/>
      <c r="AQ14" s="707"/>
      <c r="AR14" s="707"/>
      <c r="AS14" s="707"/>
      <c r="AT14" s="707"/>
      <c r="AU14" s="708"/>
      <c r="AV14" s="708"/>
      <c r="AW14" s="708"/>
      <c r="AX14" s="708"/>
      <c r="AY14" s="709"/>
      <c r="AZ14" s="253"/>
      <c r="BA14" s="253"/>
      <c r="BB14" s="253"/>
      <c r="BC14" s="253"/>
      <c r="BD14" s="253"/>
      <c r="BE14" s="254"/>
      <c r="BF14" s="254"/>
      <c r="BG14" s="254"/>
      <c r="BH14" s="254"/>
      <c r="BI14" s="254"/>
      <c r="BJ14" s="254"/>
      <c r="BK14" s="254"/>
      <c r="BL14" s="254"/>
      <c r="BM14" s="254"/>
      <c r="BN14" s="254"/>
      <c r="BO14" s="254"/>
      <c r="BP14" s="254"/>
      <c r="BQ14" s="263">
        <v>
8</v>
      </c>
      <c r="BR14" s="264"/>
      <c r="BS14" s="710"/>
      <c r="BT14" s="711"/>
      <c r="BU14" s="711"/>
      <c r="BV14" s="711"/>
      <c r="BW14" s="711"/>
      <c r="BX14" s="711"/>
      <c r="BY14" s="711"/>
      <c r="BZ14" s="711"/>
      <c r="CA14" s="711"/>
      <c r="CB14" s="711"/>
      <c r="CC14" s="711"/>
      <c r="CD14" s="711"/>
      <c r="CE14" s="711"/>
      <c r="CF14" s="711"/>
      <c r="CG14" s="712"/>
      <c r="CH14" s="723"/>
      <c r="CI14" s="724"/>
      <c r="CJ14" s="724"/>
      <c r="CK14" s="724"/>
      <c r="CL14" s="725"/>
      <c r="CM14" s="723"/>
      <c r="CN14" s="724"/>
      <c r="CO14" s="724"/>
      <c r="CP14" s="724"/>
      <c r="CQ14" s="725"/>
      <c r="CR14" s="723"/>
      <c r="CS14" s="724"/>
      <c r="CT14" s="724"/>
      <c r="CU14" s="724"/>
      <c r="CV14" s="725"/>
      <c r="CW14" s="723"/>
      <c r="CX14" s="724"/>
      <c r="CY14" s="724"/>
      <c r="CZ14" s="724"/>
      <c r="DA14" s="725"/>
      <c r="DB14" s="723"/>
      <c r="DC14" s="724"/>
      <c r="DD14" s="724"/>
      <c r="DE14" s="724"/>
      <c r="DF14" s="725"/>
      <c r="DG14" s="723"/>
      <c r="DH14" s="724"/>
      <c r="DI14" s="724"/>
      <c r="DJ14" s="724"/>
      <c r="DK14" s="725"/>
      <c r="DL14" s="723"/>
      <c r="DM14" s="724"/>
      <c r="DN14" s="724"/>
      <c r="DO14" s="724"/>
      <c r="DP14" s="725"/>
      <c r="DQ14" s="723"/>
      <c r="DR14" s="724"/>
      <c r="DS14" s="724"/>
      <c r="DT14" s="724"/>
      <c r="DU14" s="725"/>
      <c r="DV14" s="726"/>
      <c r="DW14" s="727"/>
      <c r="DX14" s="727"/>
      <c r="DY14" s="727"/>
      <c r="DZ14" s="728"/>
      <c r="EA14" s="255"/>
    </row>
    <row r="15" spans="1:131" s="256" customFormat="1" ht="26.25" customHeight="1" x14ac:dyDescent="0.15">
      <c r="A15" s="262">
        <v>
9</v>
      </c>
      <c r="B15" s="697"/>
      <c r="C15" s="698"/>
      <c r="D15" s="698"/>
      <c r="E15" s="698"/>
      <c r="F15" s="698"/>
      <c r="G15" s="698"/>
      <c r="H15" s="698"/>
      <c r="I15" s="698"/>
      <c r="J15" s="698"/>
      <c r="K15" s="698"/>
      <c r="L15" s="698"/>
      <c r="M15" s="698"/>
      <c r="N15" s="698"/>
      <c r="O15" s="698"/>
      <c r="P15" s="699"/>
      <c r="Q15" s="700"/>
      <c r="R15" s="701"/>
      <c r="S15" s="701"/>
      <c r="T15" s="701"/>
      <c r="U15" s="701"/>
      <c r="V15" s="701"/>
      <c r="W15" s="701"/>
      <c r="X15" s="701"/>
      <c r="Y15" s="701"/>
      <c r="Z15" s="701"/>
      <c r="AA15" s="701"/>
      <c r="AB15" s="701"/>
      <c r="AC15" s="701"/>
      <c r="AD15" s="701"/>
      <c r="AE15" s="702"/>
      <c r="AF15" s="703"/>
      <c r="AG15" s="704"/>
      <c r="AH15" s="704"/>
      <c r="AI15" s="704"/>
      <c r="AJ15" s="705"/>
      <c r="AK15" s="706"/>
      <c r="AL15" s="707"/>
      <c r="AM15" s="707"/>
      <c r="AN15" s="707"/>
      <c r="AO15" s="707"/>
      <c r="AP15" s="707"/>
      <c r="AQ15" s="707"/>
      <c r="AR15" s="707"/>
      <c r="AS15" s="707"/>
      <c r="AT15" s="707"/>
      <c r="AU15" s="708"/>
      <c r="AV15" s="708"/>
      <c r="AW15" s="708"/>
      <c r="AX15" s="708"/>
      <c r="AY15" s="709"/>
      <c r="AZ15" s="253"/>
      <c r="BA15" s="253"/>
      <c r="BB15" s="253"/>
      <c r="BC15" s="253"/>
      <c r="BD15" s="253"/>
      <c r="BE15" s="254"/>
      <c r="BF15" s="254"/>
      <c r="BG15" s="254"/>
      <c r="BH15" s="254"/>
      <c r="BI15" s="254"/>
      <c r="BJ15" s="254"/>
      <c r="BK15" s="254"/>
      <c r="BL15" s="254"/>
      <c r="BM15" s="254"/>
      <c r="BN15" s="254"/>
      <c r="BO15" s="254"/>
      <c r="BP15" s="254"/>
      <c r="BQ15" s="263">
        <v>
9</v>
      </c>
      <c r="BR15" s="264"/>
      <c r="BS15" s="710"/>
      <c r="BT15" s="711"/>
      <c r="BU15" s="711"/>
      <c r="BV15" s="711"/>
      <c r="BW15" s="711"/>
      <c r="BX15" s="711"/>
      <c r="BY15" s="711"/>
      <c r="BZ15" s="711"/>
      <c r="CA15" s="711"/>
      <c r="CB15" s="711"/>
      <c r="CC15" s="711"/>
      <c r="CD15" s="711"/>
      <c r="CE15" s="711"/>
      <c r="CF15" s="711"/>
      <c r="CG15" s="712"/>
      <c r="CH15" s="723"/>
      <c r="CI15" s="724"/>
      <c r="CJ15" s="724"/>
      <c r="CK15" s="724"/>
      <c r="CL15" s="725"/>
      <c r="CM15" s="723"/>
      <c r="CN15" s="724"/>
      <c r="CO15" s="724"/>
      <c r="CP15" s="724"/>
      <c r="CQ15" s="725"/>
      <c r="CR15" s="723"/>
      <c r="CS15" s="724"/>
      <c r="CT15" s="724"/>
      <c r="CU15" s="724"/>
      <c r="CV15" s="725"/>
      <c r="CW15" s="723"/>
      <c r="CX15" s="724"/>
      <c r="CY15" s="724"/>
      <c r="CZ15" s="724"/>
      <c r="DA15" s="725"/>
      <c r="DB15" s="723"/>
      <c r="DC15" s="724"/>
      <c r="DD15" s="724"/>
      <c r="DE15" s="724"/>
      <c r="DF15" s="725"/>
      <c r="DG15" s="723"/>
      <c r="DH15" s="724"/>
      <c r="DI15" s="724"/>
      <c r="DJ15" s="724"/>
      <c r="DK15" s="725"/>
      <c r="DL15" s="723"/>
      <c r="DM15" s="724"/>
      <c r="DN15" s="724"/>
      <c r="DO15" s="724"/>
      <c r="DP15" s="725"/>
      <c r="DQ15" s="723"/>
      <c r="DR15" s="724"/>
      <c r="DS15" s="724"/>
      <c r="DT15" s="724"/>
      <c r="DU15" s="725"/>
      <c r="DV15" s="726"/>
      <c r="DW15" s="727"/>
      <c r="DX15" s="727"/>
      <c r="DY15" s="727"/>
      <c r="DZ15" s="728"/>
      <c r="EA15" s="255"/>
    </row>
    <row r="16" spans="1:131" s="256" customFormat="1" ht="26.25" customHeight="1" x14ac:dyDescent="0.15">
      <c r="A16" s="262">
        <v>
10</v>
      </c>
      <c r="B16" s="697"/>
      <c r="C16" s="698"/>
      <c r="D16" s="698"/>
      <c r="E16" s="698"/>
      <c r="F16" s="698"/>
      <c r="G16" s="698"/>
      <c r="H16" s="698"/>
      <c r="I16" s="698"/>
      <c r="J16" s="698"/>
      <c r="K16" s="698"/>
      <c r="L16" s="698"/>
      <c r="M16" s="698"/>
      <c r="N16" s="698"/>
      <c r="O16" s="698"/>
      <c r="P16" s="699"/>
      <c r="Q16" s="700"/>
      <c r="R16" s="701"/>
      <c r="S16" s="701"/>
      <c r="T16" s="701"/>
      <c r="U16" s="701"/>
      <c r="V16" s="701"/>
      <c r="W16" s="701"/>
      <c r="X16" s="701"/>
      <c r="Y16" s="701"/>
      <c r="Z16" s="701"/>
      <c r="AA16" s="701"/>
      <c r="AB16" s="701"/>
      <c r="AC16" s="701"/>
      <c r="AD16" s="701"/>
      <c r="AE16" s="702"/>
      <c r="AF16" s="703"/>
      <c r="AG16" s="704"/>
      <c r="AH16" s="704"/>
      <c r="AI16" s="704"/>
      <c r="AJ16" s="705"/>
      <c r="AK16" s="706"/>
      <c r="AL16" s="707"/>
      <c r="AM16" s="707"/>
      <c r="AN16" s="707"/>
      <c r="AO16" s="707"/>
      <c r="AP16" s="707"/>
      <c r="AQ16" s="707"/>
      <c r="AR16" s="707"/>
      <c r="AS16" s="707"/>
      <c r="AT16" s="707"/>
      <c r="AU16" s="708"/>
      <c r="AV16" s="708"/>
      <c r="AW16" s="708"/>
      <c r="AX16" s="708"/>
      <c r="AY16" s="709"/>
      <c r="AZ16" s="253"/>
      <c r="BA16" s="253"/>
      <c r="BB16" s="253"/>
      <c r="BC16" s="253"/>
      <c r="BD16" s="253"/>
      <c r="BE16" s="254"/>
      <c r="BF16" s="254"/>
      <c r="BG16" s="254"/>
      <c r="BH16" s="254"/>
      <c r="BI16" s="254"/>
      <c r="BJ16" s="254"/>
      <c r="BK16" s="254"/>
      <c r="BL16" s="254"/>
      <c r="BM16" s="254"/>
      <c r="BN16" s="254"/>
      <c r="BO16" s="254"/>
      <c r="BP16" s="254"/>
      <c r="BQ16" s="263">
        <v>
10</v>
      </c>
      <c r="BR16" s="264"/>
      <c r="BS16" s="710"/>
      <c r="BT16" s="711"/>
      <c r="BU16" s="711"/>
      <c r="BV16" s="711"/>
      <c r="BW16" s="711"/>
      <c r="BX16" s="711"/>
      <c r="BY16" s="711"/>
      <c r="BZ16" s="711"/>
      <c r="CA16" s="711"/>
      <c r="CB16" s="711"/>
      <c r="CC16" s="711"/>
      <c r="CD16" s="711"/>
      <c r="CE16" s="711"/>
      <c r="CF16" s="711"/>
      <c r="CG16" s="712"/>
      <c r="CH16" s="723"/>
      <c r="CI16" s="724"/>
      <c r="CJ16" s="724"/>
      <c r="CK16" s="724"/>
      <c r="CL16" s="725"/>
      <c r="CM16" s="723"/>
      <c r="CN16" s="724"/>
      <c r="CO16" s="724"/>
      <c r="CP16" s="724"/>
      <c r="CQ16" s="725"/>
      <c r="CR16" s="723"/>
      <c r="CS16" s="724"/>
      <c r="CT16" s="724"/>
      <c r="CU16" s="724"/>
      <c r="CV16" s="725"/>
      <c r="CW16" s="723"/>
      <c r="CX16" s="724"/>
      <c r="CY16" s="724"/>
      <c r="CZ16" s="724"/>
      <c r="DA16" s="725"/>
      <c r="DB16" s="723"/>
      <c r="DC16" s="724"/>
      <c r="DD16" s="724"/>
      <c r="DE16" s="724"/>
      <c r="DF16" s="725"/>
      <c r="DG16" s="723"/>
      <c r="DH16" s="724"/>
      <c r="DI16" s="724"/>
      <c r="DJ16" s="724"/>
      <c r="DK16" s="725"/>
      <c r="DL16" s="723"/>
      <c r="DM16" s="724"/>
      <c r="DN16" s="724"/>
      <c r="DO16" s="724"/>
      <c r="DP16" s="725"/>
      <c r="DQ16" s="723"/>
      <c r="DR16" s="724"/>
      <c r="DS16" s="724"/>
      <c r="DT16" s="724"/>
      <c r="DU16" s="725"/>
      <c r="DV16" s="726"/>
      <c r="DW16" s="727"/>
      <c r="DX16" s="727"/>
      <c r="DY16" s="727"/>
      <c r="DZ16" s="728"/>
      <c r="EA16" s="255"/>
    </row>
    <row r="17" spans="1:131" s="256" customFormat="1" ht="26.25" customHeight="1" x14ac:dyDescent="0.15">
      <c r="A17" s="262">
        <v>
11</v>
      </c>
      <c r="B17" s="697"/>
      <c r="C17" s="698"/>
      <c r="D17" s="698"/>
      <c r="E17" s="698"/>
      <c r="F17" s="698"/>
      <c r="G17" s="698"/>
      <c r="H17" s="698"/>
      <c r="I17" s="698"/>
      <c r="J17" s="698"/>
      <c r="K17" s="698"/>
      <c r="L17" s="698"/>
      <c r="M17" s="698"/>
      <c r="N17" s="698"/>
      <c r="O17" s="698"/>
      <c r="P17" s="699"/>
      <c r="Q17" s="700"/>
      <c r="R17" s="701"/>
      <c r="S17" s="701"/>
      <c r="T17" s="701"/>
      <c r="U17" s="701"/>
      <c r="V17" s="701"/>
      <c r="W17" s="701"/>
      <c r="X17" s="701"/>
      <c r="Y17" s="701"/>
      <c r="Z17" s="701"/>
      <c r="AA17" s="701"/>
      <c r="AB17" s="701"/>
      <c r="AC17" s="701"/>
      <c r="AD17" s="701"/>
      <c r="AE17" s="702"/>
      <c r="AF17" s="703"/>
      <c r="AG17" s="704"/>
      <c r="AH17" s="704"/>
      <c r="AI17" s="704"/>
      <c r="AJ17" s="705"/>
      <c r="AK17" s="706"/>
      <c r="AL17" s="707"/>
      <c r="AM17" s="707"/>
      <c r="AN17" s="707"/>
      <c r="AO17" s="707"/>
      <c r="AP17" s="707"/>
      <c r="AQ17" s="707"/>
      <c r="AR17" s="707"/>
      <c r="AS17" s="707"/>
      <c r="AT17" s="707"/>
      <c r="AU17" s="708"/>
      <c r="AV17" s="708"/>
      <c r="AW17" s="708"/>
      <c r="AX17" s="708"/>
      <c r="AY17" s="709"/>
      <c r="AZ17" s="253"/>
      <c r="BA17" s="253"/>
      <c r="BB17" s="253"/>
      <c r="BC17" s="253"/>
      <c r="BD17" s="253"/>
      <c r="BE17" s="254"/>
      <c r="BF17" s="254"/>
      <c r="BG17" s="254"/>
      <c r="BH17" s="254"/>
      <c r="BI17" s="254"/>
      <c r="BJ17" s="254"/>
      <c r="BK17" s="254"/>
      <c r="BL17" s="254"/>
      <c r="BM17" s="254"/>
      <c r="BN17" s="254"/>
      <c r="BO17" s="254"/>
      <c r="BP17" s="254"/>
      <c r="BQ17" s="263">
        <v>
11</v>
      </c>
      <c r="BR17" s="264"/>
      <c r="BS17" s="710"/>
      <c r="BT17" s="711"/>
      <c r="BU17" s="711"/>
      <c r="BV17" s="711"/>
      <c r="BW17" s="711"/>
      <c r="BX17" s="711"/>
      <c r="BY17" s="711"/>
      <c r="BZ17" s="711"/>
      <c r="CA17" s="711"/>
      <c r="CB17" s="711"/>
      <c r="CC17" s="711"/>
      <c r="CD17" s="711"/>
      <c r="CE17" s="711"/>
      <c r="CF17" s="711"/>
      <c r="CG17" s="712"/>
      <c r="CH17" s="723"/>
      <c r="CI17" s="724"/>
      <c r="CJ17" s="724"/>
      <c r="CK17" s="724"/>
      <c r="CL17" s="725"/>
      <c r="CM17" s="723"/>
      <c r="CN17" s="724"/>
      <c r="CO17" s="724"/>
      <c r="CP17" s="724"/>
      <c r="CQ17" s="725"/>
      <c r="CR17" s="723"/>
      <c r="CS17" s="724"/>
      <c r="CT17" s="724"/>
      <c r="CU17" s="724"/>
      <c r="CV17" s="725"/>
      <c r="CW17" s="723"/>
      <c r="CX17" s="724"/>
      <c r="CY17" s="724"/>
      <c r="CZ17" s="724"/>
      <c r="DA17" s="725"/>
      <c r="DB17" s="723"/>
      <c r="DC17" s="724"/>
      <c r="DD17" s="724"/>
      <c r="DE17" s="724"/>
      <c r="DF17" s="725"/>
      <c r="DG17" s="723"/>
      <c r="DH17" s="724"/>
      <c r="DI17" s="724"/>
      <c r="DJ17" s="724"/>
      <c r="DK17" s="725"/>
      <c r="DL17" s="723"/>
      <c r="DM17" s="724"/>
      <c r="DN17" s="724"/>
      <c r="DO17" s="724"/>
      <c r="DP17" s="725"/>
      <c r="DQ17" s="723"/>
      <c r="DR17" s="724"/>
      <c r="DS17" s="724"/>
      <c r="DT17" s="724"/>
      <c r="DU17" s="725"/>
      <c r="DV17" s="726"/>
      <c r="DW17" s="727"/>
      <c r="DX17" s="727"/>
      <c r="DY17" s="727"/>
      <c r="DZ17" s="728"/>
      <c r="EA17" s="255"/>
    </row>
    <row r="18" spans="1:131" s="256" customFormat="1" ht="26.25" customHeight="1" x14ac:dyDescent="0.15">
      <c r="A18" s="262">
        <v>
12</v>
      </c>
      <c r="B18" s="697"/>
      <c r="C18" s="698"/>
      <c r="D18" s="698"/>
      <c r="E18" s="698"/>
      <c r="F18" s="698"/>
      <c r="G18" s="698"/>
      <c r="H18" s="698"/>
      <c r="I18" s="698"/>
      <c r="J18" s="698"/>
      <c r="K18" s="698"/>
      <c r="L18" s="698"/>
      <c r="M18" s="698"/>
      <c r="N18" s="698"/>
      <c r="O18" s="698"/>
      <c r="P18" s="699"/>
      <c r="Q18" s="700"/>
      <c r="R18" s="701"/>
      <c r="S18" s="701"/>
      <c r="T18" s="701"/>
      <c r="U18" s="701"/>
      <c r="V18" s="701"/>
      <c r="W18" s="701"/>
      <c r="X18" s="701"/>
      <c r="Y18" s="701"/>
      <c r="Z18" s="701"/>
      <c r="AA18" s="701"/>
      <c r="AB18" s="701"/>
      <c r="AC18" s="701"/>
      <c r="AD18" s="701"/>
      <c r="AE18" s="702"/>
      <c r="AF18" s="703"/>
      <c r="AG18" s="704"/>
      <c r="AH18" s="704"/>
      <c r="AI18" s="704"/>
      <c r="AJ18" s="705"/>
      <c r="AK18" s="706"/>
      <c r="AL18" s="707"/>
      <c r="AM18" s="707"/>
      <c r="AN18" s="707"/>
      <c r="AO18" s="707"/>
      <c r="AP18" s="707"/>
      <c r="AQ18" s="707"/>
      <c r="AR18" s="707"/>
      <c r="AS18" s="707"/>
      <c r="AT18" s="707"/>
      <c r="AU18" s="708"/>
      <c r="AV18" s="708"/>
      <c r="AW18" s="708"/>
      <c r="AX18" s="708"/>
      <c r="AY18" s="709"/>
      <c r="AZ18" s="253"/>
      <c r="BA18" s="253"/>
      <c r="BB18" s="253"/>
      <c r="BC18" s="253"/>
      <c r="BD18" s="253"/>
      <c r="BE18" s="254"/>
      <c r="BF18" s="254"/>
      <c r="BG18" s="254"/>
      <c r="BH18" s="254"/>
      <c r="BI18" s="254"/>
      <c r="BJ18" s="254"/>
      <c r="BK18" s="254"/>
      <c r="BL18" s="254"/>
      <c r="BM18" s="254"/>
      <c r="BN18" s="254"/>
      <c r="BO18" s="254"/>
      <c r="BP18" s="254"/>
      <c r="BQ18" s="263">
        <v>
12</v>
      </c>
      <c r="BR18" s="264"/>
      <c r="BS18" s="710"/>
      <c r="BT18" s="711"/>
      <c r="BU18" s="711"/>
      <c r="BV18" s="711"/>
      <c r="BW18" s="711"/>
      <c r="BX18" s="711"/>
      <c r="BY18" s="711"/>
      <c r="BZ18" s="711"/>
      <c r="CA18" s="711"/>
      <c r="CB18" s="711"/>
      <c r="CC18" s="711"/>
      <c r="CD18" s="711"/>
      <c r="CE18" s="711"/>
      <c r="CF18" s="711"/>
      <c r="CG18" s="712"/>
      <c r="CH18" s="723"/>
      <c r="CI18" s="724"/>
      <c r="CJ18" s="724"/>
      <c r="CK18" s="724"/>
      <c r="CL18" s="725"/>
      <c r="CM18" s="723"/>
      <c r="CN18" s="724"/>
      <c r="CO18" s="724"/>
      <c r="CP18" s="724"/>
      <c r="CQ18" s="725"/>
      <c r="CR18" s="723"/>
      <c r="CS18" s="724"/>
      <c r="CT18" s="724"/>
      <c r="CU18" s="724"/>
      <c r="CV18" s="725"/>
      <c r="CW18" s="723"/>
      <c r="CX18" s="724"/>
      <c r="CY18" s="724"/>
      <c r="CZ18" s="724"/>
      <c r="DA18" s="725"/>
      <c r="DB18" s="723"/>
      <c r="DC18" s="724"/>
      <c r="DD18" s="724"/>
      <c r="DE18" s="724"/>
      <c r="DF18" s="725"/>
      <c r="DG18" s="723"/>
      <c r="DH18" s="724"/>
      <c r="DI18" s="724"/>
      <c r="DJ18" s="724"/>
      <c r="DK18" s="725"/>
      <c r="DL18" s="723"/>
      <c r="DM18" s="724"/>
      <c r="DN18" s="724"/>
      <c r="DO18" s="724"/>
      <c r="DP18" s="725"/>
      <c r="DQ18" s="723"/>
      <c r="DR18" s="724"/>
      <c r="DS18" s="724"/>
      <c r="DT18" s="724"/>
      <c r="DU18" s="725"/>
      <c r="DV18" s="726"/>
      <c r="DW18" s="727"/>
      <c r="DX18" s="727"/>
      <c r="DY18" s="727"/>
      <c r="DZ18" s="728"/>
      <c r="EA18" s="255"/>
    </row>
    <row r="19" spans="1:131" s="256" customFormat="1" ht="26.25" customHeight="1" x14ac:dyDescent="0.15">
      <c r="A19" s="262">
        <v>
13</v>
      </c>
      <c r="B19" s="697"/>
      <c r="C19" s="698"/>
      <c r="D19" s="698"/>
      <c r="E19" s="698"/>
      <c r="F19" s="698"/>
      <c r="G19" s="698"/>
      <c r="H19" s="698"/>
      <c r="I19" s="698"/>
      <c r="J19" s="698"/>
      <c r="K19" s="698"/>
      <c r="L19" s="698"/>
      <c r="M19" s="698"/>
      <c r="N19" s="698"/>
      <c r="O19" s="698"/>
      <c r="P19" s="699"/>
      <c r="Q19" s="700"/>
      <c r="R19" s="701"/>
      <c r="S19" s="701"/>
      <c r="T19" s="701"/>
      <c r="U19" s="701"/>
      <c r="V19" s="701"/>
      <c r="W19" s="701"/>
      <c r="X19" s="701"/>
      <c r="Y19" s="701"/>
      <c r="Z19" s="701"/>
      <c r="AA19" s="701"/>
      <c r="AB19" s="701"/>
      <c r="AC19" s="701"/>
      <c r="AD19" s="701"/>
      <c r="AE19" s="702"/>
      <c r="AF19" s="703"/>
      <c r="AG19" s="704"/>
      <c r="AH19" s="704"/>
      <c r="AI19" s="704"/>
      <c r="AJ19" s="705"/>
      <c r="AK19" s="706"/>
      <c r="AL19" s="707"/>
      <c r="AM19" s="707"/>
      <c r="AN19" s="707"/>
      <c r="AO19" s="707"/>
      <c r="AP19" s="707"/>
      <c r="AQ19" s="707"/>
      <c r="AR19" s="707"/>
      <c r="AS19" s="707"/>
      <c r="AT19" s="707"/>
      <c r="AU19" s="708"/>
      <c r="AV19" s="708"/>
      <c r="AW19" s="708"/>
      <c r="AX19" s="708"/>
      <c r="AY19" s="709"/>
      <c r="AZ19" s="253"/>
      <c r="BA19" s="253"/>
      <c r="BB19" s="253"/>
      <c r="BC19" s="253"/>
      <c r="BD19" s="253"/>
      <c r="BE19" s="254"/>
      <c r="BF19" s="254"/>
      <c r="BG19" s="254"/>
      <c r="BH19" s="254"/>
      <c r="BI19" s="254"/>
      <c r="BJ19" s="254"/>
      <c r="BK19" s="254"/>
      <c r="BL19" s="254"/>
      <c r="BM19" s="254"/>
      <c r="BN19" s="254"/>
      <c r="BO19" s="254"/>
      <c r="BP19" s="254"/>
      <c r="BQ19" s="263">
        <v>
13</v>
      </c>
      <c r="BR19" s="264"/>
      <c r="BS19" s="710"/>
      <c r="BT19" s="711"/>
      <c r="BU19" s="711"/>
      <c r="BV19" s="711"/>
      <c r="BW19" s="711"/>
      <c r="BX19" s="711"/>
      <c r="BY19" s="711"/>
      <c r="BZ19" s="711"/>
      <c r="CA19" s="711"/>
      <c r="CB19" s="711"/>
      <c r="CC19" s="711"/>
      <c r="CD19" s="711"/>
      <c r="CE19" s="711"/>
      <c r="CF19" s="711"/>
      <c r="CG19" s="712"/>
      <c r="CH19" s="723"/>
      <c r="CI19" s="724"/>
      <c r="CJ19" s="724"/>
      <c r="CK19" s="724"/>
      <c r="CL19" s="725"/>
      <c r="CM19" s="723"/>
      <c r="CN19" s="724"/>
      <c r="CO19" s="724"/>
      <c r="CP19" s="724"/>
      <c r="CQ19" s="725"/>
      <c r="CR19" s="723"/>
      <c r="CS19" s="724"/>
      <c r="CT19" s="724"/>
      <c r="CU19" s="724"/>
      <c r="CV19" s="725"/>
      <c r="CW19" s="723"/>
      <c r="CX19" s="724"/>
      <c r="CY19" s="724"/>
      <c r="CZ19" s="724"/>
      <c r="DA19" s="725"/>
      <c r="DB19" s="723"/>
      <c r="DC19" s="724"/>
      <c r="DD19" s="724"/>
      <c r="DE19" s="724"/>
      <c r="DF19" s="725"/>
      <c r="DG19" s="723"/>
      <c r="DH19" s="724"/>
      <c r="DI19" s="724"/>
      <c r="DJ19" s="724"/>
      <c r="DK19" s="725"/>
      <c r="DL19" s="723"/>
      <c r="DM19" s="724"/>
      <c r="DN19" s="724"/>
      <c r="DO19" s="724"/>
      <c r="DP19" s="725"/>
      <c r="DQ19" s="723"/>
      <c r="DR19" s="724"/>
      <c r="DS19" s="724"/>
      <c r="DT19" s="724"/>
      <c r="DU19" s="725"/>
      <c r="DV19" s="726"/>
      <c r="DW19" s="727"/>
      <c r="DX19" s="727"/>
      <c r="DY19" s="727"/>
      <c r="DZ19" s="728"/>
      <c r="EA19" s="255"/>
    </row>
    <row r="20" spans="1:131" s="256" customFormat="1" ht="26.25" customHeight="1" x14ac:dyDescent="0.15">
      <c r="A20" s="262">
        <v>
14</v>
      </c>
      <c r="B20" s="697"/>
      <c r="C20" s="698"/>
      <c r="D20" s="698"/>
      <c r="E20" s="698"/>
      <c r="F20" s="698"/>
      <c r="G20" s="698"/>
      <c r="H20" s="698"/>
      <c r="I20" s="698"/>
      <c r="J20" s="698"/>
      <c r="K20" s="698"/>
      <c r="L20" s="698"/>
      <c r="M20" s="698"/>
      <c r="N20" s="698"/>
      <c r="O20" s="698"/>
      <c r="P20" s="699"/>
      <c r="Q20" s="700"/>
      <c r="R20" s="701"/>
      <c r="S20" s="701"/>
      <c r="T20" s="701"/>
      <c r="U20" s="701"/>
      <c r="V20" s="701"/>
      <c r="W20" s="701"/>
      <c r="X20" s="701"/>
      <c r="Y20" s="701"/>
      <c r="Z20" s="701"/>
      <c r="AA20" s="701"/>
      <c r="AB20" s="701"/>
      <c r="AC20" s="701"/>
      <c r="AD20" s="701"/>
      <c r="AE20" s="702"/>
      <c r="AF20" s="703"/>
      <c r="AG20" s="704"/>
      <c r="AH20" s="704"/>
      <c r="AI20" s="704"/>
      <c r="AJ20" s="705"/>
      <c r="AK20" s="706"/>
      <c r="AL20" s="707"/>
      <c r="AM20" s="707"/>
      <c r="AN20" s="707"/>
      <c r="AO20" s="707"/>
      <c r="AP20" s="707"/>
      <c r="AQ20" s="707"/>
      <c r="AR20" s="707"/>
      <c r="AS20" s="707"/>
      <c r="AT20" s="707"/>
      <c r="AU20" s="708"/>
      <c r="AV20" s="708"/>
      <c r="AW20" s="708"/>
      <c r="AX20" s="708"/>
      <c r="AY20" s="709"/>
      <c r="AZ20" s="253"/>
      <c r="BA20" s="253"/>
      <c r="BB20" s="253"/>
      <c r="BC20" s="253"/>
      <c r="BD20" s="253"/>
      <c r="BE20" s="254"/>
      <c r="BF20" s="254"/>
      <c r="BG20" s="254"/>
      <c r="BH20" s="254"/>
      <c r="BI20" s="254"/>
      <c r="BJ20" s="254"/>
      <c r="BK20" s="254"/>
      <c r="BL20" s="254"/>
      <c r="BM20" s="254"/>
      <c r="BN20" s="254"/>
      <c r="BO20" s="254"/>
      <c r="BP20" s="254"/>
      <c r="BQ20" s="263">
        <v>
14</v>
      </c>
      <c r="BR20" s="264"/>
      <c r="BS20" s="710"/>
      <c r="BT20" s="711"/>
      <c r="BU20" s="711"/>
      <c r="BV20" s="711"/>
      <c r="BW20" s="711"/>
      <c r="BX20" s="711"/>
      <c r="BY20" s="711"/>
      <c r="BZ20" s="711"/>
      <c r="CA20" s="711"/>
      <c r="CB20" s="711"/>
      <c r="CC20" s="711"/>
      <c r="CD20" s="711"/>
      <c r="CE20" s="711"/>
      <c r="CF20" s="711"/>
      <c r="CG20" s="712"/>
      <c r="CH20" s="723"/>
      <c r="CI20" s="724"/>
      <c r="CJ20" s="724"/>
      <c r="CK20" s="724"/>
      <c r="CL20" s="725"/>
      <c r="CM20" s="723"/>
      <c r="CN20" s="724"/>
      <c r="CO20" s="724"/>
      <c r="CP20" s="724"/>
      <c r="CQ20" s="725"/>
      <c r="CR20" s="723"/>
      <c r="CS20" s="724"/>
      <c r="CT20" s="724"/>
      <c r="CU20" s="724"/>
      <c r="CV20" s="725"/>
      <c r="CW20" s="723"/>
      <c r="CX20" s="724"/>
      <c r="CY20" s="724"/>
      <c r="CZ20" s="724"/>
      <c r="DA20" s="725"/>
      <c r="DB20" s="723"/>
      <c r="DC20" s="724"/>
      <c r="DD20" s="724"/>
      <c r="DE20" s="724"/>
      <c r="DF20" s="725"/>
      <c r="DG20" s="723"/>
      <c r="DH20" s="724"/>
      <c r="DI20" s="724"/>
      <c r="DJ20" s="724"/>
      <c r="DK20" s="725"/>
      <c r="DL20" s="723"/>
      <c r="DM20" s="724"/>
      <c r="DN20" s="724"/>
      <c r="DO20" s="724"/>
      <c r="DP20" s="725"/>
      <c r="DQ20" s="723"/>
      <c r="DR20" s="724"/>
      <c r="DS20" s="724"/>
      <c r="DT20" s="724"/>
      <c r="DU20" s="725"/>
      <c r="DV20" s="726"/>
      <c r="DW20" s="727"/>
      <c r="DX20" s="727"/>
      <c r="DY20" s="727"/>
      <c r="DZ20" s="728"/>
      <c r="EA20" s="255"/>
    </row>
    <row r="21" spans="1:131" s="256" customFormat="1" ht="26.25" customHeight="1" thickBot="1" x14ac:dyDescent="0.2">
      <c r="A21" s="262">
        <v>
15</v>
      </c>
      <c r="B21" s="697"/>
      <c r="C21" s="698"/>
      <c r="D21" s="698"/>
      <c r="E21" s="698"/>
      <c r="F21" s="698"/>
      <c r="G21" s="698"/>
      <c r="H21" s="698"/>
      <c r="I21" s="698"/>
      <c r="J21" s="698"/>
      <c r="K21" s="698"/>
      <c r="L21" s="698"/>
      <c r="M21" s="698"/>
      <c r="N21" s="698"/>
      <c r="O21" s="698"/>
      <c r="P21" s="699"/>
      <c r="Q21" s="700"/>
      <c r="R21" s="701"/>
      <c r="S21" s="701"/>
      <c r="T21" s="701"/>
      <c r="U21" s="701"/>
      <c r="V21" s="701"/>
      <c r="W21" s="701"/>
      <c r="X21" s="701"/>
      <c r="Y21" s="701"/>
      <c r="Z21" s="701"/>
      <c r="AA21" s="701"/>
      <c r="AB21" s="701"/>
      <c r="AC21" s="701"/>
      <c r="AD21" s="701"/>
      <c r="AE21" s="702"/>
      <c r="AF21" s="703"/>
      <c r="AG21" s="704"/>
      <c r="AH21" s="704"/>
      <c r="AI21" s="704"/>
      <c r="AJ21" s="705"/>
      <c r="AK21" s="706"/>
      <c r="AL21" s="707"/>
      <c r="AM21" s="707"/>
      <c r="AN21" s="707"/>
      <c r="AO21" s="707"/>
      <c r="AP21" s="707"/>
      <c r="AQ21" s="707"/>
      <c r="AR21" s="707"/>
      <c r="AS21" s="707"/>
      <c r="AT21" s="707"/>
      <c r="AU21" s="708"/>
      <c r="AV21" s="708"/>
      <c r="AW21" s="708"/>
      <c r="AX21" s="708"/>
      <c r="AY21" s="709"/>
      <c r="AZ21" s="253"/>
      <c r="BA21" s="253"/>
      <c r="BB21" s="253"/>
      <c r="BC21" s="253"/>
      <c r="BD21" s="253"/>
      <c r="BE21" s="254"/>
      <c r="BF21" s="254"/>
      <c r="BG21" s="254"/>
      <c r="BH21" s="254"/>
      <c r="BI21" s="254"/>
      <c r="BJ21" s="254"/>
      <c r="BK21" s="254"/>
      <c r="BL21" s="254"/>
      <c r="BM21" s="254"/>
      <c r="BN21" s="254"/>
      <c r="BO21" s="254"/>
      <c r="BP21" s="254"/>
      <c r="BQ21" s="263">
        <v>
15</v>
      </c>
      <c r="BR21" s="264"/>
      <c r="BS21" s="710"/>
      <c r="BT21" s="711"/>
      <c r="BU21" s="711"/>
      <c r="BV21" s="711"/>
      <c r="BW21" s="711"/>
      <c r="BX21" s="711"/>
      <c r="BY21" s="711"/>
      <c r="BZ21" s="711"/>
      <c r="CA21" s="711"/>
      <c r="CB21" s="711"/>
      <c r="CC21" s="711"/>
      <c r="CD21" s="711"/>
      <c r="CE21" s="711"/>
      <c r="CF21" s="711"/>
      <c r="CG21" s="712"/>
      <c r="CH21" s="723"/>
      <c r="CI21" s="724"/>
      <c r="CJ21" s="724"/>
      <c r="CK21" s="724"/>
      <c r="CL21" s="725"/>
      <c r="CM21" s="723"/>
      <c r="CN21" s="724"/>
      <c r="CO21" s="724"/>
      <c r="CP21" s="724"/>
      <c r="CQ21" s="725"/>
      <c r="CR21" s="723"/>
      <c r="CS21" s="724"/>
      <c r="CT21" s="724"/>
      <c r="CU21" s="724"/>
      <c r="CV21" s="725"/>
      <c r="CW21" s="723"/>
      <c r="CX21" s="724"/>
      <c r="CY21" s="724"/>
      <c r="CZ21" s="724"/>
      <c r="DA21" s="725"/>
      <c r="DB21" s="723"/>
      <c r="DC21" s="724"/>
      <c r="DD21" s="724"/>
      <c r="DE21" s="724"/>
      <c r="DF21" s="725"/>
      <c r="DG21" s="723"/>
      <c r="DH21" s="724"/>
      <c r="DI21" s="724"/>
      <c r="DJ21" s="724"/>
      <c r="DK21" s="725"/>
      <c r="DL21" s="723"/>
      <c r="DM21" s="724"/>
      <c r="DN21" s="724"/>
      <c r="DO21" s="724"/>
      <c r="DP21" s="725"/>
      <c r="DQ21" s="723"/>
      <c r="DR21" s="724"/>
      <c r="DS21" s="724"/>
      <c r="DT21" s="724"/>
      <c r="DU21" s="725"/>
      <c r="DV21" s="726"/>
      <c r="DW21" s="727"/>
      <c r="DX21" s="727"/>
      <c r="DY21" s="727"/>
      <c r="DZ21" s="728"/>
      <c r="EA21" s="255"/>
    </row>
    <row r="22" spans="1:131" s="256" customFormat="1" ht="26.25" customHeight="1" x14ac:dyDescent="0.15">
      <c r="A22" s="262">
        <v>
16</v>
      </c>
      <c r="B22" s="697"/>
      <c r="C22" s="698"/>
      <c r="D22" s="698"/>
      <c r="E22" s="698"/>
      <c r="F22" s="698"/>
      <c r="G22" s="698"/>
      <c r="H22" s="698"/>
      <c r="I22" s="698"/>
      <c r="J22" s="698"/>
      <c r="K22" s="698"/>
      <c r="L22" s="698"/>
      <c r="M22" s="698"/>
      <c r="N22" s="698"/>
      <c r="O22" s="698"/>
      <c r="P22" s="699"/>
      <c r="Q22" s="729"/>
      <c r="R22" s="730"/>
      <c r="S22" s="730"/>
      <c r="T22" s="730"/>
      <c r="U22" s="730"/>
      <c r="V22" s="730"/>
      <c r="W22" s="730"/>
      <c r="X22" s="730"/>
      <c r="Y22" s="730"/>
      <c r="Z22" s="730"/>
      <c r="AA22" s="730"/>
      <c r="AB22" s="730"/>
      <c r="AC22" s="730"/>
      <c r="AD22" s="730"/>
      <c r="AE22" s="731"/>
      <c r="AF22" s="703"/>
      <c r="AG22" s="704"/>
      <c r="AH22" s="704"/>
      <c r="AI22" s="704"/>
      <c r="AJ22" s="705"/>
      <c r="AK22" s="744"/>
      <c r="AL22" s="745"/>
      <c r="AM22" s="745"/>
      <c r="AN22" s="745"/>
      <c r="AO22" s="745"/>
      <c r="AP22" s="745"/>
      <c r="AQ22" s="745"/>
      <c r="AR22" s="745"/>
      <c r="AS22" s="745"/>
      <c r="AT22" s="745"/>
      <c r="AU22" s="746"/>
      <c r="AV22" s="746"/>
      <c r="AW22" s="746"/>
      <c r="AX22" s="746"/>
      <c r="AY22" s="747"/>
      <c r="AZ22" s="748" t="s">
        <v>
394</v>
      </c>
      <c r="BA22" s="748"/>
      <c r="BB22" s="748"/>
      <c r="BC22" s="748"/>
      <c r="BD22" s="749"/>
      <c r="BE22" s="254"/>
      <c r="BF22" s="254"/>
      <c r="BG22" s="254"/>
      <c r="BH22" s="254"/>
      <c r="BI22" s="254"/>
      <c r="BJ22" s="254"/>
      <c r="BK22" s="254"/>
      <c r="BL22" s="254"/>
      <c r="BM22" s="254"/>
      <c r="BN22" s="254"/>
      <c r="BO22" s="254"/>
      <c r="BP22" s="254"/>
      <c r="BQ22" s="263">
        <v>
16</v>
      </c>
      <c r="BR22" s="264"/>
      <c r="BS22" s="710"/>
      <c r="BT22" s="711"/>
      <c r="BU22" s="711"/>
      <c r="BV22" s="711"/>
      <c r="BW22" s="711"/>
      <c r="BX22" s="711"/>
      <c r="BY22" s="711"/>
      <c r="BZ22" s="711"/>
      <c r="CA22" s="711"/>
      <c r="CB22" s="711"/>
      <c r="CC22" s="711"/>
      <c r="CD22" s="711"/>
      <c r="CE22" s="711"/>
      <c r="CF22" s="711"/>
      <c r="CG22" s="712"/>
      <c r="CH22" s="723"/>
      <c r="CI22" s="724"/>
      <c r="CJ22" s="724"/>
      <c r="CK22" s="724"/>
      <c r="CL22" s="725"/>
      <c r="CM22" s="723"/>
      <c r="CN22" s="724"/>
      <c r="CO22" s="724"/>
      <c r="CP22" s="724"/>
      <c r="CQ22" s="725"/>
      <c r="CR22" s="723"/>
      <c r="CS22" s="724"/>
      <c r="CT22" s="724"/>
      <c r="CU22" s="724"/>
      <c r="CV22" s="725"/>
      <c r="CW22" s="723"/>
      <c r="CX22" s="724"/>
      <c r="CY22" s="724"/>
      <c r="CZ22" s="724"/>
      <c r="DA22" s="725"/>
      <c r="DB22" s="723"/>
      <c r="DC22" s="724"/>
      <c r="DD22" s="724"/>
      <c r="DE22" s="724"/>
      <c r="DF22" s="725"/>
      <c r="DG22" s="723"/>
      <c r="DH22" s="724"/>
      <c r="DI22" s="724"/>
      <c r="DJ22" s="724"/>
      <c r="DK22" s="725"/>
      <c r="DL22" s="723"/>
      <c r="DM22" s="724"/>
      <c r="DN22" s="724"/>
      <c r="DO22" s="724"/>
      <c r="DP22" s="725"/>
      <c r="DQ22" s="723"/>
      <c r="DR22" s="724"/>
      <c r="DS22" s="724"/>
      <c r="DT22" s="724"/>
      <c r="DU22" s="725"/>
      <c r="DV22" s="726"/>
      <c r="DW22" s="727"/>
      <c r="DX22" s="727"/>
      <c r="DY22" s="727"/>
      <c r="DZ22" s="728"/>
      <c r="EA22" s="255"/>
    </row>
    <row r="23" spans="1:131" s="256" customFormat="1" ht="26.25" customHeight="1" thickBot="1" x14ac:dyDescent="0.2">
      <c r="A23" s="265" t="s">
        <v>
395</v>
      </c>
      <c r="B23" s="732" t="s">
        <v>
396</v>
      </c>
      <c r="C23" s="733"/>
      <c r="D23" s="733"/>
      <c r="E23" s="733"/>
      <c r="F23" s="733"/>
      <c r="G23" s="733"/>
      <c r="H23" s="733"/>
      <c r="I23" s="733"/>
      <c r="J23" s="733"/>
      <c r="K23" s="733"/>
      <c r="L23" s="733"/>
      <c r="M23" s="733"/>
      <c r="N23" s="733"/>
      <c r="O23" s="733"/>
      <c r="P23" s="734"/>
      <c r="Q23" s="735">
        <v>
48601</v>
      </c>
      <c r="R23" s="736"/>
      <c r="S23" s="736"/>
      <c r="T23" s="736"/>
      <c r="U23" s="736"/>
      <c r="V23" s="736">
        <v>
47125</v>
      </c>
      <c r="W23" s="736"/>
      <c r="X23" s="736"/>
      <c r="Y23" s="736"/>
      <c r="Z23" s="736"/>
      <c r="AA23" s="736">
        <v>
1476</v>
      </c>
      <c r="AB23" s="736"/>
      <c r="AC23" s="736"/>
      <c r="AD23" s="736"/>
      <c r="AE23" s="737"/>
      <c r="AF23" s="738">
        <v>
1293</v>
      </c>
      <c r="AG23" s="736"/>
      <c r="AH23" s="736"/>
      <c r="AI23" s="736"/>
      <c r="AJ23" s="739"/>
      <c r="AK23" s="740"/>
      <c r="AL23" s="741"/>
      <c r="AM23" s="741"/>
      <c r="AN23" s="741"/>
      <c r="AO23" s="741"/>
      <c r="AP23" s="736">
        <v>
20203</v>
      </c>
      <c r="AQ23" s="736"/>
      <c r="AR23" s="736"/>
      <c r="AS23" s="736"/>
      <c r="AT23" s="736"/>
      <c r="AU23" s="742"/>
      <c r="AV23" s="742"/>
      <c r="AW23" s="742"/>
      <c r="AX23" s="742"/>
      <c r="AY23" s="743"/>
      <c r="AZ23" s="751" t="s">
        <v>
131</v>
      </c>
      <c r="BA23" s="752"/>
      <c r="BB23" s="752"/>
      <c r="BC23" s="752"/>
      <c r="BD23" s="753"/>
      <c r="BE23" s="254"/>
      <c r="BF23" s="254"/>
      <c r="BG23" s="254"/>
      <c r="BH23" s="254"/>
      <c r="BI23" s="254"/>
      <c r="BJ23" s="254"/>
      <c r="BK23" s="254"/>
      <c r="BL23" s="254"/>
      <c r="BM23" s="254"/>
      <c r="BN23" s="254"/>
      <c r="BO23" s="254"/>
      <c r="BP23" s="254"/>
      <c r="BQ23" s="263">
        <v>
17</v>
      </c>
      <c r="BR23" s="264"/>
      <c r="BS23" s="710"/>
      <c r="BT23" s="711"/>
      <c r="BU23" s="711"/>
      <c r="BV23" s="711"/>
      <c r="BW23" s="711"/>
      <c r="BX23" s="711"/>
      <c r="BY23" s="711"/>
      <c r="BZ23" s="711"/>
      <c r="CA23" s="711"/>
      <c r="CB23" s="711"/>
      <c r="CC23" s="711"/>
      <c r="CD23" s="711"/>
      <c r="CE23" s="711"/>
      <c r="CF23" s="711"/>
      <c r="CG23" s="712"/>
      <c r="CH23" s="723"/>
      <c r="CI23" s="724"/>
      <c r="CJ23" s="724"/>
      <c r="CK23" s="724"/>
      <c r="CL23" s="725"/>
      <c r="CM23" s="723"/>
      <c r="CN23" s="724"/>
      <c r="CO23" s="724"/>
      <c r="CP23" s="724"/>
      <c r="CQ23" s="725"/>
      <c r="CR23" s="723"/>
      <c r="CS23" s="724"/>
      <c r="CT23" s="724"/>
      <c r="CU23" s="724"/>
      <c r="CV23" s="725"/>
      <c r="CW23" s="723"/>
      <c r="CX23" s="724"/>
      <c r="CY23" s="724"/>
      <c r="CZ23" s="724"/>
      <c r="DA23" s="725"/>
      <c r="DB23" s="723"/>
      <c r="DC23" s="724"/>
      <c r="DD23" s="724"/>
      <c r="DE23" s="724"/>
      <c r="DF23" s="725"/>
      <c r="DG23" s="723"/>
      <c r="DH23" s="724"/>
      <c r="DI23" s="724"/>
      <c r="DJ23" s="724"/>
      <c r="DK23" s="725"/>
      <c r="DL23" s="723"/>
      <c r="DM23" s="724"/>
      <c r="DN23" s="724"/>
      <c r="DO23" s="724"/>
      <c r="DP23" s="725"/>
      <c r="DQ23" s="723"/>
      <c r="DR23" s="724"/>
      <c r="DS23" s="724"/>
      <c r="DT23" s="724"/>
      <c r="DU23" s="725"/>
      <c r="DV23" s="726"/>
      <c r="DW23" s="727"/>
      <c r="DX23" s="727"/>
      <c r="DY23" s="727"/>
      <c r="DZ23" s="728"/>
      <c r="EA23" s="255"/>
    </row>
    <row r="24" spans="1:131" s="256" customFormat="1" ht="26.25" customHeight="1" x14ac:dyDescent="0.15">
      <c r="A24" s="750" t="s">
        <v>
397</v>
      </c>
      <c r="B24" s="750"/>
      <c r="C24" s="750"/>
      <c r="D24" s="750"/>
      <c r="E24" s="750"/>
      <c r="F24" s="750"/>
      <c r="G24" s="750"/>
      <c r="H24" s="750"/>
      <c r="I24" s="750"/>
      <c r="J24" s="750"/>
      <c r="K24" s="750"/>
      <c r="L24" s="750"/>
      <c r="M24" s="750"/>
      <c r="N24" s="750"/>
      <c r="O24" s="750"/>
      <c r="P24" s="750"/>
      <c r="Q24" s="750"/>
      <c r="R24" s="750"/>
      <c r="S24" s="750"/>
      <c r="T24" s="750"/>
      <c r="U24" s="750"/>
      <c r="V24" s="750"/>
      <c r="W24" s="750"/>
      <c r="X24" s="750"/>
      <c r="Y24" s="750"/>
      <c r="Z24" s="750"/>
      <c r="AA24" s="750"/>
      <c r="AB24" s="750"/>
      <c r="AC24" s="750"/>
      <c r="AD24" s="750"/>
      <c r="AE24" s="750"/>
      <c r="AF24" s="750"/>
      <c r="AG24" s="750"/>
      <c r="AH24" s="750"/>
      <c r="AI24" s="750"/>
      <c r="AJ24" s="750"/>
      <c r="AK24" s="750"/>
      <c r="AL24" s="750"/>
      <c r="AM24" s="750"/>
      <c r="AN24" s="750"/>
      <c r="AO24" s="750"/>
      <c r="AP24" s="750"/>
      <c r="AQ24" s="750"/>
      <c r="AR24" s="750"/>
      <c r="AS24" s="750"/>
      <c r="AT24" s="750"/>
      <c r="AU24" s="750"/>
      <c r="AV24" s="750"/>
      <c r="AW24" s="750"/>
      <c r="AX24" s="750"/>
      <c r="AY24" s="750"/>
      <c r="AZ24" s="253"/>
      <c r="BA24" s="253"/>
      <c r="BB24" s="253"/>
      <c r="BC24" s="253"/>
      <c r="BD24" s="253"/>
      <c r="BE24" s="254"/>
      <c r="BF24" s="254"/>
      <c r="BG24" s="254"/>
      <c r="BH24" s="254"/>
      <c r="BI24" s="254"/>
      <c r="BJ24" s="254"/>
      <c r="BK24" s="254"/>
      <c r="BL24" s="254"/>
      <c r="BM24" s="254"/>
      <c r="BN24" s="254"/>
      <c r="BO24" s="254"/>
      <c r="BP24" s="254"/>
      <c r="BQ24" s="263">
        <v>
18</v>
      </c>
      <c r="BR24" s="264"/>
      <c r="BS24" s="710"/>
      <c r="BT24" s="711"/>
      <c r="BU24" s="711"/>
      <c r="BV24" s="711"/>
      <c r="BW24" s="711"/>
      <c r="BX24" s="711"/>
      <c r="BY24" s="711"/>
      <c r="BZ24" s="711"/>
      <c r="CA24" s="711"/>
      <c r="CB24" s="711"/>
      <c r="CC24" s="711"/>
      <c r="CD24" s="711"/>
      <c r="CE24" s="711"/>
      <c r="CF24" s="711"/>
      <c r="CG24" s="712"/>
      <c r="CH24" s="723"/>
      <c r="CI24" s="724"/>
      <c r="CJ24" s="724"/>
      <c r="CK24" s="724"/>
      <c r="CL24" s="725"/>
      <c r="CM24" s="723"/>
      <c r="CN24" s="724"/>
      <c r="CO24" s="724"/>
      <c r="CP24" s="724"/>
      <c r="CQ24" s="725"/>
      <c r="CR24" s="723"/>
      <c r="CS24" s="724"/>
      <c r="CT24" s="724"/>
      <c r="CU24" s="724"/>
      <c r="CV24" s="725"/>
      <c r="CW24" s="723"/>
      <c r="CX24" s="724"/>
      <c r="CY24" s="724"/>
      <c r="CZ24" s="724"/>
      <c r="DA24" s="725"/>
      <c r="DB24" s="723"/>
      <c r="DC24" s="724"/>
      <c r="DD24" s="724"/>
      <c r="DE24" s="724"/>
      <c r="DF24" s="725"/>
      <c r="DG24" s="723"/>
      <c r="DH24" s="724"/>
      <c r="DI24" s="724"/>
      <c r="DJ24" s="724"/>
      <c r="DK24" s="725"/>
      <c r="DL24" s="723"/>
      <c r="DM24" s="724"/>
      <c r="DN24" s="724"/>
      <c r="DO24" s="724"/>
      <c r="DP24" s="725"/>
      <c r="DQ24" s="723"/>
      <c r="DR24" s="724"/>
      <c r="DS24" s="724"/>
      <c r="DT24" s="724"/>
      <c r="DU24" s="725"/>
      <c r="DV24" s="726"/>
      <c r="DW24" s="727"/>
      <c r="DX24" s="727"/>
      <c r="DY24" s="727"/>
      <c r="DZ24" s="728"/>
      <c r="EA24" s="255"/>
    </row>
    <row r="25" spans="1:131" s="248" customFormat="1" ht="26.25" customHeight="1" thickBot="1" x14ac:dyDescent="0.2">
      <c r="A25" s="691" t="s">
        <v>
398</v>
      </c>
      <c r="B25" s="691"/>
      <c r="C25" s="691"/>
      <c r="D25" s="691"/>
      <c r="E25" s="691"/>
      <c r="F25" s="691"/>
      <c r="G25" s="691"/>
      <c r="H25" s="691"/>
      <c r="I25" s="691"/>
      <c r="J25" s="691"/>
      <c r="K25" s="691"/>
      <c r="L25" s="691"/>
      <c r="M25" s="691"/>
      <c r="N25" s="691"/>
      <c r="O25" s="691"/>
      <c r="P25" s="691"/>
      <c r="Q25" s="691"/>
      <c r="R25" s="691"/>
      <c r="S25" s="691"/>
      <c r="T25" s="691"/>
      <c r="U25" s="691"/>
      <c r="V25" s="691"/>
      <c r="W25" s="691"/>
      <c r="X25" s="691"/>
      <c r="Y25" s="691"/>
      <c r="Z25" s="691"/>
      <c r="AA25" s="691"/>
      <c r="AB25" s="691"/>
      <c r="AC25" s="691"/>
      <c r="AD25" s="691"/>
      <c r="AE25" s="691"/>
      <c r="AF25" s="691"/>
      <c r="AG25" s="691"/>
      <c r="AH25" s="691"/>
      <c r="AI25" s="691"/>
      <c r="AJ25" s="691"/>
      <c r="AK25" s="691"/>
      <c r="AL25" s="691"/>
      <c r="AM25" s="691"/>
      <c r="AN25" s="691"/>
      <c r="AO25" s="691"/>
      <c r="AP25" s="691"/>
      <c r="AQ25" s="691"/>
      <c r="AR25" s="691"/>
      <c r="AS25" s="691"/>
      <c r="AT25" s="691"/>
      <c r="AU25" s="691"/>
      <c r="AV25" s="691"/>
      <c r="AW25" s="691"/>
      <c r="AX25" s="691"/>
      <c r="AY25" s="691"/>
      <c r="AZ25" s="691"/>
      <c r="BA25" s="691"/>
      <c r="BB25" s="691"/>
      <c r="BC25" s="691"/>
      <c r="BD25" s="691"/>
      <c r="BE25" s="691"/>
      <c r="BF25" s="691"/>
      <c r="BG25" s="691"/>
      <c r="BH25" s="691"/>
      <c r="BI25" s="691"/>
      <c r="BJ25" s="253"/>
      <c r="BK25" s="253"/>
      <c r="BL25" s="253"/>
      <c r="BM25" s="253"/>
      <c r="BN25" s="253"/>
      <c r="BO25" s="266"/>
      <c r="BP25" s="266"/>
      <c r="BQ25" s="263">
        <v>
19</v>
      </c>
      <c r="BR25" s="264"/>
      <c r="BS25" s="710"/>
      <c r="BT25" s="711"/>
      <c r="BU25" s="711"/>
      <c r="BV25" s="711"/>
      <c r="BW25" s="711"/>
      <c r="BX25" s="711"/>
      <c r="BY25" s="711"/>
      <c r="BZ25" s="711"/>
      <c r="CA25" s="711"/>
      <c r="CB25" s="711"/>
      <c r="CC25" s="711"/>
      <c r="CD25" s="711"/>
      <c r="CE25" s="711"/>
      <c r="CF25" s="711"/>
      <c r="CG25" s="712"/>
      <c r="CH25" s="723"/>
      <c r="CI25" s="724"/>
      <c r="CJ25" s="724"/>
      <c r="CK25" s="724"/>
      <c r="CL25" s="725"/>
      <c r="CM25" s="723"/>
      <c r="CN25" s="724"/>
      <c r="CO25" s="724"/>
      <c r="CP25" s="724"/>
      <c r="CQ25" s="725"/>
      <c r="CR25" s="723"/>
      <c r="CS25" s="724"/>
      <c r="CT25" s="724"/>
      <c r="CU25" s="724"/>
      <c r="CV25" s="725"/>
      <c r="CW25" s="723"/>
      <c r="CX25" s="724"/>
      <c r="CY25" s="724"/>
      <c r="CZ25" s="724"/>
      <c r="DA25" s="725"/>
      <c r="DB25" s="723"/>
      <c r="DC25" s="724"/>
      <c r="DD25" s="724"/>
      <c r="DE25" s="724"/>
      <c r="DF25" s="725"/>
      <c r="DG25" s="723"/>
      <c r="DH25" s="724"/>
      <c r="DI25" s="724"/>
      <c r="DJ25" s="724"/>
      <c r="DK25" s="725"/>
      <c r="DL25" s="723"/>
      <c r="DM25" s="724"/>
      <c r="DN25" s="724"/>
      <c r="DO25" s="724"/>
      <c r="DP25" s="725"/>
      <c r="DQ25" s="723"/>
      <c r="DR25" s="724"/>
      <c r="DS25" s="724"/>
      <c r="DT25" s="724"/>
      <c r="DU25" s="725"/>
      <c r="DV25" s="726"/>
      <c r="DW25" s="727"/>
      <c r="DX25" s="727"/>
      <c r="DY25" s="727"/>
      <c r="DZ25" s="728"/>
      <c r="EA25" s="247"/>
    </row>
    <row r="26" spans="1:131" s="248" customFormat="1" ht="26.25" customHeight="1" x14ac:dyDescent="0.15">
      <c r="A26" s="682" t="s">
        <v>
375</v>
      </c>
      <c r="B26" s="683"/>
      <c r="C26" s="683"/>
      <c r="D26" s="683"/>
      <c r="E26" s="683"/>
      <c r="F26" s="683"/>
      <c r="G26" s="683"/>
      <c r="H26" s="683"/>
      <c r="I26" s="683"/>
      <c r="J26" s="683"/>
      <c r="K26" s="683"/>
      <c r="L26" s="683"/>
      <c r="M26" s="683"/>
      <c r="N26" s="683"/>
      <c r="O26" s="683"/>
      <c r="P26" s="684"/>
      <c r="Q26" s="659" t="s">
        <v>
399</v>
      </c>
      <c r="R26" s="660"/>
      <c r="S26" s="660"/>
      <c r="T26" s="660"/>
      <c r="U26" s="661"/>
      <c r="V26" s="659" t="s">
        <v>
400</v>
      </c>
      <c r="W26" s="660"/>
      <c r="X26" s="660"/>
      <c r="Y26" s="660"/>
      <c r="Z26" s="661"/>
      <c r="AA26" s="659" t="s">
        <v>
401</v>
      </c>
      <c r="AB26" s="660"/>
      <c r="AC26" s="660"/>
      <c r="AD26" s="660"/>
      <c r="AE26" s="660"/>
      <c r="AF26" s="754" t="s">
        <v>
402</v>
      </c>
      <c r="AG26" s="755"/>
      <c r="AH26" s="755"/>
      <c r="AI26" s="755"/>
      <c r="AJ26" s="756"/>
      <c r="AK26" s="660" t="s">
        <v>
403</v>
      </c>
      <c r="AL26" s="660"/>
      <c r="AM26" s="660"/>
      <c r="AN26" s="660"/>
      <c r="AO26" s="661"/>
      <c r="AP26" s="659" t="s">
        <v>
404</v>
      </c>
      <c r="AQ26" s="660"/>
      <c r="AR26" s="660"/>
      <c r="AS26" s="660"/>
      <c r="AT26" s="661"/>
      <c r="AU26" s="659" t="s">
        <v>
405</v>
      </c>
      <c r="AV26" s="660"/>
      <c r="AW26" s="660"/>
      <c r="AX26" s="660"/>
      <c r="AY26" s="661"/>
      <c r="AZ26" s="659" t="s">
        <v>
406</v>
      </c>
      <c r="BA26" s="660"/>
      <c r="BB26" s="660"/>
      <c r="BC26" s="660"/>
      <c r="BD26" s="661"/>
      <c r="BE26" s="659" t="s">
        <v>
382</v>
      </c>
      <c r="BF26" s="660"/>
      <c r="BG26" s="660"/>
      <c r="BH26" s="660"/>
      <c r="BI26" s="671"/>
      <c r="BJ26" s="253"/>
      <c r="BK26" s="253"/>
      <c r="BL26" s="253"/>
      <c r="BM26" s="253"/>
      <c r="BN26" s="253"/>
      <c r="BO26" s="266"/>
      <c r="BP26" s="266"/>
      <c r="BQ26" s="263">
        <v>
20</v>
      </c>
      <c r="BR26" s="264"/>
      <c r="BS26" s="710"/>
      <c r="BT26" s="711"/>
      <c r="BU26" s="711"/>
      <c r="BV26" s="711"/>
      <c r="BW26" s="711"/>
      <c r="BX26" s="711"/>
      <c r="BY26" s="711"/>
      <c r="BZ26" s="711"/>
      <c r="CA26" s="711"/>
      <c r="CB26" s="711"/>
      <c r="CC26" s="711"/>
      <c r="CD26" s="711"/>
      <c r="CE26" s="711"/>
      <c r="CF26" s="711"/>
      <c r="CG26" s="712"/>
      <c r="CH26" s="723"/>
      <c r="CI26" s="724"/>
      <c r="CJ26" s="724"/>
      <c r="CK26" s="724"/>
      <c r="CL26" s="725"/>
      <c r="CM26" s="723"/>
      <c r="CN26" s="724"/>
      <c r="CO26" s="724"/>
      <c r="CP26" s="724"/>
      <c r="CQ26" s="725"/>
      <c r="CR26" s="723"/>
      <c r="CS26" s="724"/>
      <c r="CT26" s="724"/>
      <c r="CU26" s="724"/>
      <c r="CV26" s="725"/>
      <c r="CW26" s="723"/>
      <c r="CX26" s="724"/>
      <c r="CY26" s="724"/>
      <c r="CZ26" s="724"/>
      <c r="DA26" s="725"/>
      <c r="DB26" s="723"/>
      <c r="DC26" s="724"/>
      <c r="DD26" s="724"/>
      <c r="DE26" s="724"/>
      <c r="DF26" s="725"/>
      <c r="DG26" s="723"/>
      <c r="DH26" s="724"/>
      <c r="DI26" s="724"/>
      <c r="DJ26" s="724"/>
      <c r="DK26" s="725"/>
      <c r="DL26" s="723"/>
      <c r="DM26" s="724"/>
      <c r="DN26" s="724"/>
      <c r="DO26" s="724"/>
      <c r="DP26" s="725"/>
      <c r="DQ26" s="723"/>
      <c r="DR26" s="724"/>
      <c r="DS26" s="724"/>
      <c r="DT26" s="724"/>
      <c r="DU26" s="725"/>
      <c r="DV26" s="726"/>
      <c r="DW26" s="727"/>
      <c r="DX26" s="727"/>
      <c r="DY26" s="727"/>
      <c r="DZ26" s="728"/>
      <c r="EA26" s="247"/>
    </row>
    <row r="27" spans="1:131" s="248" customFormat="1" ht="26.25" customHeight="1" thickBot="1" x14ac:dyDescent="0.2">
      <c r="A27" s="685"/>
      <c r="B27" s="686"/>
      <c r="C27" s="686"/>
      <c r="D27" s="686"/>
      <c r="E27" s="686"/>
      <c r="F27" s="686"/>
      <c r="G27" s="686"/>
      <c r="H27" s="686"/>
      <c r="I27" s="686"/>
      <c r="J27" s="686"/>
      <c r="K27" s="686"/>
      <c r="L27" s="686"/>
      <c r="M27" s="686"/>
      <c r="N27" s="686"/>
      <c r="O27" s="686"/>
      <c r="P27" s="687"/>
      <c r="Q27" s="662"/>
      <c r="R27" s="663"/>
      <c r="S27" s="663"/>
      <c r="T27" s="663"/>
      <c r="U27" s="664"/>
      <c r="V27" s="662"/>
      <c r="W27" s="663"/>
      <c r="X27" s="663"/>
      <c r="Y27" s="663"/>
      <c r="Z27" s="664"/>
      <c r="AA27" s="662"/>
      <c r="AB27" s="663"/>
      <c r="AC27" s="663"/>
      <c r="AD27" s="663"/>
      <c r="AE27" s="663"/>
      <c r="AF27" s="757"/>
      <c r="AG27" s="758"/>
      <c r="AH27" s="758"/>
      <c r="AI27" s="758"/>
      <c r="AJ27" s="759"/>
      <c r="AK27" s="663"/>
      <c r="AL27" s="663"/>
      <c r="AM27" s="663"/>
      <c r="AN27" s="663"/>
      <c r="AO27" s="664"/>
      <c r="AP27" s="662"/>
      <c r="AQ27" s="663"/>
      <c r="AR27" s="663"/>
      <c r="AS27" s="663"/>
      <c r="AT27" s="664"/>
      <c r="AU27" s="662"/>
      <c r="AV27" s="663"/>
      <c r="AW27" s="663"/>
      <c r="AX27" s="663"/>
      <c r="AY27" s="664"/>
      <c r="AZ27" s="662"/>
      <c r="BA27" s="663"/>
      <c r="BB27" s="663"/>
      <c r="BC27" s="663"/>
      <c r="BD27" s="664"/>
      <c r="BE27" s="662"/>
      <c r="BF27" s="663"/>
      <c r="BG27" s="663"/>
      <c r="BH27" s="663"/>
      <c r="BI27" s="672"/>
      <c r="BJ27" s="253"/>
      <c r="BK27" s="253"/>
      <c r="BL27" s="253"/>
      <c r="BM27" s="253"/>
      <c r="BN27" s="253"/>
      <c r="BO27" s="266"/>
      <c r="BP27" s="266"/>
      <c r="BQ27" s="263">
        <v>
21</v>
      </c>
      <c r="BR27" s="264"/>
      <c r="BS27" s="710"/>
      <c r="BT27" s="711"/>
      <c r="BU27" s="711"/>
      <c r="BV27" s="711"/>
      <c r="BW27" s="711"/>
      <c r="BX27" s="711"/>
      <c r="BY27" s="711"/>
      <c r="BZ27" s="711"/>
      <c r="CA27" s="711"/>
      <c r="CB27" s="711"/>
      <c r="CC27" s="711"/>
      <c r="CD27" s="711"/>
      <c r="CE27" s="711"/>
      <c r="CF27" s="711"/>
      <c r="CG27" s="712"/>
      <c r="CH27" s="723"/>
      <c r="CI27" s="724"/>
      <c r="CJ27" s="724"/>
      <c r="CK27" s="724"/>
      <c r="CL27" s="725"/>
      <c r="CM27" s="723"/>
      <c r="CN27" s="724"/>
      <c r="CO27" s="724"/>
      <c r="CP27" s="724"/>
      <c r="CQ27" s="725"/>
      <c r="CR27" s="723"/>
      <c r="CS27" s="724"/>
      <c r="CT27" s="724"/>
      <c r="CU27" s="724"/>
      <c r="CV27" s="725"/>
      <c r="CW27" s="723"/>
      <c r="CX27" s="724"/>
      <c r="CY27" s="724"/>
      <c r="CZ27" s="724"/>
      <c r="DA27" s="725"/>
      <c r="DB27" s="723"/>
      <c r="DC27" s="724"/>
      <c r="DD27" s="724"/>
      <c r="DE27" s="724"/>
      <c r="DF27" s="725"/>
      <c r="DG27" s="723"/>
      <c r="DH27" s="724"/>
      <c r="DI27" s="724"/>
      <c r="DJ27" s="724"/>
      <c r="DK27" s="725"/>
      <c r="DL27" s="723"/>
      <c r="DM27" s="724"/>
      <c r="DN27" s="724"/>
      <c r="DO27" s="724"/>
      <c r="DP27" s="725"/>
      <c r="DQ27" s="723"/>
      <c r="DR27" s="724"/>
      <c r="DS27" s="724"/>
      <c r="DT27" s="724"/>
      <c r="DU27" s="725"/>
      <c r="DV27" s="726"/>
      <c r="DW27" s="727"/>
      <c r="DX27" s="727"/>
      <c r="DY27" s="727"/>
      <c r="DZ27" s="728"/>
      <c r="EA27" s="247"/>
    </row>
    <row r="28" spans="1:131" s="248" customFormat="1" ht="26.25" customHeight="1" thickTop="1" x14ac:dyDescent="0.15">
      <c r="A28" s="267">
        <v>
1</v>
      </c>
      <c r="B28" s="673" t="s">
        <v>
407</v>
      </c>
      <c r="C28" s="674"/>
      <c r="D28" s="674"/>
      <c r="E28" s="674"/>
      <c r="F28" s="674"/>
      <c r="G28" s="674"/>
      <c r="H28" s="674"/>
      <c r="I28" s="674"/>
      <c r="J28" s="674"/>
      <c r="K28" s="674"/>
      <c r="L28" s="674"/>
      <c r="M28" s="674"/>
      <c r="N28" s="674"/>
      <c r="O28" s="674"/>
      <c r="P28" s="675"/>
      <c r="Q28" s="764">
        <v>
10502</v>
      </c>
      <c r="R28" s="765"/>
      <c r="S28" s="765"/>
      <c r="T28" s="765"/>
      <c r="U28" s="765"/>
      <c r="V28" s="765">
        <v>
10390</v>
      </c>
      <c r="W28" s="765"/>
      <c r="X28" s="765"/>
      <c r="Y28" s="765"/>
      <c r="Z28" s="765"/>
      <c r="AA28" s="765">
        <v>
112</v>
      </c>
      <c r="AB28" s="765"/>
      <c r="AC28" s="765"/>
      <c r="AD28" s="765"/>
      <c r="AE28" s="766"/>
      <c r="AF28" s="767">
        <v>
112</v>
      </c>
      <c r="AG28" s="765"/>
      <c r="AH28" s="765"/>
      <c r="AI28" s="765"/>
      <c r="AJ28" s="768"/>
      <c r="AK28" s="769">
        <v>
1379</v>
      </c>
      <c r="AL28" s="760"/>
      <c r="AM28" s="760"/>
      <c r="AN28" s="760"/>
      <c r="AO28" s="760"/>
      <c r="AP28" s="760" t="s">
        <v>
585</v>
      </c>
      <c r="AQ28" s="760"/>
      <c r="AR28" s="760"/>
      <c r="AS28" s="760"/>
      <c r="AT28" s="760"/>
      <c r="AU28" s="760" t="s">
        <v>
585</v>
      </c>
      <c r="AV28" s="760"/>
      <c r="AW28" s="760"/>
      <c r="AX28" s="760"/>
      <c r="AY28" s="760"/>
      <c r="AZ28" s="761" t="s">
        <v>
585</v>
      </c>
      <c r="BA28" s="761"/>
      <c r="BB28" s="761"/>
      <c r="BC28" s="761"/>
      <c r="BD28" s="761"/>
      <c r="BE28" s="762"/>
      <c r="BF28" s="762"/>
      <c r="BG28" s="762"/>
      <c r="BH28" s="762"/>
      <c r="BI28" s="763"/>
      <c r="BJ28" s="253"/>
      <c r="BK28" s="253"/>
      <c r="BL28" s="253"/>
      <c r="BM28" s="253"/>
      <c r="BN28" s="253"/>
      <c r="BO28" s="266"/>
      <c r="BP28" s="266"/>
      <c r="BQ28" s="263">
        <v>
22</v>
      </c>
      <c r="BR28" s="264"/>
      <c r="BS28" s="710"/>
      <c r="BT28" s="711"/>
      <c r="BU28" s="711"/>
      <c r="BV28" s="711"/>
      <c r="BW28" s="711"/>
      <c r="BX28" s="711"/>
      <c r="BY28" s="711"/>
      <c r="BZ28" s="711"/>
      <c r="CA28" s="711"/>
      <c r="CB28" s="711"/>
      <c r="CC28" s="711"/>
      <c r="CD28" s="711"/>
      <c r="CE28" s="711"/>
      <c r="CF28" s="711"/>
      <c r="CG28" s="712"/>
      <c r="CH28" s="723"/>
      <c r="CI28" s="724"/>
      <c r="CJ28" s="724"/>
      <c r="CK28" s="724"/>
      <c r="CL28" s="725"/>
      <c r="CM28" s="723"/>
      <c r="CN28" s="724"/>
      <c r="CO28" s="724"/>
      <c r="CP28" s="724"/>
      <c r="CQ28" s="725"/>
      <c r="CR28" s="723"/>
      <c r="CS28" s="724"/>
      <c r="CT28" s="724"/>
      <c r="CU28" s="724"/>
      <c r="CV28" s="725"/>
      <c r="CW28" s="723"/>
      <c r="CX28" s="724"/>
      <c r="CY28" s="724"/>
      <c r="CZ28" s="724"/>
      <c r="DA28" s="725"/>
      <c r="DB28" s="723"/>
      <c r="DC28" s="724"/>
      <c r="DD28" s="724"/>
      <c r="DE28" s="724"/>
      <c r="DF28" s="725"/>
      <c r="DG28" s="723"/>
      <c r="DH28" s="724"/>
      <c r="DI28" s="724"/>
      <c r="DJ28" s="724"/>
      <c r="DK28" s="725"/>
      <c r="DL28" s="723"/>
      <c r="DM28" s="724"/>
      <c r="DN28" s="724"/>
      <c r="DO28" s="724"/>
      <c r="DP28" s="725"/>
      <c r="DQ28" s="723"/>
      <c r="DR28" s="724"/>
      <c r="DS28" s="724"/>
      <c r="DT28" s="724"/>
      <c r="DU28" s="725"/>
      <c r="DV28" s="726"/>
      <c r="DW28" s="727"/>
      <c r="DX28" s="727"/>
      <c r="DY28" s="727"/>
      <c r="DZ28" s="728"/>
      <c r="EA28" s="247"/>
    </row>
    <row r="29" spans="1:131" s="248" customFormat="1" ht="26.25" customHeight="1" x14ac:dyDescent="0.15">
      <c r="A29" s="267">
        <v>
2</v>
      </c>
      <c r="B29" s="697" t="s">
        <v>
408</v>
      </c>
      <c r="C29" s="698"/>
      <c r="D29" s="698"/>
      <c r="E29" s="698"/>
      <c r="F29" s="698"/>
      <c r="G29" s="698"/>
      <c r="H29" s="698"/>
      <c r="I29" s="698"/>
      <c r="J29" s="698"/>
      <c r="K29" s="698"/>
      <c r="L29" s="698"/>
      <c r="M29" s="698"/>
      <c r="N29" s="698"/>
      <c r="O29" s="698"/>
      <c r="P29" s="699"/>
      <c r="Q29" s="700">
        <v>
8751</v>
      </c>
      <c r="R29" s="701"/>
      <c r="S29" s="701"/>
      <c r="T29" s="701"/>
      <c r="U29" s="701"/>
      <c r="V29" s="701">
        <v>
8607</v>
      </c>
      <c r="W29" s="701"/>
      <c r="X29" s="701"/>
      <c r="Y29" s="701"/>
      <c r="Z29" s="701"/>
      <c r="AA29" s="701">
        <v>
144</v>
      </c>
      <c r="AB29" s="701"/>
      <c r="AC29" s="701"/>
      <c r="AD29" s="701"/>
      <c r="AE29" s="702"/>
      <c r="AF29" s="703">
        <v>
144</v>
      </c>
      <c r="AG29" s="704"/>
      <c r="AH29" s="704"/>
      <c r="AI29" s="704"/>
      <c r="AJ29" s="705"/>
      <c r="AK29" s="772">
        <v>
1377</v>
      </c>
      <c r="AL29" s="773"/>
      <c r="AM29" s="773"/>
      <c r="AN29" s="773"/>
      <c r="AO29" s="773"/>
      <c r="AP29" s="773" t="s">
        <v>
585</v>
      </c>
      <c r="AQ29" s="773"/>
      <c r="AR29" s="773"/>
      <c r="AS29" s="773"/>
      <c r="AT29" s="773"/>
      <c r="AU29" s="773" t="s">
        <v>
585</v>
      </c>
      <c r="AV29" s="773"/>
      <c r="AW29" s="773"/>
      <c r="AX29" s="773"/>
      <c r="AY29" s="773"/>
      <c r="AZ29" s="774" t="s">
        <v>
585</v>
      </c>
      <c r="BA29" s="774"/>
      <c r="BB29" s="774"/>
      <c r="BC29" s="774"/>
      <c r="BD29" s="774"/>
      <c r="BE29" s="770"/>
      <c r="BF29" s="770"/>
      <c r="BG29" s="770"/>
      <c r="BH29" s="770"/>
      <c r="BI29" s="771"/>
      <c r="BJ29" s="253"/>
      <c r="BK29" s="253"/>
      <c r="BL29" s="253"/>
      <c r="BM29" s="253"/>
      <c r="BN29" s="253"/>
      <c r="BO29" s="266"/>
      <c r="BP29" s="266"/>
      <c r="BQ29" s="263">
        <v>
23</v>
      </c>
      <c r="BR29" s="264"/>
      <c r="BS29" s="710"/>
      <c r="BT29" s="711"/>
      <c r="BU29" s="711"/>
      <c r="BV29" s="711"/>
      <c r="BW29" s="711"/>
      <c r="BX29" s="711"/>
      <c r="BY29" s="711"/>
      <c r="BZ29" s="711"/>
      <c r="CA29" s="711"/>
      <c r="CB29" s="711"/>
      <c r="CC29" s="711"/>
      <c r="CD29" s="711"/>
      <c r="CE29" s="711"/>
      <c r="CF29" s="711"/>
      <c r="CG29" s="712"/>
      <c r="CH29" s="723"/>
      <c r="CI29" s="724"/>
      <c r="CJ29" s="724"/>
      <c r="CK29" s="724"/>
      <c r="CL29" s="725"/>
      <c r="CM29" s="723"/>
      <c r="CN29" s="724"/>
      <c r="CO29" s="724"/>
      <c r="CP29" s="724"/>
      <c r="CQ29" s="725"/>
      <c r="CR29" s="723"/>
      <c r="CS29" s="724"/>
      <c r="CT29" s="724"/>
      <c r="CU29" s="724"/>
      <c r="CV29" s="725"/>
      <c r="CW29" s="723"/>
      <c r="CX29" s="724"/>
      <c r="CY29" s="724"/>
      <c r="CZ29" s="724"/>
      <c r="DA29" s="725"/>
      <c r="DB29" s="723"/>
      <c r="DC29" s="724"/>
      <c r="DD29" s="724"/>
      <c r="DE29" s="724"/>
      <c r="DF29" s="725"/>
      <c r="DG29" s="723"/>
      <c r="DH29" s="724"/>
      <c r="DI29" s="724"/>
      <c r="DJ29" s="724"/>
      <c r="DK29" s="725"/>
      <c r="DL29" s="723"/>
      <c r="DM29" s="724"/>
      <c r="DN29" s="724"/>
      <c r="DO29" s="724"/>
      <c r="DP29" s="725"/>
      <c r="DQ29" s="723"/>
      <c r="DR29" s="724"/>
      <c r="DS29" s="724"/>
      <c r="DT29" s="724"/>
      <c r="DU29" s="725"/>
      <c r="DV29" s="726"/>
      <c r="DW29" s="727"/>
      <c r="DX29" s="727"/>
      <c r="DY29" s="727"/>
      <c r="DZ29" s="728"/>
      <c r="EA29" s="247"/>
    </row>
    <row r="30" spans="1:131" s="248" customFormat="1" ht="26.25" customHeight="1" x14ac:dyDescent="0.15">
      <c r="A30" s="267">
        <v>
3</v>
      </c>
      <c r="B30" s="697" t="s">
        <v>
409</v>
      </c>
      <c r="C30" s="698"/>
      <c r="D30" s="698"/>
      <c r="E30" s="698"/>
      <c r="F30" s="698"/>
      <c r="G30" s="698"/>
      <c r="H30" s="698"/>
      <c r="I30" s="698"/>
      <c r="J30" s="698"/>
      <c r="K30" s="698"/>
      <c r="L30" s="698"/>
      <c r="M30" s="698"/>
      <c r="N30" s="698"/>
      <c r="O30" s="698"/>
      <c r="P30" s="699"/>
      <c r="Q30" s="700">
        <v>
2923</v>
      </c>
      <c r="R30" s="701"/>
      <c r="S30" s="701"/>
      <c r="T30" s="701"/>
      <c r="U30" s="701"/>
      <c r="V30" s="701">
        <v>
2875</v>
      </c>
      <c r="W30" s="701"/>
      <c r="X30" s="701"/>
      <c r="Y30" s="701"/>
      <c r="Z30" s="701"/>
      <c r="AA30" s="701">
        <v>
48</v>
      </c>
      <c r="AB30" s="701"/>
      <c r="AC30" s="701"/>
      <c r="AD30" s="701"/>
      <c r="AE30" s="702"/>
      <c r="AF30" s="703">
        <v>
48</v>
      </c>
      <c r="AG30" s="704"/>
      <c r="AH30" s="704"/>
      <c r="AI30" s="704"/>
      <c r="AJ30" s="705"/>
      <c r="AK30" s="772">
        <v>
1181</v>
      </c>
      <c r="AL30" s="773"/>
      <c r="AM30" s="773"/>
      <c r="AN30" s="773"/>
      <c r="AO30" s="773"/>
      <c r="AP30" s="773" t="s">
        <v>
585</v>
      </c>
      <c r="AQ30" s="773"/>
      <c r="AR30" s="773"/>
      <c r="AS30" s="773"/>
      <c r="AT30" s="773"/>
      <c r="AU30" s="773" t="s">
        <v>
585</v>
      </c>
      <c r="AV30" s="773"/>
      <c r="AW30" s="773"/>
      <c r="AX30" s="773"/>
      <c r="AY30" s="773"/>
      <c r="AZ30" s="774" t="s">
        <v>
585</v>
      </c>
      <c r="BA30" s="774"/>
      <c r="BB30" s="774"/>
      <c r="BC30" s="774"/>
      <c r="BD30" s="774"/>
      <c r="BE30" s="770"/>
      <c r="BF30" s="770"/>
      <c r="BG30" s="770"/>
      <c r="BH30" s="770"/>
      <c r="BI30" s="771"/>
      <c r="BJ30" s="253"/>
      <c r="BK30" s="253"/>
      <c r="BL30" s="253"/>
      <c r="BM30" s="253"/>
      <c r="BN30" s="253"/>
      <c r="BO30" s="266"/>
      <c r="BP30" s="266"/>
      <c r="BQ30" s="263">
        <v>
24</v>
      </c>
      <c r="BR30" s="264"/>
      <c r="BS30" s="710"/>
      <c r="BT30" s="711"/>
      <c r="BU30" s="711"/>
      <c r="BV30" s="711"/>
      <c r="BW30" s="711"/>
      <c r="BX30" s="711"/>
      <c r="BY30" s="711"/>
      <c r="BZ30" s="711"/>
      <c r="CA30" s="711"/>
      <c r="CB30" s="711"/>
      <c r="CC30" s="711"/>
      <c r="CD30" s="711"/>
      <c r="CE30" s="711"/>
      <c r="CF30" s="711"/>
      <c r="CG30" s="712"/>
      <c r="CH30" s="723"/>
      <c r="CI30" s="724"/>
      <c r="CJ30" s="724"/>
      <c r="CK30" s="724"/>
      <c r="CL30" s="725"/>
      <c r="CM30" s="723"/>
      <c r="CN30" s="724"/>
      <c r="CO30" s="724"/>
      <c r="CP30" s="724"/>
      <c r="CQ30" s="725"/>
      <c r="CR30" s="723"/>
      <c r="CS30" s="724"/>
      <c r="CT30" s="724"/>
      <c r="CU30" s="724"/>
      <c r="CV30" s="725"/>
      <c r="CW30" s="723"/>
      <c r="CX30" s="724"/>
      <c r="CY30" s="724"/>
      <c r="CZ30" s="724"/>
      <c r="DA30" s="725"/>
      <c r="DB30" s="723"/>
      <c r="DC30" s="724"/>
      <c r="DD30" s="724"/>
      <c r="DE30" s="724"/>
      <c r="DF30" s="725"/>
      <c r="DG30" s="723"/>
      <c r="DH30" s="724"/>
      <c r="DI30" s="724"/>
      <c r="DJ30" s="724"/>
      <c r="DK30" s="725"/>
      <c r="DL30" s="723"/>
      <c r="DM30" s="724"/>
      <c r="DN30" s="724"/>
      <c r="DO30" s="724"/>
      <c r="DP30" s="725"/>
      <c r="DQ30" s="723"/>
      <c r="DR30" s="724"/>
      <c r="DS30" s="724"/>
      <c r="DT30" s="724"/>
      <c r="DU30" s="725"/>
      <c r="DV30" s="726"/>
      <c r="DW30" s="727"/>
      <c r="DX30" s="727"/>
      <c r="DY30" s="727"/>
      <c r="DZ30" s="728"/>
      <c r="EA30" s="247"/>
    </row>
    <row r="31" spans="1:131" s="248" customFormat="1" ht="26.25" customHeight="1" x14ac:dyDescent="0.15">
      <c r="A31" s="267">
        <v>
4</v>
      </c>
      <c r="B31" s="697" t="s">
        <v>
410</v>
      </c>
      <c r="C31" s="698"/>
      <c r="D31" s="698"/>
      <c r="E31" s="698"/>
      <c r="F31" s="698"/>
      <c r="G31" s="698"/>
      <c r="H31" s="698"/>
      <c r="I31" s="698"/>
      <c r="J31" s="698"/>
      <c r="K31" s="698"/>
      <c r="L31" s="698"/>
      <c r="M31" s="698"/>
      <c r="N31" s="698"/>
      <c r="O31" s="698"/>
      <c r="P31" s="699"/>
      <c r="Q31" s="700">
        <v>
2446</v>
      </c>
      <c r="R31" s="701"/>
      <c r="S31" s="701"/>
      <c r="T31" s="701"/>
      <c r="U31" s="701"/>
      <c r="V31" s="701">
        <v>
2359</v>
      </c>
      <c r="W31" s="701"/>
      <c r="X31" s="701"/>
      <c r="Y31" s="701"/>
      <c r="Z31" s="701"/>
      <c r="AA31" s="701">
        <v>
87</v>
      </c>
      <c r="AB31" s="701"/>
      <c r="AC31" s="701"/>
      <c r="AD31" s="701"/>
      <c r="AE31" s="702"/>
      <c r="AF31" s="703">
        <v>
83</v>
      </c>
      <c r="AG31" s="704"/>
      <c r="AH31" s="704"/>
      <c r="AI31" s="704"/>
      <c r="AJ31" s="705"/>
      <c r="AK31" s="772">
        <v>
869</v>
      </c>
      <c r="AL31" s="773"/>
      <c r="AM31" s="773"/>
      <c r="AN31" s="773"/>
      <c r="AO31" s="773"/>
      <c r="AP31" s="773">
        <v>
4671</v>
      </c>
      <c r="AQ31" s="773"/>
      <c r="AR31" s="773"/>
      <c r="AS31" s="773"/>
      <c r="AT31" s="773"/>
      <c r="AU31" s="773">
        <v>
2518</v>
      </c>
      <c r="AV31" s="773"/>
      <c r="AW31" s="773"/>
      <c r="AX31" s="773"/>
      <c r="AY31" s="773"/>
      <c r="AZ31" s="774" t="s">
        <v>
585</v>
      </c>
      <c r="BA31" s="774"/>
      <c r="BB31" s="774"/>
      <c r="BC31" s="774"/>
      <c r="BD31" s="774"/>
      <c r="BE31" s="770" t="s">
        <v>
411</v>
      </c>
      <c r="BF31" s="770"/>
      <c r="BG31" s="770"/>
      <c r="BH31" s="770"/>
      <c r="BI31" s="771"/>
      <c r="BJ31" s="253"/>
      <c r="BK31" s="253"/>
      <c r="BL31" s="253"/>
      <c r="BM31" s="253"/>
      <c r="BN31" s="253"/>
      <c r="BO31" s="266"/>
      <c r="BP31" s="266"/>
      <c r="BQ31" s="263">
        <v>
25</v>
      </c>
      <c r="BR31" s="264"/>
      <c r="BS31" s="710"/>
      <c r="BT31" s="711"/>
      <c r="BU31" s="711"/>
      <c r="BV31" s="711"/>
      <c r="BW31" s="711"/>
      <c r="BX31" s="711"/>
      <c r="BY31" s="711"/>
      <c r="BZ31" s="711"/>
      <c r="CA31" s="711"/>
      <c r="CB31" s="711"/>
      <c r="CC31" s="711"/>
      <c r="CD31" s="711"/>
      <c r="CE31" s="711"/>
      <c r="CF31" s="711"/>
      <c r="CG31" s="712"/>
      <c r="CH31" s="723"/>
      <c r="CI31" s="724"/>
      <c r="CJ31" s="724"/>
      <c r="CK31" s="724"/>
      <c r="CL31" s="725"/>
      <c r="CM31" s="723"/>
      <c r="CN31" s="724"/>
      <c r="CO31" s="724"/>
      <c r="CP31" s="724"/>
      <c r="CQ31" s="725"/>
      <c r="CR31" s="723"/>
      <c r="CS31" s="724"/>
      <c r="CT31" s="724"/>
      <c r="CU31" s="724"/>
      <c r="CV31" s="725"/>
      <c r="CW31" s="723"/>
      <c r="CX31" s="724"/>
      <c r="CY31" s="724"/>
      <c r="CZ31" s="724"/>
      <c r="DA31" s="725"/>
      <c r="DB31" s="723"/>
      <c r="DC31" s="724"/>
      <c r="DD31" s="724"/>
      <c r="DE31" s="724"/>
      <c r="DF31" s="725"/>
      <c r="DG31" s="723"/>
      <c r="DH31" s="724"/>
      <c r="DI31" s="724"/>
      <c r="DJ31" s="724"/>
      <c r="DK31" s="725"/>
      <c r="DL31" s="723"/>
      <c r="DM31" s="724"/>
      <c r="DN31" s="724"/>
      <c r="DO31" s="724"/>
      <c r="DP31" s="725"/>
      <c r="DQ31" s="723"/>
      <c r="DR31" s="724"/>
      <c r="DS31" s="724"/>
      <c r="DT31" s="724"/>
      <c r="DU31" s="725"/>
      <c r="DV31" s="726"/>
      <c r="DW31" s="727"/>
      <c r="DX31" s="727"/>
      <c r="DY31" s="727"/>
      <c r="DZ31" s="728"/>
      <c r="EA31" s="247"/>
    </row>
    <row r="32" spans="1:131" s="248" customFormat="1" ht="26.25" customHeight="1" x14ac:dyDescent="0.15">
      <c r="A32" s="267">
        <v>
5</v>
      </c>
      <c r="B32" s="697" t="s">
        <v>
412</v>
      </c>
      <c r="C32" s="698"/>
      <c r="D32" s="698"/>
      <c r="E32" s="698"/>
      <c r="F32" s="698"/>
      <c r="G32" s="698"/>
      <c r="H32" s="698"/>
      <c r="I32" s="698"/>
      <c r="J32" s="698"/>
      <c r="K32" s="698"/>
      <c r="L32" s="698"/>
      <c r="M32" s="698"/>
      <c r="N32" s="698"/>
      <c r="O32" s="698"/>
      <c r="P32" s="699"/>
      <c r="Q32" s="700">
        <v>
72</v>
      </c>
      <c r="R32" s="701"/>
      <c r="S32" s="701"/>
      <c r="T32" s="701"/>
      <c r="U32" s="701"/>
      <c r="V32" s="701">
        <v>
72</v>
      </c>
      <c r="W32" s="701"/>
      <c r="X32" s="701"/>
      <c r="Y32" s="701"/>
      <c r="Z32" s="701"/>
      <c r="AA32" s="701" t="s">
        <v>
585</v>
      </c>
      <c r="AB32" s="701"/>
      <c r="AC32" s="701"/>
      <c r="AD32" s="701"/>
      <c r="AE32" s="702"/>
      <c r="AF32" s="703" t="s">
        <v>
413</v>
      </c>
      <c r="AG32" s="704"/>
      <c r="AH32" s="704"/>
      <c r="AI32" s="704"/>
      <c r="AJ32" s="705"/>
      <c r="AK32" s="772">
        <v>
71</v>
      </c>
      <c r="AL32" s="773"/>
      <c r="AM32" s="773"/>
      <c r="AN32" s="773"/>
      <c r="AO32" s="773"/>
      <c r="AP32" s="773">
        <v>
1620</v>
      </c>
      <c r="AQ32" s="773"/>
      <c r="AR32" s="773"/>
      <c r="AS32" s="773"/>
      <c r="AT32" s="773"/>
      <c r="AU32" s="773">
        <v>
1620</v>
      </c>
      <c r="AV32" s="773"/>
      <c r="AW32" s="773"/>
      <c r="AX32" s="773"/>
      <c r="AY32" s="773"/>
      <c r="AZ32" s="774" t="s">
        <v>
585</v>
      </c>
      <c r="BA32" s="774"/>
      <c r="BB32" s="774"/>
      <c r="BC32" s="774"/>
      <c r="BD32" s="774"/>
      <c r="BE32" s="770" t="s">
        <v>
411</v>
      </c>
      <c r="BF32" s="770"/>
      <c r="BG32" s="770"/>
      <c r="BH32" s="770"/>
      <c r="BI32" s="771"/>
      <c r="BJ32" s="253"/>
      <c r="BK32" s="253"/>
      <c r="BL32" s="253"/>
      <c r="BM32" s="253"/>
      <c r="BN32" s="253"/>
      <c r="BO32" s="266"/>
      <c r="BP32" s="266"/>
      <c r="BQ32" s="263">
        <v>
26</v>
      </c>
      <c r="BR32" s="264"/>
      <c r="BS32" s="710"/>
      <c r="BT32" s="711"/>
      <c r="BU32" s="711"/>
      <c r="BV32" s="711"/>
      <c r="BW32" s="711"/>
      <c r="BX32" s="711"/>
      <c r="BY32" s="711"/>
      <c r="BZ32" s="711"/>
      <c r="CA32" s="711"/>
      <c r="CB32" s="711"/>
      <c r="CC32" s="711"/>
      <c r="CD32" s="711"/>
      <c r="CE32" s="711"/>
      <c r="CF32" s="711"/>
      <c r="CG32" s="712"/>
      <c r="CH32" s="723"/>
      <c r="CI32" s="724"/>
      <c r="CJ32" s="724"/>
      <c r="CK32" s="724"/>
      <c r="CL32" s="725"/>
      <c r="CM32" s="723"/>
      <c r="CN32" s="724"/>
      <c r="CO32" s="724"/>
      <c r="CP32" s="724"/>
      <c r="CQ32" s="725"/>
      <c r="CR32" s="723"/>
      <c r="CS32" s="724"/>
      <c r="CT32" s="724"/>
      <c r="CU32" s="724"/>
      <c r="CV32" s="725"/>
      <c r="CW32" s="723"/>
      <c r="CX32" s="724"/>
      <c r="CY32" s="724"/>
      <c r="CZ32" s="724"/>
      <c r="DA32" s="725"/>
      <c r="DB32" s="723"/>
      <c r="DC32" s="724"/>
      <c r="DD32" s="724"/>
      <c r="DE32" s="724"/>
      <c r="DF32" s="725"/>
      <c r="DG32" s="723"/>
      <c r="DH32" s="724"/>
      <c r="DI32" s="724"/>
      <c r="DJ32" s="724"/>
      <c r="DK32" s="725"/>
      <c r="DL32" s="723"/>
      <c r="DM32" s="724"/>
      <c r="DN32" s="724"/>
      <c r="DO32" s="724"/>
      <c r="DP32" s="725"/>
      <c r="DQ32" s="723"/>
      <c r="DR32" s="724"/>
      <c r="DS32" s="724"/>
      <c r="DT32" s="724"/>
      <c r="DU32" s="725"/>
      <c r="DV32" s="726"/>
      <c r="DW32" s="727"/>
      <c r="DX32" s="727"/>
      <c r="DY32" s="727"/>
      <c r="DZ32" s="728"/>
      <c r="EA32" s="247"/>
    </row>
    <row r="33" spans="1:131" s="248" customFormat="1" ht="26.25" customHeight="1" x14ac:dyDescent="0.15">
      <c r="A33" s="267">
        <v>
6</v>
      </c>
      <c r="B33" s="697"/>
      <c r="C33" s="698"/>
      <c r="D33" s="698"/>
      <c r="E33" s="698"/>
      <c r="F33" s="698"/>
      <c r="G33" s="698"/>
      <c r="H33" s="698"/>
      <c r="I33" s="698"/>
      <c r="J33" s="698"/>
      <c r="K33" s="698"/>
      <c r="L33" s="698"/>
      <c r="M33" s="698"/>
      <c r="N33" s="698"/>
      <c r="O33" s="698"/>
      <c r="P33" s="699"/>
      <c r="Q33" s="700"/>
      <c r="R33" s="701"/>
      <c r="S33" s="701"/>
      <c r="T33" s="701"/>
      <c r="U33" s="701"/>
      <c r="V33" s="701"/>
      <c r="W33" s="701"/>
      <c r="X33" s="701"/>
      <c r="Y33" s="701"/>
      <c r="Z33" s="701"/>
      <c r="AA33" s="701"/>
      <c r="AB33" s="701"/>
      <c r="AC33" s="701"/>
      <c r="AD33" s="701"/>
      <c r="AE33" s="702"/>
      <c r="AF33" s="703"/>
      <c r="AG33" s="704"/>
      <c r="AH33" s="704"/>
      <c r="AI33" s="704"/>
      <c r="AJ33" s="705"/>
      <c r="AK33" s="772"/>
      <c r="AL33" s="773"/>
      <c r="AM33" s="773"/>
      <c r="AN33" s="773"/>
      <c r="AO33" s="773"/>
      <c r="AP33" s="773"/>
      <c r="AQ33" s="773"/>
      <c r="AR33" s="773"/>
      <c r="AS33" s="773"/>
      <c r="AT33" s="773"/>
      <c r="AU33" s="773"/>
      <c r="AV33" s="773"/>
      <c r="AW33" s="773"/>
      <c r="AX33" s="773"/>
      <c r="AY33" s="773"/>
      <c r="AZ33" s="774"/>
      <c r="BA33" s="774"/>
      <c r="BB33" s="774"/>
      <c r="BC33" s="774"/>
      <c r="BD33" s="774"/>
      <c r="BE33" s="770"/>
      <c r="BF33" s="770"/>
      <c r="BG33" s="770"/>
      <c r="BH33" s="770"/>
      <c r="BI33" s="771"/>
      <c r="BJ33" s="253"/>
      <c r="BK33" s="253"/>
      <c r="BL33" s="253"/>
      <c r="BM33" s="253"/>
      <c r="BN33" s="253"/>
      <c r="BO33" s="266"/>
      <c r="BP33" s="266"/>
      <c r="BQ33" s="263">
        <v>
27</v>
      </c>
      <c r="BR33" s="264"/>
      <c r="BS33" s="710"/>
      <c r="BT33" s="711"/>
      <c r="BU33" s="711"/>
      <c r="BV33" s="711"/>
      <c r="BW33" s="711"/>
      <c r="BX33" s="711"/>
      <c r="BY33" s="711"/>
      <c r="BZ33" s="711"/>
      <c r="CA33" s="711"/>
      <c r="CB33" s="711"/>
      <c r="CC33" s="711"/>
      <c r="CD33" s="711"/>
      <c r="CE33" s="711"/>
      <c r="CF33" s="711"/>
      <c r="CG33" s="712"/>
      <c r="CH33" s="723"/>
      <c r="CI33" s="724"/>
      <c r="CJ33" s="724"/>
      <c r="CK33" s="724"/>
      <c r="CL33" s="725"/>
      <c r="CM33" s="723"/>
      <c r="CN33" s="724"/>
      <c r="CO33" s="724"/>
      <c r="CP33" s="724"/>
      <c r="CQ33" s="725"/>
      <c r="CR33" s="723"/>
      <c r="CS33" s="724"/>
      <c r="CT33" s="724"/>
      <c r="CU33" s="724"/>
      <c r="CV33" s="725"/>
      <c r="CW33" s="723"/>
      <c r="CX33" s="724"/>
      <c r="CY33" s="724"/>
      <c r="CZ33" s="724"/>
      <c r="DA33" s="725"/>
      <c r="DB33" s="723"/>
      <c r="DC33" s="724"/>
      <c r="DD33" s="724"/>
      <c r="DE33" s="724"/>
      <c r="DF33" s="725"/>
      <c r="DG33" s="723"/>
      <c r="DH33" s="724"/>
      <c r="DI33" s="724"/>
      <c r="DJ33" s="724"/>
      <c r="DK33" s="725"/>
      <c r="DL33" s="723"/>
      <c r="DM33" s="724"/>
      <c r="DN33" s="724"/>
      <c r="DO33" s="724"/>
      <c r="DP33" s="725"/>
      <c r="DQ33" s="723"/>
      <c r="DR33" s="724"/>
      <c r="DS33" s="724"/>
      <c r="DT33" s="724"/>
      <c r="DU33" s="725"/>
      <c r="DV33" s="726"/>
      <c r="DW33" s="727"/>
      <c r="DX33" s="727"/>
      <c r="DY33" s="727"/>
      <c r="DZ33" s="728"/>
      <c r="EA33" s="247"/>
    </row>
    <row r="34" spans="1:131" s="248" customFormat="1" ht="26.25" customHeight="1" x14ac:dyDescent="0.15">
      <c r="A34" s="267">
        <v>
7</v>
      </c>
      <c r="B34" s="697"/>
      <c r="C34" s="698"/>
      <c r="D34" s="698"/>
      <c r="E34" s="698"/>
      <c r="F34" s="698"/>
      <c r="G34" s="698"/>
      <c r="H34" s="698"/>
      <c r="I34" s="698"/>
      <c r="J34" s="698"/>
      <c r="K34" s="698"/>
      <c r="L34" s="698"/>
      <c r="M34" s="698"/>
      <c r="N34" s="698"/>
      <c r="O34" s="698"/>
      <c r="P34" s="699"/>
      <c r="Q34" s="700"/>
      <c r="R34" s="701"/>
      <c r="S34" s="701"/>
      <c r="T34" s="701"/>
      <c r="U34" s="701"/>
      <c r="V34" s="701"/>
      <c r="W34" s="701"/>
      <c r="X34" s="701"/>
      <c r="Y34" s="701"/>
      <c r="Z34" s="701"/>
      <c r="AA34" s="701"/>
      <c r="AB34" s="701"/>
      <c r="AC34" s="701"/>
      <c r="AD34" s="701"/>
      <c r="AE34" s="702"/>
      <c r="AF34" s="703"/>
      <c r="AG34" s="704"/>
      <c r="AH34" s="704"/>
      <c r="AI34" s="704"/>
      <c r="AJ34" s="705"/>
      <c r="AK34" s="772"/>
      <c r="AL34" s="773"/>
      <c r="AM34" s="773"/>
      <c r="AN34" s="773"/>
      <c r="AO34" s="773"/>
      <c r="AP34" s="773"/>
      <c r="AQ34" s="773"/>
      <c r="AR34" s="773"/>
      <c r="AS34" s="773"/>
      <c r="AT34" s="773"/>
      <c r="AU34" s="773"/>
      <c r="AV34" s="773"/>
      <c r="AW34" s="773"/>
      <c r="AX34" s="773"/>
      <c r="AY34" s="773"/>
      <c r="AZ34" s="774"/>
      <c r="BA34" s="774"/>
      <c r="BB34" s="774"/>
      <c r="BC34" s="774"/>
      <c r="BD34" s="774"/>
      <c r="BE34" s="770"/>
      <c r="BF34" s="770"/>
      <c r="BG34" s="770"/>
      <c r="BH34" s="770"/>
      <c r="BI34" s="771"/>
      <c r="BJ34" s="253"/>
      <c r="BK34" s="253"/>
      <c r="BL34" s="253"/>
      <c r="BM34" s="253"/>
      <c r="BN34" s="253"/>
      <c r="BO34" s="266"/>
      <c r="BP34" s="266"/>
      <c r="BQ34" s="263">
        <v>
28</v>
      </c>
      <c r="BR34" s="264"/>
      <c r="BS34" s="710"/>
      <c r="BT34" s="711"/>
      <c r="BU34" s="711"/>
      <c r="BV34" s="711"/>
      <c r="BW34" s="711"/>
      <c r="BX34" s="711"/>
      <c r="BY34" s="711"/>
      <c r="BZ34" s="711"/>
      <c r="CA34" s="711"/>
      <c r="CB34" s="711"/>
      <c r="CC34" s="711"/>
      <c r="CD34" s="711"/>
      <c r="CE34" s="711"/>
      <c r="CF34" s="711"/>
      <c r="CG34" s="712"/>
      <c r="CH34" s="723"/>
      <c r="CI34" s="724"/>
      <c r="CJ34" s="724"/>
      <c r="CK34" s="724"/>
      <c r="CL34" s="725"/>
      <c r="CM34" s="723"/>
      <c r="CN34" s="724"/>
      <c r="CO34" s="724"/>
      <c r="CP34" s="724"/>
      <c r="CQ34" s="725"/>
      <c r="CR34" s="723"/>
      <c r="CS34" s="724"/>
      <c r="CT34" s="724"/>
      <c r="CU34" s="724"/>
      <c r="CV34" s="725"/>
      <c r="CW34" s="723"/>
      <c r="CX34" s="724"/>
      <c r="CY34" s="724"/>
      <c r="CZ34" s="724"/>
      <c r="DA34" s="725"/>
      <c r="DB34" s="723"/>
      <c r="DC34" s="724"/>
      <c r="DD34" s="724"/>
      <c r="DE34" s="724"/>
      <c r="DF34" s="725"/>
      <c r="DG34" s="723"/>
      <c r="DH34" s="724"/>
      <c r="DI34" s="724"/>
      <c r="DJ34" s="724"/>
      <c r="DK34" s="725"/>
      <c r="DL34" s="723"/>
      <c r="DM34" s="724"/>
      <c r="DN34" s="724"/>
      <c r="DO34" s="724"/>
      <c r="DP34" s="725"/>
      <c r="DQ34" s="723"/>
      <c r="DR34" s="724"/>
      <c r="DS34" s="724"/>
      <c r="DT34" s="724"/>
      <c r="DU34" s="725"/>
      <c r="DV34" s="726"/>
      <c r="DW34" s="727"/>
      <c r="DX34" s="727"/>
      <c r="DY34" s="727"/>
      <c r="DZ34" s="728"/>
      <c r="EA34" s="247"/>
    </row>
    <row r="35" spans="1:131" s="248" customFormat="1" ht="26.25" customHeight="1" x14ac:dyDescent="0.15">
      <c r="A35" s="267">
        <v>
8</v>
      </c>
      <c r="B35" s="697"/>
      <c r="C35" s="698"/>
      <c r="D35" s="698"/>
      <c r="E35" s="698"/>
      <c r="F35" s="698"/>
      <c r="G35" s="698"/>
      <c r="H35" s="698"/>
      <c r="I35" s="698"/>
      <c r="J35" s="698"/>
      <c r="K35" s="698"/>
      <c r="L35" s="698"/>
      <c r="M35" s="698"/>
      <c r="N35" s="698"/>
      <c r="O35" s="698"/>
      <c r="P35" s="699"/>
      <c r="Q35" s="700"/>
      <c r="R35" s="701"/>
      <c r="S35" s="701"/>
      <c r="T35" s="701"/>
      <c r="U35" s="701"/>
      <c r="V35" s="701"/>
      <c r="W35" s="701"/>
      <c r="X35" s="701"/>
      <c r="Y35" s="701"/>
      <c r="Z35" s="701"/>
      <c r="AA35" s="701"/>
      <c r="AB35" s="701"/>
      <c r="AC35" s="701"/>
      <c r="AD35" s="701"/>
      <c r="AE35" s="702"/>
      <c r="AF35" s="703"/>
      <c r="AG35" s="704"/>
      <c r="AH35" s="704"/>
      <c r="AI35" s="704"/>
      <c r="AJ35" s="705"/>
      <c r="AK35" s="772"/>
      <c r="AL35" s="773"/>
      <c r="AM35" s="773"/>
      <c r="AN35" s="773"/>
      <c r="AO35" s="773"/>
      <c r="AP35" s="773"/>
      <c r="AQ35" s="773"/>
      <c r="AR35" s="773"/>
      <c r="AS35" s="773"/>
      <c r="AT35" s="773"/>
      <c r="AU35" s="773"/>
      <c r="AV35" s="773"/>
      <c r="AW35" s="773"/>
      <c r="AX35" s="773"/>
      <c r="AY35" s="773"/>
      <c r="AZ35" s="774"/>
      <c r="BA35" s="774"/>
      <c r="BB35" s="774"/>
      <c r="BC35" s="774"/>
      <c r="BD35" s="774"/>
      <c r="BE35" s="770"/>
      <c r="BF35" s="770"/>
      <c r="BG35" s="770"/>
      <c r="BH35" s="770"/>
      <c r="BI35" s="771"/>
      <c r="BJ35" s="253"/>
      <c r="BK35" s="253"/>
      <c r="BL35" s="253"/>
      <c r="BM35" s="253"/>
      <c r="BN35" s="253"/>
      <c r="BO35" s="266"/>
      <c r="BP35" s="266"/>
      <c r="BQ35" s="263">
        <v>
29</v>
      </c>
      <c r="BR35" s="264"/>
      <c r="BS35" s="710"/>
      <c r="BT35" s="711"/>
      <c r="BU35" s="711"/>
      <c r="BV35" s="711"/>
      <c r="BW35" s="711"/>
      <c r="BX35" s="711"/>
      <c r="BY35" s="711"/>
      <c r="BZ35" s="711"/>
      <c r="CA35" s="711"/>
      <c r="CB35" s="711"/>
      <c r="CC35" s="711"/>
      <c r="CD35" s="711"/>
      <c r="CE35" s="711"/>
      <c r="CF35" s="711"/>
      <c r="CG35" s="712"/>
      <c r="CH35" s="723"/>
      <c r="CI35" s="724"/>
      <c r="CJ35" s="724"/>
      <c r="CK35" s="724"/>
      <c r="CL35" s="725"/>
      <c r="CM35" s="723"/>
      <c r="CN35" s="724"/>
      <c r="CO35" s="724"/>
      <c r="CP35" s="724"/>
      <c r="CQ35" s="725"/>
      <c r="CR35" s="723"/>
      <c r="CS35" s="724"/>
      <c r="CT35" s="724"/>
      <c r="CU35" s="724"/>
      <c r="CV35" s="725"/>
      <c r="CW35" s="723"/>
      <c r="CX35" s="724"/>
      <c r="CY35" s="724"/>
      <c r="CZ35" s="724"/>
      <c r="DA35" s="725"/>
      <c r="DB35" s="723"/>
      <c r="DC35" s="724"/>
      <c r="DD35" s="724"/>
      <c r="DE35" s="724"/>
      <c r="DF35" s="725"/>
      <c r="DG35" s="723"/>
      <c r="DH35" s="724"/>
      <c r="DI35" s="724"/>
      <c r="DJ35" s="724"/>
      <c r="DK35" s="725"/>
      <c r="DL35" s="723"/>
      <c r="DM35" s="724"/>
      <c r="DN35" s="724"/>
      <c r="DO35" s="724"/>
      <c r="DP35" s="725"/>
      <c r="DQ35" s="723"/>
      <c r="DR35" s="724"/>
      <c r="DS35" s="724"/>
      <c r="DT35" s="724"/>
      <c r="DU35" s="725"/>
      <c r="DV35" s="726"/>
      <c r="DW35" s="727"/>
      <c r="DX35" s="727"/>
      <c r="DY35" s="727"/>
      <c r="DZ35" s="728"/>
      <c r="EA35" s="247"/>
    </row>
    <row r="36" spans="1:131" s="248" customFormat="1" ht="26.25" customHeight="1" x14ac:dyDescent="0.15">
      <c r="A36" s="267">
        <v>
9</v>
      </c>
      <c r="B36" s="697"/>
      <c r="C36" s="698"/>
      <c r="D36" s="698"/>
      <c r="E36" s="698"/>
      <c r="F36" s="698"/>
      <c r="G36" s="698"/>
      <c r="H36" s="698"/>
      <c r="I36" s="698"/>
      <c r="J36" s="698"/>
      <c r="K36" s="698"/>
      <c r="L36" s="698"/>
      <c r="M36" s="698"/>
      <c r="N36" s="698"/>
      <c r="O36" s="698"/>
      <c r="P36" s="699"/>
      <c r="Q36" s="700"/>
      <c r="R36" s="701"/>
      <c r="S36" s="701"/>
      <c r="T36" s="701"/>
      <c r="U36" s="701"/>
      <c r="V36" s="701"/>
      <c r="W36" s="701"/>
      <c r="X36" s="701"/>
      <c r="Y36" s="701"/>
      <c r="Z36" s="701"/>
      <c r="AA36" s="701"/>
      <c r="AB36" s="701"/>
      <c r="AC36" s="701"/>
      <c r="AD36" s="701"/>
      <c r="AE36" s="702"/>
      <c r="AF36" s="703"/>
      <c r="AG36" s="704"/>
      <c r="AH36" s="704"/>
      <c r="AI36" s="704"/>
      <c r="AJ36" s="705"/>
      <c r="AK36" s="772"/>
      <c r="AL36" s="773"/>
      <c r="AM36" s="773"/>
      <c r="AN36" s="773"/>
      <c r="AO36" s="773"/>
      <c r="AP36" s="773"/>
      <c r="AQ36" s="773"/>
      <c r="AR36" s="773"/>
      <c r="AS36" s="773"/>
      <c r="AT36" s="773"/>
      <c r="AU36" s="773"/>
      <c r="AV36" s="773"/>
      <c r="AW36" s="773"/>
      <c r="AX36" s="773"/>
      <c r="AY36" s="773"/>
      <c r="AZ36" s="774"/>
      <c r="BA36" s="774"/>
      <c r="BB36" s="774"/>
      <c r="BC36" s="774"/>
      <c r="BD36" s="774"/>
      <c r="BE36" s="770"/>
      <c r="BF36" s="770"/>
      <c r="BG36" s="770"/>
      <c r="BH36" s="770"/>
      <c r="BI36" s="771"/>
      <c r="BJ36" s="253"/>
      <c r="BK36" s="253"/>
      <c r="BL36" s="253"/>
      <c r="BM36" s="253"/>
      <c r="BN36" s="253"/>
      <c r="BO36" s="266"/>
      <c r="BP36" s="266"/>
      <c r="BQ36" s="263">
        <v>
30</v>
      </c>
      <c r="BR36" s="264"/>
      <c r="BS36" s="710"/>
      <c r="BT36" s="711"/>
      <c r="BU36" s="711"/>
      <c r="BV36" s="711"/>
      <c r="BW36" s="711"/>
      <c r="BX36" s="711"/>
      <c r="BY36" s="711"/>
      <c r="BZ36" s="711"/>
      <c r="CA36" s="711"/>
      <c r="CB36" s="711"/>
      <c r="CC36" s="711"/>
      <c r="CD36" s="711"/>
      <c r="CE36" s="711"/>
      <c r="CF36" s="711"/>
      <c r="CG36" s="712"/>
      <c r="CH36" s="723"/>
      <c r="CI36" s="724"/>
      <c r="CJ36" s="724"/>
      <c r="CK36" s="724"/>
      <c r="CL36" s="725"/>
      <c r="CM36" s="723"/>
      <c r="CN36" s="724"/>
      <c r="CO36" s="724"/>
      <c r="CP36" s="724"/>
      <c r="CQ36" s="725"/>
      <c r="CR36" s="723"/>
      <c r="CS36" s="724"/>
      <c r="CT36" s="724"/>
      <c r="CU36" s="724"/>
      <c r="CV36" s="725"/>
      <c r="CW36" s="723"/>
      <c r="CX36" s="724"/>
      <c r="CY36" s="724"/>
      <c r="CZ36" s="724"/>
      <c r="DA36" s="725"/>
      <c r="DB36" s="723"/>
      <c r="DC36" s="724"/>
      <c r="DD36" s="724"/>
      <c r="DE36" s="724"/>
      <c r="DF36" s="725"/>
      <c r="DG36" s="723"/>
      <c r="DH36" s="724"/>
      <c r="DI36" s="724"/>
      <c r="DJ36" s="724"/>
      <c r="DK36" s="725"/>
      <c r="DL36" s="723"/>
      <c r="DM36" s="724"/>
      <c r="DN36" s="724"/>
      <c r="DO36" s="724"/>
      <c r="DP36" s="725"/>
      <c r="DQ36" s="723"/>
      <c r="DR36" s="724"/>
      <c r="DS36" s="724"/>
      <c r="DT36" s="724"/>
      <c r="DU36" s="725"/>
      <c r="DV36" s="726"/>
      <c r="DW36" s="727"/>
      <c r="DX36" s="727"/>
      <c r="DY36" s="727"/>
      <c r="DZ36" s="728"/>
      <c r="EA36" s="247"/>
    </row>
    <row r="37" spans="1:131" s="248" customFormat="1" ht="26.25" customHeight="1" x14ac:dyDescent="0.15">
      <c r="A37" s="267">
        <v>
10</v>
      </c>
      <c r="B37" s="697"/>
      <c r="C37" s="698"/>
      <c r="D37" s="698"/>
      <c r="E37" s="698"/>
      <c r="F37" s="698"/>
      <c r="G37" s="698"/>
      <c r="H37" s="698"/>
      <c r="I37" s="698"/>
      <c r="J37" s="698"/>
      <c r="K37" s="698"/>
      <c r="L37" s="698"/>
      <c r="M37" s="698"/>
      <c r="N37" s="698"/>
      <c r="O37" s="698"/>
      <c r="P37" s="699"/>
      <c r="Q37" s="700"/>
      <c r="R37" s="701"/>
      <c r="S37" s="701"/>
      <c r="T37" s="701"/>
      <c r="U37" s="701"/>
      <c r="V37" s="701"/>
      <c r="W37" s="701"/>
      <c r="X37" s="701"/>
      <c r="Y37" s="701"/>
      <c r="Z37" s="701"/>
      <c r="AA37" s="701"/>
      <c r="AB37" s="701"/>
      <c r="AC37" s="701"/>
      <c r="AD37" s="701"/>
      <c r="AE37" s="702"/>
      <c r="AF37" s="703"/>
      <c r="AG37" s="704"/>
      <c r="AH37" s="704"/>
      <c r="AI37" s="704"/>
      <c r="AJ37" s="705"/>
      <c r="AK37" s="772"/>
      <c r="AL37" s="773"/>
      <c r="AM37" s="773"/>
      <c r="AN37" s="773"/>
      <c r="AO37" s="773"/>
      <c r="AP37" s="773"/>
      <c r="AQ37" s="773"/>
      <c r="AR37" s="773"/>
      <c r="AS37" s="773"/>
      <c r="AT37" s="773"/>
      <c r="AU37" s="773"/>
      <c r="AV37" s="773"/>
      <c r="AW37" s="773"/>
      <c r="AX37" s="773"/>
      <c r="AY37" s="773"/>
      <c r="AZ37" s="774"/>
      <c r="BA37" s="774"/>
      <c r="BB37" s="774"/>
      <c r="BC37" s="774"/>
      <c r="BD37" s="774"/>
      <c r="BE37" s="770"/>
      <c r="BF37" s="770"/>
      <c r="BG37" s="770"/>
      <c r="BH37" s="770"/>
      <c r="BI37" s="771"/>
      <c r="BJ37" s="253"/>
      <c r="BK37" s="253"/>
      <c r="BL37" s="253"/>
      <c r="BM37" s="253"/>
      <c r="BN37" s="253"/>
      <c r="BO37" s="266"/>
      <c r="BP37" s="266"/>
      <c r="BQ37" s="263">
        <v>
31</v>
      </c>
      <c r="BR37" s="264"/>
      <c r="BS37" s="710"/>
      <c r="BT37" s="711"/>
      <c r="BU37" s="711"/>
      <c r="BV37" s="711"/>
      <c r="BW37" s="711"/>
      <c r="BX37" s="711"/>
      <c r="BY37" s="711"/>
      <c r="BZ37" s="711"/>
      <c r="CA37" s="711"/>
      <c r="CB37" s="711"/>
      <c r="CC37" s="711"/>
      <c r="CD37" s="711"/>
      <c r="CE37" s="711"/>
      <c r="CF37" s="711"/>
      <c r="CG37" s="712"/>
      <c r="CH37" s="723"/>
      <c r="CI37" s="724"/>
      <c r="CJ37" s="724"/>
      <c r="CK37" s="724"/>
      <c r="CL37" s="725"/>
      <c r="CM37" s="723"/>
      <c r="CN37" s="724"/>
      <c r="CO37" s="724"/>
      <c r="CP37" s="724"/>
      <c r="CQ37" s="725"/>
      <c r="CR37" s="723"/>
      <c r="CS37" s="724"/>
      <c r="CT37" s="724"/>
      <c r="CU37" s="724"/>
      <c r="CV37" s="725"/>
      <c r="CW37" s="723"/>
      <c r="CX37" s="724"/>
      <c r="CY37" s="724"/>
      <c r="CZ37" s="724"/>
      <c r="DA37" s="725"/>
      <c r="DB37" s="723"/>
      <c r="DC37" s="724"/>
      <c r="DD37" s="724"/>
      <c r="DE37" s="724"/>
      <c r="DF37" s="725"/>
      <c r="DG37" s="723"/>
      <c r="DH37" s="724"/>
      <c r="DI37" s="724"/>
      <c r="DJ37" s="724"/>
      <c r="DK37" s="725"/>
      <c r="DL37" s="723"/>
      <c r="DM37" s="724"/>
      <c r="DN37" s="724"/>
      <c r="DO37" s="724"/>
      <c r="DP37" s="725"/>
      <c r="DQ37" s="723"/>
      <c r="DR37" s="724"/>
      <c r="DS37" s="724"/>
      <c r="DT37" s="724"/>
      <c r="DU37" s="725"/>
      <c r="DV37" s="726"/>
      <c r="DW37" s="727"/>
      <c r="DX37" s="727"/>
      <c r="DY37" s="727"/>
      <c r="DZ37" s="728"/>
      <c r="EA37" s="247"/>
    </row>
    <row r="38" spans="1:131" s="248" customFormat="1" ht="26.25" customHeight="1" x14ac:dyDescent="0.15">
      <c r="A38" s="267">
        <v>
11</v>
      </c>
      <c r="B38" s="697"/>
      <c r="C38" s="698"/>
      <c r="D38" s="698"/>
      <c r="E38" s="698"/>
      <c r="F38" s="698"/>
      <c r="G38" s="698"/>
      <c r="H38" s="698"/>
      <c r="I38" s="698"/>
      <c r="J38" s="698"/>
      <c r="K38" s="698"/>
      <c r="L38" s="698"/>
      <c r="M38" s="698"/>
      <c r="N38" s="698"/>
      <c r="O38" s="698"/>
      <c r="P38" s="699"/>
      <c r="Q38" s="700"/>
      <c r="R38" s="701"/>
      <c r="S38" s="701"/>
      <c r="T38" s="701"/>
      <c r="U38" s="701"/>
      <c r="V38" s="701"/>
      <c r="W38" s="701"/>
      <c r="X38" s="701"/>
      <c r="Y38" s="701"/>
      <c r="Z38" s="701"/>
      <c r="AA38" s="701"/>
      <c r="AB38" s="701"/>
      <c r="AC38" s="701"/>
      <c r="AD38" s="701"/>
      <c r="AE38" s="702"/>
      <c r="AF38" s="703"/>
      <c r="AG38" s="704"/>
      <c r="AH38" s="704"/>
      <c r="AI38" s="704"/>
      <c r="AJ38" s="705"/>
      <c r="AK38" s="772"/>
      <c r="AL38" s="773"/>
      <c r="AM38" s="773"/>
      <c r="AN38" s="773"/>
      <c r="AO38" s="773"/>
      <c r="AP38" s="773"/>
      <c r="AQ38" s="773"/>
      <c r="AR38" s="773"/>
      <c r="AS38" s="773"/>
      <c r="AT38" s="773"/>
      <c r="AU38" s="773"/>
      <c r="AV38" s="773"/>
      <c r="AW38" s="773"/>
      <c r="AX38" s="773"/>
      <c r="AY38" s="773"/>
      <c r="AZ38" s="774"/>
      <c r="BA38" s="774"/>
      <c r="BB38" s="774"/>
      <c r="BC38" s="774"/>
      <c r="BD38" s="774"/>
      <c r="BE38" s="770"/>
      <c r="BF38" s="770"/>
      <c r="BG38" s="770"/>
      <c r="BH38" s="770"/>
      <c r="BI38" s="771"/>
      <c r="BJ38" s="253"/>
      <c r="BK38" s="253"/>
      <c r="BL38" s="253"/>
      <c r="BM38" s="253"/>
      <c r="BN38" s="253"/>
      <c r="BO38" s="266"/>
      <c r="BP38" s="266"/>
      <c r="BQ38" s="263">
        <v>
32</v>
      </c>
      <c r="BR38" s="264"/>
      <c r="BS38" s="710"/>
      <c r="BT38" s="711"/>
      <c r="BU38" s="711"/>
      <c r="BV38" s="711"/>
      <c r="BW38" s="711"/>
      <c r="BX38" s="711"/>
      <c r="BY38" s="711"/>
      <c r="BZ38" s="711"/>
      <c r="CA38" s="711"/>
      <c r="CB38" s="711"/>
      <c r="CC38" s="711"/>
      <c r="CD38" s="711"/>
      <c r="CE38" s="711"/>
      <c r="CF38" s="711"/>
      <c r="CG38" s="712"/>
      <c r="CH38" s="723"/>
      <c r="CI38" s="724"/>
      <c r="CJ38" s="724"/>
      <c r="CK38" s="724"/>
      <c r="CL38" s="725"/>
      <c r="CM38" s="723"/>
      <c r="CN38" s="724"/>
      <c r="CO38" s="724"/>
      <c r="CP38" s="724"/>
      <c r="CQ38" s="725"/>
      <c r="CR38" s="723"/>
      <c r="CS38" s="724"/>
      <c r="CT38" s="724"/>
      <c r="CU38" s="724"/>
      <c r="CV38" s="725"/>
      <c r="CW38" s="723"/>
      <c r="CX38" s="724"/>
      <c r="CY38" s="724"/>
      <c r="CZ38" s="724"/>
      <c r="DA38" s="725"/>
      <c r="DB38" s="723"/>
      <c r="DC38" s="724"/>
      <c r="DD38" s="724"/>
      <c r="DE38" s="724"/>
      <c r="DF38" s="725"/>
      <c r="DG38" s="723"/>
      <c r="DH38" s="724"/>
      <c r="DI38" s="724"/>
      <c r="DJ38" s="724"/>
      <c r="DK38" s="725"/>
      <c r="DL38" s="723"/>
      <c r="DM38" s="724"/>
      <c r="DN38" s="724"/>
      <c r="DO38" s="724"/>
      <c r="DP38" s="725"/>
      <c r="DQ38" s="723"/>
      <c r="DR38" s="724"/>
      <c r="DS38" s="724"/>
      <c r="DT38" s="724"/>
      <c r="DU38" s="725"/>
      <c r="DV38" s="726"/>
      <c r="DW38" s="727"/>
      <c r="DX38" s="727"/>
      <c r="DY38" s="727"/>
      <c r="DZ38" s="728"/>
      <c r="EA38" s="247"/>
    </row>
    <row r="39" spans="1:131" s="248" customFormat="1" ht="26.25" customHeight="1" x14ac:dyDescent="0.15">
      <c r="A39" s="267">
        <v>
12</v>
      </c>
      <c r="B39" s="697"/>
      <c r="C39" s="698"/>
      <c r="D39" s="698"/>
      <c r="E39" s="698"/>
      <c r="F39" s="698"/>
      <c r="G39" s="698"/>
      <c r="H39" s="698"/>
      <c r="I39" s="698"/>
      <c r="J39" s="698"/>
      <c r="K39" s="698"/>
      <c r="L39" s="698"/>
      <c r="M39" s="698"/>
      <c r="N39" s="698"/>
      <c r="O39" s="698"/>
      <c r="P39" s="699"/>
      <c r="Q39" s="700"/>
      <c r="R39" s="701"/>
      <c r="S39" s="701"/>
      <c r="T39" s="701"/>
      <c r="U39" s="701"/>
      <c r="V39" s="701"/>
      <c r="W39" s="701"/>
      <c r="X39" s="701"/>
      <c r="Y39" s="701"/>
      <c r="Z39" s="701"/>
      <c r="AA39" s="701"/>
      <c r="AB39" s="701"/>
      <c r="AC39" s="701"/>
      <c r="AD39" s="701"/>
      <c r="AE39" s="702"/>
      <c r="AF39" s="703"/>
      <c r="AG39" s="704"/>
      <c r="AH39" s="704"/>
      <c r="AI39" s="704"/>
      <c r="AJ39" s="705"/>
      <c r="AK39" s="772"/>
      <c r="AL39" s="773"/>
      <c r="AM39" s="773"/>
      <c r="AN39" s="773"/>
      <c r="AO39" s="773"/>
      <c r="AP39" s="773"/>
      <c r="AQ39" s="773"/>
      <c r="AR39" s="773"/>
      <c r="AS39" s="773"/>
      <c r="AT39" s="773"/>
      <c r="AU39" s="773"/>
      <c r="AV39" s="773"/>
      <c r="AW39" s="773"/>
      <c r="AX39" s="773"/>
      <c r="AY39" s="773"/>
      <c r="AZ39" s="774"/>
      <c r="BA39" s="774"/>
      <c r="BB39" s="774"/>
      <c r="BC39" s="774"/>
      <c r="BD39" s="774"/>
      <c r="BE39" s="770"/>
      <c r="BF39" s="770"/>
      <c r="BG39" s="770"/>
      <c r="BH39" s="770"/>
      <c r="BI39" s="771"/>
      <c r="BJ39" s="253"/>
      <c r="BK39" s="253"/>
      <c r="BL39" s="253"/>
      <c r="BM39" s="253"/>
      <c r="BN39" s="253"/>
      <c r="BO39" s="266"/>
      <c r="BP39" s="266"/>
      <c r="BQ39" s="263">
        <v>
33</v>
      </c>
      <c r="BR39" s="264"/>
      <c r="BS39" s="710"/>
      <c r="BT39" s="711"/>
      <c r="BU39" s="711"/>
      <c r="BV39" s="711"/>
      <c r="BW39" s="711"/>
      <c r="BX39" s="711"/>
      <c r="BY39" s="711"/>
      <c r="BZ39" s="711"/>
      <c r="CA39" s="711"/>
      <c r="CB39" s="711"/>
      <c r="CC39" s="711"/>
      <c r="CD39" s="711"/>
      <c r="CE39" s="711"/>
      <c r="CF39" s="711"/>
      <c r="CG39" s="712"/>
      <c r="CH39" s="723"/>
      <c r="CI39" s="724"/>
      <c r="CJ39" s="724"/>
      <c r="CK39" s="724"/>
      <c r="CL39" s="725"/>
      <c r="CM39" s="723"/>
      <c r="CN39" s="724"/>
      <c r="CO39" s="724"/>
      <c r="CP39" s="724"/>
      <c r="CQ39" s="725"/>
      <c r="CR39" s="723"/>
      <c r="CS39" s="724"/>
      <c r="CT39" s="724"/>
      <c r="CU39" s="724"/>
      <c r="CV39" s="725"/>
      <c r="CW39" s="723"/>
      <c r="CX39" s="724"/>
      <c r="CY39" s="724"/>
      <c r="CZ39" s="724"/>
      <c r="DA39" s="725"/>
      <c r="DB39" s="723"/>
      <c r="DC39" s="724"/>
      <c r="DD39" s="724"/>
      <c r="DE39" s="724"/>
      <c r="DF39" s="725"/>
      <c r="DG39" s="723"/>
      <c r="DH39" s="724"/>
      <c r="DI39" s="724"/>
      <c r="DJ39" s="724"/>
      <c r="DK39" s="725"/>
      <c r="DL39" s="723"/>
      <c r="DM39" s="724"/>
      <c r="DN39" s="724"/>
      <c r="DO39" s="724"/>
      <c r="DP39" s="725"/>
      <c r="DQ39" s="723"/>
      <c r="DR39" s="724"/>
      <c r="DS39" s="724"/>
      <c r="DT39" s="724"/>
      <c r="DU39" s="725"/>
      <c r="DV39" s="726"/>
      <c r="DW39" s="727"/>
      <c r="DX39" s="727"/>
      <c r="DY39" s="727"/>
      <c r="DZ39" s="728"/>
      <c r="EA39" s="247"/>
    </row>
    <row r="40" spans="1:131" s="248" customFormat="1" ht="26.25" customHeight="1" x14ac:dyDescent="0.15">
      <c r="A40" s="262">
        <v>
13</v>
      </c>
      <c r="B40" s="697"/>
      <c r="C40" s="698"/>
      <c r="D40" s="698"/>
      <c r="E40" s="698"/>
      <c r="F40" s="698"/>
      <c r="G40" s="698"/>
      <c r="H40" s="698"/>
      <c r="I40" s="698"/>
      <c r="J40" s="698"/>
      <c r="K40" s="698"/>
      <c r="L40" s="698"/>
      <c r="M40" s="698"/>
      <c r="N40" s="698"/>
      <c r="O40" s="698"/>
      <c r="P40" s="699"/>
      <c r="Q40" s="700"/>
      <c r="R40" s="701"/>
      <c r="S40" s="701"/>
      <c r="T40" s="701"/>
      <c r="U40" s="701"/>
      <c r="V40" s="701"/>
      <c r="W40" s="701"/>
      <c r="X40" s="701"/>
      <c r="Y40" s="701"/>
      <c r="Z40" s="701"/>
      <c r="AA40" s="701"/>
      <c r="AB40" s="701"/>
      <c r="AC40" s="701"/>
      <c r="AD40" s="701"/>
      <c r="AE40" s="702"/>
      <c r="AF40" s="703"/>
      <c r="AG40" s="704"/>
      <c r="AH40" s="704"/>
      <c r="AI40" s="704"/>
      <c r="AJ40" s="705"/>
      <c r="AK40" s="772"/>
      <c r="AL40" s="773"/>
      <c r="AM40" s="773"/>
      <c r="AN40" s="773"/>
      <c r="AO40" s="773"/>
      <c r="AP40" s="773"/>
      <c r="AQ40" s="773"/>
      <c r="AR40" s="773"/>
      <c r="AS40" s="773"/>
      <c r="AT40" s="773"/>
      <c r="AU40" s="773"/>
      <c r="AV40" s="773"/>
      <c r="AW40" s="773"/>
      <c r="AX40" s="773"/>
      <c r="AY40" s="773"/>
      <c r="AZ40" s="774"/>
      <c r="BA40" s="774"/>
      <c r="BB40" s="774"/>
      <c r="BC40" s="774"/>
      <c r="BD40" s="774"/>
      <c r="BE40" s="770"/>
      <c r="BF40" s="770"/>
      <c r="BG40" s="770"/>
      <c r="BH40" s="770"/>
      <c r="BI40" s="771"/>
      <c r="BJ40" s="253"/>
      <c r="BK40" s="253"/>
      <c r="BL40" s="253"/>
      <c r="BM40" s="253"/>
      <c r="BN40" s="253"/>
      <c r="BO40" s="266"/>
      <c r="BP40" s="266"/>
      <c r="BQ40" s="263">
        <v>
34</v>
      </c>
      <c r="BR40" s="264"/>
      <c r="BS40" s="710"/>
      <c r="BT40" s="711"/>
      <c r="BU40" s="711"/>
      <c r="BV40" s="711"/>
      <c r="BW40" s="711"/>
      <c r="BX40" s="711"/>
      <c r="BY40" s="711"/>
      <c r="BZ40" s="711"/>
      <c r="CA40" s="711"/>
      <c r="CB40" s="711"/>
      <c r="CC40" s="711"/>
      <c r="CD40" s="711"/>
      <c r="CE40" s="711"/>
      <c r="CF40" s="711"/>
      <c r="CG40" s="712"/>
      <c r="CH40" s="723"/>
      <c r="CI40" s="724"/>
      <c r="CJ40" s="724"/>
      <c r="CK40" s="724"/>
      <c r="CL40" s="725"/>
      <c r="CM40" s="723"/>
      <c r="CN40" s="724"/>
      <c r="CO40" s="724"/>
      <c r="CP40" s="724"/>
      <c r="CQ40" s="725"/>
      <c r="CR40" s="723"/>
      <c r="CS40" s="724"/>
      <c r="CT40" s="724"/>
      <c r="CU40" s="724"/>
      <c r="CV40" s="725"/>
      <c r="CW40" s="723"/>
      <c r="CX40" s="724"/>
      <c r="CY40" s="724"/>
      <c r="CZ40" s="724"/>
      <c r="DA40" s="725"/>
      <c r="DB40" s="723"/>
      <c r="DC40" s="724"/>
      <c r="DD40" s="724"/>
      <c r="DE40" s="724"/>
      <c r="DF40" s="725"/>
      <c r="DG40" s="723"/>
      <c r="DH40" s="724"/>
      <c r="DI40" s="724"/>
      <c r="DJ40" s="724"/>
      <c r="DK40" s="725"/>
      <c r="DL40" s="723"/>
      <c r="DM40" s="724"/>
      <c r="DN40" s="724"/>
      <c r="DO40" s="724"/>
      <c r="DP40" s="725"/>
      <c r="DQ40" s="723"/>
      <c r="DR40" s="724"/>
      <c r="DS40" s="724"/>
      <c r="DT40" s="724"/>
      <c r="DU40" s="725"/>
      <c r="DV40" s="726"/>
      <c r="DW40" s="727"/>
      <c r="DX40" s="727"/>
      <c r="DY40" s="727"/>
      <c r="DZ40" s="728"/>
      <c r="EA40" s="247"/>
    </row>
    <row r="41" spans="1:131" s="248" customFormat="1" ht="26.25" customHeight="1" x14ac:dyDescent="0.15">
      <c r="A41" s="262">
        <v>
14</v>
      </c>
      <c r="B41" s="697"/>
      <c r="C41" s="698"/>
      <c r="D41" s="698"/>
      <c r="E41" s="698"/>
      <c r="F41" s="698"/>
      <c r="G41" s="698"/>
      <c r="H41" s="698"/>
      <c r="I41" s="698"/>
      <c r="J41" s="698"/>
      <c r="K41" s="698"/>
      <c r="L41" s="698"/>
      <c r="M41" s="698"/>
      <c r="N41" s="698"/>
      <c r="O41" s="698"/>
      <c r="P41" s="699"/>
      <c r="Q41" s="700"/>
      <c r="R41" s="701"/>
      <c r="S41" s="701"/>
      <c r="T41" s="701"/>
      <c r="U41" s="701"/>
      <c r="V41" s="701"/>
      <c r="W41" s="701"/>
      <c r="X41" s="701"/>
      <c r="Y41" s="701"/>
      <c r="Z41" s="701"/>
      <c r="AA41" s="701"/>
      <c r="AB41" s="701"/>
      <c r="AC41" s="701"/>
      <c r="AD41" s="701"/>
      <c r="AE41" s="702"/>
      <c r="AF41" s="703"/>
      <c r="AG41" s="704"/>
      <c r="AH41" s="704"/>
      <c r="AI41" s="704"/>
      <c r="AJ41" s="705"/>
      <c r="AK41" s="772"/>
      <c r="AL41" s="773"/>
      <c r="AM41" s="773"/>
      <c r="AN41" s="773"/>
      <c r="AO41" s="773"/>
      <c r="AP41" s="773"/>
      <c r="AQ41" s="773"/>
      <c r="AR41" s="773"/>
      <c r="AS41" s="773"/>
      <c r="AT41" s="773"/>
      <c r="AU41" s="773"/>
      <c r="AV41" s="773"/>
      <c r="AW41" s="773"/>
      <c r="AX41" s="773"/>
      <c r="AY41" s="773"/>
      <c r="AZ41" s="774"/>
      <c r="BA41" s="774"/>
      <c r="BB41" s="774"/>
      <c r="BC41" s="774"/>
      <c r="BD41" s="774"/>
      <c r="BE41" s="770"/>
      <c r="BF41" s="770"/>
      <c r="BG41" s="770"/>
      <c r="BH41" s="770"/>
      <c r="BI41" s="771"/>
      <c r="BJ41" s="253"/>
      <c r="BK41" s="253"/>
      <c r="BL41" s="253"/>
      <c r="BM41" s="253"/>
      <c r="BN41" s="253"/>
      <c r="BO41" s="266"/>
      <c r="BP41" s="266"/>
      <c r="BQ41" s="263">
        <v>
35</v>
      </c>
      <c r="BR41" s="264"/>
      <c r="BS41" s="710"/>
      <c r="BT41" s="711"/>
      <c r="BU41" s="711"/>
      <c r="BV41" s="711"/>
      <c r="BW41" s="711"/>
      <c r="BX41" s="711"/>
      <c r="BY41" s="711"/>
      <c r="BZ41" s="711"/>
      <c r="CA41" s="711"/>
      <c r="CB41" s="711"/>
      <c r="CC41" s="711"/>
      <c r="CD41" s="711"/>
      <c r="CE41" s="711"/>
      <c r="CF41" s="711"/>
      <c r="CG41" s="712"/>
      <c r="CH41" s="723"/>
      <c r="CI41" s="724"/>
      <c r="CJ41" s="724"/>
      <c r="CK41" s="724"/>
      <c r="CL41" s="725"/>
      <c r="CM41" s="723"/>
      <c r="CN41" s="724"/>
      <c r="CO41" s="724"/>
      <c r="CP41" s="724"/>
      <c r="CQ41" s="725"/>
      <c r="CR41" s="723"/>
      <c r="CS41" s="724"/>
      <c r="CT41" s="724"/>
      <c r="CU41" s="724"/>
      <c r="CV41" s="725"/>
      <c r="CW41" s="723"/>
      <c r="CX41" s="724"/>
      <c r="CY41" s="724"/>
      <c r="CZ41" s="724"/>
      <c r="DA41" s="725"/>
      <c r="DB41" s="723"/>
      <c r="DC41" s="724"/>
      <c r="DD41" s="724"/>
      <c r="DE41" s="724"/>
      <c r="DF41" s="725"/>
      <c r="DG41" s="723"/>
      <c r="DH41" s="724"/>
      <c r="DI41" s="724"/>
      <c r="DJ41" s="724"/>
      <c r="DK41" s="725"/>
      <c r="DL41" s="723"/>
      <c r="DM41" s="724"/>
      <c r="DN41" s="724"/>
      <c r="DO41" s="724"/>
      <c r="DP41" s="725"/>
      <c r="DQ41" s="723"/>
      <c r="DR41" s="724"/>
      <c r="DS41" s="724"/>
      <c r="DT41" s="724"/>
      <c r="DU41" s="725"/>
      <c r="DV41" s="726"/>
      <c r="DW41" s="727"/>
      <c r="DX41" s="727"/>
      <c r="DY41" s="727"/>
      <c r="DZ41" s="728"/>
      <c r="EA41" s="247"/>
    </row>
    <row r="42" spans="1:131" s="248" customFormat="1" ht="26.25" customHeight="1" x14ac:dyDescent="0.15">
      <c r="A42" s="262">
        <v>
15</v>
      </c>
      <c r="B42" s="697"/>
      <c r="C42" s="698"/>
      <c r="D42" s="698"/>
      <c r="E42" s="698"/>
      <c r="F42" s="698"/>
      <c r="G42" s="698"/>
      <c r="H42" s="698"/>
      <c r="I42" s="698"/>
      <c r="J42" s="698"/>
      <c r="K42" s="698"/>
      <c r="L42" s="698"/>
      <c r="M42" s="698"/>
      <c r="N42" s="698"/>
      <c r="O42" s="698"/>
      <c r="P42" s="699"/>
      <c r="Q42" s="700"/>
      <c r="R42" s="701"/>
      <c r="S42" s="701"/>
      <c r="T42" s="701"/>
      <c r="U42" s="701"/>
      <c r="V42" s="701"/>
      <c r="W42" s="701"/>
      <c r="X42" s="701"/>
      <c r="Y42" s="701"/>
      <c r="Z42" s="701"/>
      <c r="AA42" s="701"/>
      <c r="AB42" s="701"/>
      <c r="AC42" s="701"/>
      <c r="AD42" s="701"/>
      <c r="AE42" s="702"/>
      <c r="AF42" s="703"/>
      <c r="AG42" s="704"/>
      <c r="AH42" s="704"/>
      <c r="AI42" s="704"/>
      <c r="AJ42" s="705"/>
      <c r="AK42" s="772"/>
      <c r="AL42" s="773"/>
      <c r="AM42" s="773"/>
      <c r="AN42" s="773"/>
      <c r="AO42" s="773"/>
      <c r="AP42" s="773"/>
      <c r="AQ42" s="773"/>
      <c r="AR42" s="773"/>
      <c r="AS42" s="773"/>
      <c r="AT42" s="773"/>
      <c r="AU42" s="773"/>
      <c r="AV42" s="773"/>
      <c r="AW42" s="773"/>
      <c r="AX42" s="773"/>
      <c r="AY42" s="773"/>
      <c r="AZ42" s="774"/>
      <c r="BA42" s="774"/>
      <c r="BB42" s="774"/>
      <c r="BC42" s="774"/>
      <c r="BD42" s="774"/>
      <c r="BE42" s="770"/>
      <c r="BF42" s="770"/>
      <c r="BG42" s="770"/>
      <c r="BH42" s="770"/>
      <c r="BI42" s="771"/>
      <c r="BJ42" s="253"/>
      <c r="BK42" s="253"/>
      <c r="BL42" s="253"/>
      <c r="BM42" s="253"/>
      <c r="BN42" s="253"/>
      <c r="BO42" s="266"/>
      <c r="BP42" s="266"/>
      <c r="BQ42" s="263">
        <v>
36</v>
      </c>
      <c r="BR42" s="264"/>
      <c r="BS42" s="710"/>
      <c r="BT42" s="711"/>
      <c r="BU42" s="711"/>
      <c r="BV42" s="711"/>
      <c r="BW42" s="711"/>
      <c r="BX42" s="711"/>
      <c r="BY42" s="711"/>
      <c r="BZ42" s="711"/>
      <c r="CA42" s="711"/>
      <c r="CB42" s="711"/>
      <c r="CC42" s="711"/>
      <c r="CD42" s="711"/>
      <c r="CE42" s="711"/>
      <c r="CF42" s="711"/>
      <c r="CG42" s="712"/>
      <c r="CH42" s="723"/>
      <c r="CI42" s="724"/>
      <c r="CJ42" s="724"/>
      <c r="CK42" s="724"/>
      <c r="CL42" s="725"/>
      <c r="CM42" s="723"/>
      <c r="CN42" s="724"/>
      <c r="CO42" s="724"/>
      <c r="CP42" s="724"/>
      <c r="CQ42" s="725"/>
      <c r="CR42" s="723"/>
      <c r="CS42" s="724"/>
      <c r="CT42" s="724"/>
      <c r="CU42" s="724"/>
      <c r="CV42" s="725"/>
      <c r="CW42" s="723"/>
      <c r="CX42" s="724"/>
      <c r="CY42" s="724"/>
      <c r="CZ42" s="724"/>
      <c r="DA42" s="725"/>
      <c r="DB42" s="723"/>
      <c r="DC42" s="724"/>
      <c r="DD42" s="724"/>
      <c r="DE42" s="724"/>
      <c r="DF42" s="725"/>
      <c r="DG42" s="723"/>
      <c r="DH42" s="724"/>
      <c r="DI42" s="724"/>
      <c r="DJ42" s="724"/>
      <c r="DK42" s="725"/>
      <c r="DL42" s="723"/>
      <c r="DM42" s="724"/>
      <c r="DN42" s="724"/>
      <c r="DO42" s="724"/>
      <c r="DP42" s="725"/>
      <c r="DQ42" s="723"/>
      <c r="DR42" s="724"/>
      <c r="DS42" s="724"/>
      <c r="DT42" s="724"/>
      <c r="DU42" s="725"/>
      <c r="DV42" s="726"/>
      <c r="DW42" s="727"/>
      <c r="DX42" s="727"/>
      <c r="DY42" s="727"/>
      <c r="DZ42" s="728"/>
      <c r="EA42" s="247"/>
    </row>
    <row r="43" spans="1:131" s="248" customFormat="1" ht="26.25" customHeight="1" x14ac:dyDescent="0.15">
      <c r="A43" s="262">
        <v>
16</v>
      </c>
      <c r="B43" s="697"/>
      <c r="C43" s="698"/>
      <c r="D43" s="698"/>
      <c r="E43" s="698"/>
      <c r="F43" s="698"/>
      <c r="G43" s="698"/>
      <c r="H43" s="698"/>
      <c r="I43" s="698"/>
      <c r="J43" s="698"/>
      <c r="K43" s="698"/>
      <c r="L43" s="698"/>
      <c r="M43" s="698"/>
      <c r="N43" s="698"/>
      <c r="O43" s="698"/>
      <c r="P43" s="699"/>
      <c r="Q43" s="700"/>
      <c r="R43" s="701"/>
      <c r="S43" s="701"/>
      <c r="T43" s="701"/>
      <c r="U43" s="701"/>
      <c r="V43" s="701"/>
      <c r="W43" s="701"/>
      <c r="X43" s="701"/>
      <c r="Y43" s="701"/>
      <c r="Z43" s="701"/>
      <c r="AA43" s="701"/>
      <c r="AB43" s="701"/>
      <c r="AC43" s="701"/>
      <c r="AD43" s="701"/>
      <c r="AE43" s="702"/>
      <c r="AF43" s="703"/>
      <c r="AG43" s="704"/>
      <c r="AH43" s="704"/>
      <c r="AI43" s="704"/>
      <c r="AJ43" s="705"/>
      <c r="AK43" s="772"/>
      <c r="AL43" s="773"/>
      <c r="AM43" s="773"/>
      <c r="AN43" s="773"/>
      <c r="AO43" s="773"/>
      <c r="AP43" s="773"/>
      <c r="AQ43" s="773"/>
      <c r="AR43" s="773"/>
      <c r="AS43" s="773"/>
      <c r="AT43" s="773"/>
      <c r="AU43" s="773"/>
      <c r="AV43" s="773"/>
      <c r="AW43" s="773"/>
      <c r="AX43" s="773"/>
      <c r="AY43" s="773"/>
      <c r="AZ43" s="774"/>
      <c r="BA43" s="774"/>
      <c r="BB43" s="774"/>
      <c r="BC43" s="774"/>
      <c r="BD43" s="774"/>
      <c r="BE43" s="770"/>
      <c r="BF43" s="770"/>
      <c r="BG43" s="770"/>
      <c r="BH43" s="770"/>
      <c r="BI43" s="771"/>
      <c r="BJ43" s="253"/>
      <c r="BK43" s="253"/>
      <c r="BL43" s="253"/>
      <c r="BM43" s="253"/>
      <c r="BN43" s="253"/>
      <c r="BO43" s="266"/>
      <c r="BP43" s="266"/>
      <c r="BQ43" s="263">
        <v>
37</v>
      </c>
      <c r="BR43" s="264"/>
      <c r="BS43" s="710"/>
      <c r="BT43" s="711"/>
      <c r="BU43" s="711"/>
      <c r="BV43" s="711"/>
      <c r="BW43" s="711"/>
      <c r="BX43" s="711"/>
      <c r="BY43" s="711"/>
      <c r="BZ43" s="711"/>
      <c r="CA43" s="711"/>
      <c r="CB43" s="711"/>
      <c r="CC43" s="711"/>
      <c r="CD43" s="711"/>
      <c r="CE43" s="711"/>
      <c r="CF43" s="711"/>
      <c r="CG43" s="712"/>
      <c r="CH43" s="723"/>
      <c r="CI43" s="724"/>
      <c r="CJ43" s="724"/>
      <c r="CK43" s="724"/>
      <c r="CL43" s="725"/>
      <c r="CM43" s="723"/>
      <c r="CN43" s="724"/>
      <c r="CO43" s="724"/>
      <c r="CP43" s="724"/>
      <c r="CQ43" s="725"/>
      <c r="CR43" s="723"/>
      <c r="CS43" s="724"/>
      <c r="CT43" s="724"/>
      <c r="CU43" s="724"/>
      <c r="CV43" s="725"/>
      <c r="CW43" s="723"/>
      <c r="CX43" s="724"/>
      <c r="CY43" s="724"/>
      <c r="CZ43" s="724"/>
      <c r="DA43" s="725"/>
      <c r="DB43" s="723"/>
      <c r="DC43" s="724"/>
      <c r="DD43" s="724"/>
      <c r="DE43" s="724"/>
      <c r="DF43" s="725"/>
      <c r="DG43" s="723"/>
      <c r="DH43" s="724"/>
      <c r="DI43" s="724"/>
      <c r="DJ43" s="724"/>
      <c r="DK43" s="725"/>
      <c r="DL43" s="723"/>
      <c r="DM43" s="724"/>
      <c r="DN43" s="724"/>
      <c r="DO43" s="724"/>
      <c r="DP43" s="725"/>
      <c r="DQ43" s="723"/>
      <c r="DR43" s="724"/>
      <c r="DS43" s="724"/>
      <c r="DT43" s="724"/>
      <c r="DU43" s="725"/>
      <c r="DV43" s="726"/>
      <c r="DW43" s="727"/>
      <c r="DX43" s="727"/>
      <c r="DY43" s="727"/>
      <c r="DZ43" s="728"/>
      <c r="EA43" s="247"/>
    </row>
    <row r="44" spans="1:131" s="248" customFormat="1" ht="26.25" customHeight="1" x14ac:dyDescent="0.15">
      <c r="A44" s="262">
        <v>
17</v>
      </c>
      <c r="B44" s="697"/>
      <c r="C44" s="698"/>
      <c r="D44" s="698"/>
      <c r="E44" s="698"/>
      <c r="F44" s="698"/>
      <c r="G44" s="698"/>
      <c r="H44" s="698"/>
      <c r="I44" s="698"/>
      <c r="J44" s="698"/>
      <c r="K44" s="698"/>
      <c r="L44" s="698"/>
      <c r="M44" s="698"/>
      <c r="N44" s="698"/>
      <c r="O44" s="698"/>
      <c r="P44" s="699"/>
      <c r="Q44" s="700"/>
      <c r="R44" s="701"/>
      <c r="S44" s="701"/>
      <c r="T44" s="701"/>
      <c r="U44" s="701"/>
      <c r="V44" s="701"/>
      <c r="W44" s="701"/>
      <c r="X44" s="701"/>
      <c r="Y44" s="701"/>
      <c r="Z44" s="701"/>
      <c r="AA44" s="701"/>
      <c r="AB44" s="701"/>
      <c r="AC44" s="701"/>
      <c r="AD44" s="701"/>
      <c r="AE44" s="702"/>
      <c r="AF44" s="703"/>
      <c r="AG44" s="704"/>
      <c r="AH44" s="704"/>
      <c r="AI44" s="704"/>
      <c r="AJ44" s="705"/>
      <c r="AK44" s="772"/>
      <c r="AL44" s="773"/>
      <c r="AM44" s="773"/>
      <c r="AN44" s="773"/>
      <c r="AO44" s="773"/>
      <c r="AP44" s="773"/>
      <c r="AQ44" s="773"/>
      <c r="AR44" s="773"/>
      <c r="AS44" s="773"/>
      <c r="AT44" s="773"/>
      <c r="AU44" s="773"/>
      <c r="AV44" s="773"/>
      <c r="AW44" s="773"/>
      <c r="AX44" s="773"/>
      <c r="AY44" s="773"/>
      <c r="AZ44" s="774"/>
      <c r="BA44" s="774"/>
      <c r="BB44" s="774"/>
      <c r="BC44" s="774"/>
      <c r="BD44" s="774"/>
      <c r="BE44" s="770"/>
      <c r="BF44" s="770"/>
      <c r="BG44" s="770"/>
      <c r="BH44" s="770"/>
      <c r="BI44" s="771"/>
      <c r="BJ44" s="253"/>
      <c r="BK44" s="253"/>
      <c r="BL44" s="253"/>
      <c r="BM44" s="253"/>
      <c r="BN44" s="253"/>
      <c r="BO44" s="266"/>
      <c r="BP44" s="266"/>
      <c r="BQ44" s="263">
        <v>
38</v>
      </c>
      <c r="BR44" s="264"/>
      <c r="BS44" s="710"/>
      <c r="BT44" s="711"/>
      <c r="BU44" s="711"/>
      <c r="BV44" s="711"/>
      <c r="BW44" s="711"/>
      <c r="BX44" s="711"/>
      <c r="BY44" s="711"/>
      <c r="BZ44" s="711"/>
      <c r="CA44" s="711"/>
      <c r="CB44" s="711"/>
      <c r="CC44" s="711"/>
      <c r="CD44" s="711"/>
      <c r="CE44" s="711"/>
      <c r="CF44" s="711"/>
      <c r="CG44" s="712"/>
      <c r="CH44" s="723"/>
      <c r="CI44" s="724"/>
      <c r="CJ44" s="724"/>
      <c r="CK44" s="724"/>
      <c r="CL44" s="725"/>
      <c r="CM44" s="723"/>
      <c r="CN44" s="724"/>
      <c r="CO44" s="724"/>
      <c r="CP44" s="724"/>
      <c r="CQ44" s="725"/>
      <c r="CR44" s="723"/>
      <c r="CS44" s="724"/>
      <c r="CT44" s="724"/>
      <c r="CU44" s="724"/>
      <c r="CV44" s="725"/>
      <c r="CW44" s="723"/>
      <c r="CX44" s="724"/>
      <c r="CY44" s="724"/>
      <c r="CZ44" s="724"/>
      <c r="DA44" s="725"/>
      <c r="DB44" s="723"/>
      <c r="DC44" s="724"/>
      <c r="DD44" s="724"/>
      <c r="DE44" s="724"/>
      <c r="DF44" s="725"/>
      <c r="DG44" s="723"/>
      <c r="DH44" s="724"/>
      <c r="DI44" s="724"/>
      <c r="DJ44" s="724"/>
      <c r="DK44" s="725"/>
      <c r="DL44" s="723"/>
      <c r="DM44" s="724"/>
      <c r="DN44" s="724"/>
      <c r="DO44" s="724"/>
      <c r="DP44" s="725"/>
      <c r="DQ44" s="723"/>
      <c r="DR44" s="724"/>
      <c r="DS44" s="724"/>
      <c r="DT44" s="724"/>
      <c r="DU44" s="725"/>
      <c r="DV44" s="726"/>
      <c r="DW44" s="727"/>
      <c r="DX44" s="727"/>
      <c r="DY44" s="727"/>
      <c r="DZ44" s="728"/>
      <c r="EA44" s="247"/>
    </row>
    <row r="45" spans="1:131" s="248" customFormat="1" ht="26.25" customHeight="1" x14ac:dyDescent="0.15">
      <c r="A45" s="262">
        <v>
18</v>
      </c>
      <c r="B45" s="697"/>
      <c r="C45" s="698"/>
      <c r="D45" s="698"/>
      <c r="E45" s="698"/>
      <c r="F45" s="698"/>
      <c r="G45" s="698"/>
      <c r="H45" s="698"/>
      <c r="I45" s="698"/>
      <c r="J45" s="698"/>
      <c r="K45" s="698"/>
      <c r="L45" s="698"/>
      <c r="M45" s="698"/>
      <c r="N45" s="698"/>
      <c r="O45" s="698"/>
      <c r="P45" s="699"/>
      <c r="Q45" s="700"/>
      <c r="R45" s="701"/>
      <c r="S45" s="701"/>
      <c r="T45" s="701"/>
      <c r="U45" s="701"/>
      <c r="V45" s="701"/>
      <c r="W45" s="701"/>
      <c r="X45" s="701"/>
      <c r="Y45" s="701"/>
      <c r="Z45" s="701"/>
      <c r="AA45" s="701"/>
      <c r="AB45" s="701"/>
      <c r="AC45" s="701"/>
      <c r="AD45" s="701"/>
      <c r="AE45" s="702"/>
      <c r="AF45" s="703"/>
      <c r="AG45" s="704"/>
      <c r="AH45" s="704"/>
      <c r="AI45" s="704"/>
      <c r="AJ45" s="705"/>
      <c r="AK45" s="772"/>
      <c r="AL45" s="773"/>
      <c r="AM45" s="773"/>
      <c r="AN45" s="773"/>
      <c r="AO45" s="773"/>
      <c r="AP45" s="773"/>
      <c r="AQ45" s="773"/>
      <c r="AR45" s="773"/>
      <c r="AS45" s="773"/>
      <c r="AT45" s="773"/>
      <c r="AU45" s="773"/>
      <c r="AV45" s="773"/>
      <c r="AW45" s="773"/>
      <c r="AX45" s="773"/>
      <c r="AY45" s="773"/>
      <c r="AZ45" s="774"/>
      <c r="BA45" s="774"/>
      <c r="BB45" s="774"/>
      <c r="BC45" s="774"/>
      <c r="BD45" s="774"/>
      <c r="BE45" s="770"/>
      <c r="BF45" s="770"/>
      <c r="BG45" s="770"/>
      <c r="BH45" s="770"/>
      <c r="BI45" s="771"/>
      <c r="BJ45" s="253"/>
      <c r="BK45" s="253"/>
      <c r="BL45" s="253"/>
      <c r="BM45" s="253"/>
      <c r="BN45" s="253"/>
      <c r="BO45" s="266"/>
      <c r="BP45" s="266"/>
      <c r="BQ45" s="263">
        <v>
39</v>
      </c>
      <c r="BR45" s="264"/>
      <c r="BS45" s="710"/>
      <c r="BT45" s="711"/>
      <c r="BU45" s="711"/>
      <c r="BV45" s="711"/>
      <c r="BW45" s="711"/>
      <c r="BX45" s="711"/>
      <c r="BY45" s="711"/>
      <c r="BZ45" s="711"/>
      <c r="CA45" s="711"/>
      <c r="CB45" s="711"/>
      <c r="CC45" s="711"/>
      <c r="CD45" s="711"/>
      <c r="CE45" s="711"/>
      <c r="CF45" s="711"/>
      <c r="CG45" s="712"/>
      <c r="CH45" s="723"/>
      <c r="CI45" s="724"/>
      <c r="CJ45" s="724"/>
      <c r="CK45" s="724"/>
      <c r="CL45" s="725"/>
      <c r="CM45" s="723"/>
      <c r="CN45" s="724"/>
      <c r="CO45" s="724"/>
      <c r="CP45" s="724"/>
      <c r="CQ45" s="725"/>
      <c r="CR45" s="723"/>
      <c r="CS45" s="724"/>
      <c r="CT45" s="724"/>
      <c r="CU45" s="724"/>
      <c r="CV45" s="725"/>
      <c r="CW45" s="723"/>
      <c r="CX45" s="724"/>
      <c r="CY45" s="724"/>
      <c r="CZ45" s="724"/>
      <c r="DA45" s="725"/>
      <c r="DB45" s="723"/>
      <c r="DC45" s="724"/>
      <c r="DD45" s="724"/>
      <c r="DE45" s="724"/>
      <c r="DF45" s="725"/>
      <c r="DG45" s="723"/>
      <c r="DH45" s="724"/>
      <c r="DI45" s="724"/>
      <c r="DJ45" s="724"/>
      <c r="DK45" s="725"/>
      <c r="DL45" s="723"/>
      <c r="DM45" s="724"/>
      <c r="DN45" s="724"/>
      <c r="DO45" s="724"/>
      <c r="DP45" s="725"/>
      <c r="DQ45" s="723"/>
      <c r="DR45" s="724"/>
      <c r="DS45" s="724"/>
      <c r="DT45" s="724"/>
      <c r="DU45" s="725"/>
      <c r="DV45" s="726"/>
      <c r="DW45" s="727"/>
      <c r="DX45" s="727"/>
      <c r="DY45" s="727"/>
      <c r="DZ45" s="728"/>
      <c r="EA45" s="247"/>
    </row>
    <row r="46" spans="1:131" s="248" customFormat="1" ht="26.25" customHeight="1" x14ac:dyDescent="0.15">
      <c r="A46" s="262">
        <v>
19</v>
      </c>
      <c r="B46" s="697"/>
      <c r="C46" s="698"/>
      <c r="D46" s="698"/>
      <c r="E46" s="698"/>
      <c r="F46" s="698"/>
      <c r="G46" s="698"/>
      <c r="H46" s="698"/>
      <c r="I46" s="698"/>
      <c r="J46" s="698"/>
      <c r="K46" s="698"/>
      <c r="L46" s="698"/>
      <c r="M46" s="698"/>
      <c r="N46" s="698"/>
      <c r="O46" s="698"/>
      <c r="P46" s="699"/>
      <c r="Q46" s="700"/>
      <c r="R46" s="701"/>
      <c r="S46" s="701"/>
      <c r="T46" s="701"/>
      <c r="U46" s="701"/>
      <c r="V46" s="701"/>
      <c r="W46" s="701"/>
      <c r="X46" s="701"/>
      <c r="Y46" s="701"/>
      <c r="Z46" s="701"/>
      <c r="AA46" s="701"/>
      <c r="AB46" s="701"/>
      <c r="AC46" s="701"/>
      <c r="AD46" s="701"/>
      <c r="AE46" s="702"/>
      <c r="AF46" s="703"/>
      <c r="AG46" s="704"/>
      <c r="AH46" s="704"/>
      <c r="AI46" s="704"/>
      <c r="AJ46" s="705"/>
      <c r="AK46" s="772"/>
      <c r="AL46" s="773"/>
      <c r="AM46" s="773"/>
      <c r="AN46" s="773"/>
      <c r="AO46" s="773"/>
      <c r="AP46" s="773"/>
      <c r="AQ46" s="773"/>
      <c r="AR46" s="773"/>
      <c r="AS46" s="773"/>
      <c r="AT46" s="773"/>
      <c r="AU46" s="773"/>
      <c r="AV46" s="773"/>
      <c r="AW46" s="773"/>
      <c r="AX46" s="773"/>
      <c r="AY46" s="773"/>
      <c r="AZ46" s="774"/>
      <c r="BA46" s="774"/>
      <c r="BB46" s="774"/>
      <c r="BC46" s="774"/>
      <c r="BD46" s="774"/>
      <c r="BE46" s="770"/>
      <c r="BF46" s="770"/>
      <c r="BG46" s="770"/>
      <c r="BH46" s="770"/>
      <c r="BI46" s="771"/>
      <c r="BJ46" s="253"/>
      <c r="BK46" s="253"/>
      <c r="BL46" s="253"/>
      <c r="BM46" s="253"/>
      <c r="BN46" s="253"/>
      <c r="BO46" s="266"/>
      <c r="BP46" s="266"/>
      <c r="BQ46" s="263">
        <v>
40</v>
      </c>
      <c r="BR46" s="264"/>
      <c r="BS46" s="710"/>
      <c r="BT46" s="711"/>
      <c r="BU46" s="711"/>
      <c r="BV46" s="711"/>
      <c r="BW46" s="711"/>
      <c r="BX46" s="711"/>
      <c r="BY46" s="711"/>
      <c r="BZ46" s="711"/>
      <c r="CA46" s="711"/>
      <c r="CB46" s="711"/>
      <c r="CC46" s="711"/>
      <c r="CD46" s="711"/>
      <c r="CE46" s="711"/>
      <c r="CF46" s="711"/>
      <c r="CG46" s="712"/>
      <c r="CH46" s="723"/>
      <c r="CI46" s="724"/>
      <c r="CJ46" s="724"/>
      <c r="CK46" s="724"/>
      <c r="CL46" s="725"/>
      <c r="CM46" s="723"/>
      <c r="CN46" s="724"/>
      <c r="CO46" s="724"/>
      <c r="CP46" s="724"/>
      <c r="CQ46" s="725"/>
      <c r="CR46" s="723"/>
      <c r="CS46" s="724"/>
      <c r="CT46" s="724"/>
      <c r="CU46" s="724"/>
      <c r="CV46" s="725"/>
      <c r="CW46" s="723"/>
      <c r="CX46" s="724"/>
      <c r="CY46" s="724"/>
      <c r="CZ46" s="724"/>
      <c r="DA46" s="725"/>
      <c r="DB46" s="723"/>
      <c r="DC46" s="724"/>
      <c r="DD46" s="724"/>
      <c r="DE46" s="724"/>
      <c r="DF46" s="725"/>
      <c r="DG46" s="723"/>
      <c r="DH46" s="724"/>
      <c r="DI46" s="724"/>
      <c r="DJ46" s="724"/>
      <c r="DK46" s="725"/>
      <c r="DL46" s="723"/>
      <c r="DM46" s="724"/>
      <c r="DN46" s="724"/>
      <c r="DO46" s="724"/>
      <c r="DP46" s="725"/>
      <c r="DQ46" s="723"/>
      <c r="DR46" s="724"/>
      <c r="DS46" s="724"/>
      <c r="DT46" s="724"/>
      <c r="DU46" s="725"/>
      <c r="DV46" s="726"/>
      <c r="DW46" s="727"/>
      <c r="DX46" s="727"/>
      <c r="DY46" s="727"/>
      <c r="DZ46" s="728"/>
      <c r="EA46" s="247"/>
    </row>
    <row r="47" spans="1:131" s="248" customFormat="1" ht="26.25" customHeight="1" x14ac:dyDescent="0.15">
      <c r="A47" s="262">
        <v>
20</v>
      </c>
      <c r="B47" s="697"/>
      <c r="C47" s="698"/>
      <c r="D47" s="698"/>
      <c r="E47" s="698"/>
      <c r="F47" s="698"/>
      <c r="G47" s="698"/>
      <c r="H47" s="698"/>
      <c r="I47" s="698"/>
      <c r="J47" s="698"/>
      <c r="K47" s="698"/>
      <c r="L47" s="698"/>
      <c r="M47" s="698"/>
      <c r="N47" s="698"/>
      <c r="O47" s="698"/>
      <c r="P47" s="699"/>
      <c r="Q47" s="700"/>
      <c r="R47" s="701"/>
      <c r="S47" s="701"/>
      <c r="T47" s="701"/>
      <c r="U47" s="701"/>
      <c r="V47" s="701"/>
      <c r="W47" s="701"/>
      <c r="X47" s="701"/>
      <c r="Y47" s="701"/>
      <c r="Z47" s="701"/>
      <c r="AA47" s="701"/>
      <c r="AB47" s="701"/>
      <c r="AC47" s="701"/>
      <c r="AD47" s="701"/>
      <c r="AE47" s="702"/>
      <c r="AF47" s="703"/>
      <c r="AG47" s="704"/>
      <c r="AH47" s="704"/>
      <c r="AI47" s="704"/>
      <c r="AJ47" s="705"/>
      <c r="AK47" s="772"/>
      <c r="AL47" s="773"/>
      <c r="AM47" s="773"/>
      <c r="AN47" s="773"/>
      <c r="AO47" s="773"/>
      <c r="AP47" s="773"/>
      <c r="AQ47" s="773"/>
      <c r="AR47" s="773"/>
      <c r="AS47" s="773"/>
      <c r="AT47" s="773"/>
      <c r="AU47" s="773"/>
      <c r="AV47" s="773"/>
      <c r="AW47" s="773"/>
      <c r="AX47" s="773"/>
      <c r="AY47" s="773"/>
      <c r="AZ47" s="774"/>
      <c r="BA47" s="774"/>
      <c r="BB47" s="774"/>
      <c r="BC47" s="774"/>
      <c r="BD47" s="774"/>
      <c r="BE47" s="770"/>
      <c r="BF47" s="770"/>
      <c r="BG47" s="770"/>
      <c r="BH47" s="770"/>
      <c r="BI47" s="771"/>
      <c r="BJ47" s="253"/>
      <c r="BK47" s="253"/>
      <c r="BL47" s="253"/>
      <c r="BM47" s="253"/>
      <c r="BN47" s="253"/>
      <c r="BO47" s="266"/>
      <c r="BP47" s="266"/>
      <c r="BQ47" s="263">
        <v>
41</v>
      </c>
      <c r="BR47" s="264"/>
      <c r="BS47" s="710"/>
      <c r="BT47" s="711"/>
      <c r="BU47" s="711"/>
      <c r="BV47" s="711"/>
      <c r="BW47" s="711"/>
      <c r="BX47" s="711"/>
      <c r="BY47" s="711"/>
      <c r="BZ47" s="711"/>
      <c r="CA47" s="711"/>
      <c r="CB47" s="711"/>
      <c r="CC47" s="711"/>
      <c r="CD47" s="711"/>
      <c r="CE47" s="711"/>
      <c r="CF47" s="711"/>
      <c r="CG47" s="712"/>
      <c r="CH47" s="723"/>
      <c r="CI47" s="724"/>
      <c r="CJ47" s="724"/>
      <c r="CK47" s="724"/>
      <c r="CL47" s="725"/>
      <c r="CM47" s="723"/>
      <c r="CN47" s="724"/>
      <c r="CO47" s="724"/>
      <c r="CP47" s="724"/>
      <c r="CQ47" s="725"/>
      <c r="CR47" s="723"/>
      <c r="CS47" s="724"/>
      <c r="CT47" s="724"/>
      <c r="CU47" s="724"/>
      <c r="CV47" s="725"/>
      <c r="CW47" s="723"/>
      <c r="CX47" s="724"/>
      <c r="CY47" s="724"/>
      <c r="CZ47" s="724"/>
      <c r="DA47" s="725"/>
      <c r="DB47" s="723"/>
      <c r="DC47" s="724"/>
      <c r="DD47" s="724"/>
      <c r="DE47" s="724"/>
      <c r="DF47" s="725"/>
      <c r="DG47" s="723"/>
      <c r="DH47" s="724"/>
      <c r="DI47" s="724"/>
      <c r="DJ47" s="724"/>
      <c r="DK47" s="725"/>
      <c r="DL47" s="723"/>
      <c r="DM47" s="724"/>
      <c r="DN47" s="724"/>
      <c r="DO47" s="724"/>
      <c r="DP47" s="725"/>
      <c r="DQ47" s="723"/>
      <c r="DR47" s="724"/>
      <c r="DS47" s="724"/>
      <c r="DT47" s="724"/>
      <c r="DU47" s="725"/>
      <c r="DV47" s="726"/>
      <c r="DW47" s="727"/>
      <c r="DX47" s="727"/>
      <c r="DY47" s="727"/>
      <c r="DZ47" s="728"/>
      <c r="EA47" s="247"/>
    </row>
    <row r="48" spans="1:131" s="248" customFormat="1" ht="26.25" customHeight="1" x14ac:dyDescent="0.15">
      <c r="A48" s="262">
        <v>
21</v>
      </c>
      <c r="B48" s="697"/>
      <c r="C48" s="698"/>
      <c r="D48" s="698"/>
      <c r="E48" s="698"/>
      <c r="F48" s="698"/>
      <c r="G48" s="698"/>
      <c r="H48" s="698"/>
      <c r="I48" s="698"/>
      <c r="J48" s="698"/>
      <c r="K48" s="698"/>
      <c r="L48" s="698"/>
      <c r="M48" s="698"/>
      <c r="N48" s="698"/>
      <c r="O48" s="698"/>
      <c r="P48" s="699"/>
      <c r="Q48" s="700"/>
      <c r="R48" s="701"/>
      <c r="S48" s="701"/>
      <c r="T48" s="701"/>
      <c r="U48" s="701"/>
      <c r="V48" s="701"/>
      <c r="W48" s="701"/>
      <c r="X48" s="701"/>
      <c r="Y48" s="701"/>
      <c r="Z48" s="701"/>
      <c r="AA48" s="701"/>
      <c r="AB48" s="701"/>
      <c r="AC48" s="701"/>
      <c r="AD48" s="701"/>
      <c r="AE48" s="702"/>
      <c r="AF48" s="703"/>
      <c r="AG48" s="704"/>
      <c r="AH48" s="704"/>
      <c r="AI48" s="704"/>
      <c r="AJ48" s="705"/>
      <c r="AK48" s="772"/>
      <c r="AL48" s="773"/>
      <c r="AM48" s="773"/>
      <c r="AN48" s="773"/>
      <c r="AO48" s="773"/>
      <c r="AP48" s="773"/>
      <c r="AQ48" s="773"/>
      <c r="AR48" s="773"/>
      <c r="AS48" s="773"/>
      <c r="AT48" s="773"/>
      <c r="AU48" s="773"/>
      <c r="AV48" s="773"/>
      <c r="AW48" s="773"/>
      <c r="AX48" s="773"/>
      <c r="AY48" s="773"/>
      <c r="AZ48" s="774"/>
      <c r="BA48" s="774"/>
      <c r="BB48" s="774"/>
      <c r="BC48" s="774"/>
      <c r="BD48" s="774"/>
      <c r="BE48" s="770"/>
      <c r="BF48" s="770"/>
      <c r="BG48" s="770"/>
      <c r="BH48" s="770"/>
      <c r="BI48" s="771"/>
      <c r="BJ48" s="253"/>
      <c r="BK48" s="253"/>
      <c r="BL48" s="253"/>
      <c r="BM48" s="253"/>
      <c r="BN48" s="253"/>
      <c r="BO48" s="266"/>
      <c r="BP48" s="266"/>
      <c r="BQ48" s="263">
        <v>
42</v>
      </c>
      <c r="BR48" s="264"/>
      <c r="BS48" s="710"/>
      <c r="BT48" s="711"/>
      <c r="BU48" s="711"/>
      <c r="BV48" s="711"/>
      <c r="BW48" s="711"/>
      <c r="BX48" s="711"/>
      <c r="BY48" s="711"/>
      <c r="BZ48" s="711"/>
      <c r="CA48" s="711"/>
      <c r="CB48" s="711"/>
      <c r="CC48" s="711"/>
      <c r="CD48" s="711"/>
      <c r="CE48" s="711"/>
      <c r="CF48" s="711"/>
      <c r="CG48" s="712"/>
      <c r="CH48" s="723"/>
      <c r="CI48" s="724"/>
      <c r="CJ48" s="724"/>
      <c r="CK48" s="724"/>
      <c r="CL48" s="725"/>
      <c r="CM48" s="723"/>
      <c r="CN48" s="724"/>
      <c r="CO48" s="724"/>
      <c r="CP48" s="724"/>
      <c r="CQ48" s="725"/>
      <c r="CR48" s="723"/>
      <c r="CS48" s="724"/>
      <c r="CT48" s="724"/>
      <c r="CU48" s="724"/>
      <c r="CV48" s="725"/>
      <c r="CW48" s="723"/>
      <c r="CX48" s="724"/>
      <c r="CY48" s="724"/>
      <c r="CZ48" s="724"/>
      <c r="DA48" s="725"/>
      <c r="DB48" s="723"/>
      <c r="DC48" s="724"/>
      <c r="DD48" s="724"/>
      <c r="DE48" s="724"/>
      <c r="DF48" s="725"/>
      <c r="DG48" s="723"/>
      <c r="DH48" s="724"/>
      <c r="DI48" s="724"/>
      <c r="DJ48" s="724"/>
      <c r="DK48" s="725"/>
      <c r="DL48" s="723"/>
      <c r="DM48" s="724"/>
      <c r="DN48" s="724"/>
      <c r="DO48" s="724"/>
      <c r="DP48" s="725"/>
      <c r="DQ48" s="723"/>
      <c r="DR48" s="724"/>
      <c r="DS48" s="724"/>
      <c r="DT48" s="724"/>
      <c r="DU48" s="725"/>
      <c r="DV48" s="726"/>
      <c r="DW48" s="727"/>
      <c r="DX48" s="727"/>
      <c r="DY48" s="727"/>
      <c r="DZ48" s="728"/>
      <c r="EA48" s="247"/>
    </row>
    <row r="49" spans="1:131" s="248" customFormat="1" ht="26.25" customHeight="1" x14ac:dyDescent="0.15">
      <c r="A49" s="262">
        <v>
22</v>
      </c>
      <c r="B49" s="697"/>
      <c r="C49" s="698"/>
      <c r="D49" s="698"/>
      <c r="E49" s="698"/>
      <c r="F49" s="698"/>
      <c r="G49" s="698"/>
      <c r="H49" s="698"/>
      <c r="I49" s="698"/>
      <c r="J49" s="698"/>
      <c r="K49" s="698"/>
      <c r="L49" s="698"/>
      <c r="M49" s="698"/>
      <c r="N49" s="698"/>
      <c r="O49" s="698"/>
      <c r="P49" s="699"/>
      <c r="Q49" s="700"/>
      <c r="R49" s="701"/>
      <c r="S49" s="701"/>
      <c r="T49" s="701"/>
      <c r="U49" s="701"/>
      <c r="V49" s="701"/>
      <c r="W49" s="701"/>
      <c r="X49" s="701"/>
      <c r="Y49" s="701"/>
      <c r="Z49" s="701"/>
      <c r="AA49" s="701"/>
      <c r="AB49" s="701"/>
      <c r="AC49" s="701"/>
      <c r="AD49" s="701"/>
      <c r="AE49" s="702"/>
      <c r="AF49" s="703"/>
      <c r="AG49" s="704"/>
      <c r="AH49" s="704"/>
      <c r="AI49" s="704"/>
      <c r="AJ49" s="705"/>
      <c r="AK49" s="772"/>
      <c r="AL49" s="773"/>
      <c r="AM49" s="773"/>
      <c r="AN49" s="773"/>
      <c r="AO49" s="773"/>
      <c r="AP49" s="773"/>
      <c r="AQ49" s="773"/>
      <c r="AR49" s="773"/>
      <c r="AS49" s="773"/>
      <c r="AT49" s="773"/>
      <c r="AU49" s="773"/>
      <c r="AV49" s="773"/>
      <c r="AW49" s="773"/>
      <c r="AX49" s="773"/>
      <c r="AY49" s="773"/>
      <c r="AZ49" s="774"/>
      <c r="BA49" s="774"/>
      <c r="BB49" s="774"/>
      <c r="BC49" s="774"/>
      <c r="BD49" s="774"/>
      <c r="BE49" s="770"/>
      <c r="BF49" s="770"/>
      <c r="BG49" s="770"/>
      <c r="BH49" s="770"/>
      <c r="BI49" s="771"/>
      <c r="BJ49" s="253"/>
      <c r="BK49" s="253"/>
      <c r="BL49" s="253"/>
      <c r="BM49" s="253"/>
      <c r="BN49" s="253"/>
      <c r="BO49" s="266"/>
      <c r="BP49" s="266"/>
      <c r="BQ49" s="263">
        <v>
43</v>
      </c>
      <c r="BR49" s="264"/>
      <c r="BS49" s="710"/>
      <c r="BT49" s="711"/>
      <c r="BU49" s="711"/>
      <c r="BV49" s="711"/>
      <c r="BW49" s="711"/>
      <c r="BX49" s="711"/>
      <c r="BY49" s="711"/>
      <c r="BZ49" s="711"/>
      <c r="CA49" s="711"/>
      <c r="CB49" s="711"/>
      <c r="CC49" s="711"/>
      <c r="CD49" s="711"/>
      <c r="CE49" s="711"/>
      <c r="CF49" s="711"/>
      <c r="CG49" s="712"/>
      <c r="CH49" s="723"/>
      <c r="CI49" s="724"/>
      <c r="CJ49" s="724"/>
      <c r="CK49" s="724"/>
      <c r="CL49" s="725"/>
      <c r="CM49" s="723"/>
      <c r="CN49" s="724"/>
      <c r="CO49" s="724"/>
      <c r="CP49" s="724"/>
      <c r="CQ49" s="725"/>
      <c r="CR49" s="723"/>
      <c r="CS49" s="724"/>
      <c r="CT49" s="724"/>
      <c r="CU49" s="724"/>
      <c r="CV49" s="725"/>
      <c r="CW49" s="723"/>
      <c r="CX49" s="724"/>
      <c r="CY49" s="724"/>
      <c r="CZ49" s="724"/>
      <c r="DA49" s="725"/>
      <c r="DB49" s="723"/>
      <c r="DC49" s="724"/>
      <c r="DD49" s="724"/>
      <c r="DE49" s="724"/>
      <c r="DF49" s="725"/>
      <c r="DG49" s="723"/>
      <c r="DH49" s="724"/>
      <c r="DI49" s="724"/>
      <c r="DJ49" s="724"/>
      <c r="DK49" s="725"/>
      <c r="DL49" s="723"/>
      <c r="DM49" s="724"/>
      <c r="DN49" s="724"/>
      <c r="DO49" s="724"/>
      <c r="DP49" s="725"/>
      <c r="DQ49" s="723"/>
      <c r="DR49" s="724"/>
      <c r="DS49" s="724"/>
      <c r="DT49" s="724"/>
      <c r="DU49" s="725"/>
      <c r="DV49" s="726"/>
      <c r="DW49" s="727"/>
      <c r="DX49" s="727"/>
      <c r="DY49" s="727"/>
      <c r="DZ49" s="728"/>
      <c r="EA49" s="247"/>
    </row>
    <row r="50" spans="1:131" s="248" customFormat="1" ht="26.25" customHeight="1" x14ac:dyDescent="0.15">
      <c r="A50" s="262">
        <v>
23</v>
      </c>
      <c r="B50" s="697"/>
      <c r="C50" s="698"/>
      <c r="D50" s="698"/>
      <c r="E50" s="698"/>
      <c r="F50" s="698"/>
      <c r="G50" s="698"/>
      <c r="H50" s="698"/>
      <c r="I50" s="698"/>
      <c r="J50" s="698"/>
      <c r="K50" s="698"/>
      <c r="L50" s="698"/>
      <c r="M50" s="698"/>
      <c r="N50" s="698"/>
      <c r="O50" s="698"/>
      <c r="P50" s="699"/>
      <c r="Q50" s="775"/>
      <c r="R50" s="776"/>
      <c r="S50" s="776"/>
      <c r="T50" s="776"/>
      <c r="U50" s="776"/>
      <c r="V50" s="776"/>
      <c r="W50" s="776"/>
      <c r="X50" s="776"/>
      <c r="Y50" s="776"/>
      <c r="Z50" s="776"/>
      <c r="AA50" s="776"/>
      <c r="AB50" s="776"/>
      <c r="AC50" s="776"/>
      <c r="AD50" s="776"/>
      <c r="AE50" s="777"/>
      <c r="AF50" s="703"/>
      <c r="AG50" s="704"/>
      <c r="AH50" s="704"/>
      <c r="AI50" s="704"/>
      <c r="AJ50" s="705"/>
      <c r="AK50" s="778"/>
      <c r="AL50" s="776"/>
      <c r="AM50" s="776"/>
      <c r="AN50" s="776"/>
      <c r="AO50" s="776"/>
      <c r="AP50" s="776"/>
      <c r="AQ50" s="776"/>
      <c r="AR50" s="776"/>
      <c r="AS50" s="776"/>
      <c r="AT50" s="776"/>
      <c r="AU50" s="776"/>
      <c r="AV50" s="776"/>
      <c r="AW50" s="776"/>
      <c r="AX50" s="776"/>
      <c r="AY50" s="776"/>
      <c r="AZ50" s="779"/>
      <c r="BA50" s="779"/>
      <c r="BB50" s="779"/>
      <c r="BC50" s="779"/>
      <c r="BD50" s="779"/>
      <c r="BE50" s="770"/>
      <c r="BF50" s="770"/>
      <c r="BG50" s="770"/>
      <c r="BH50" s="770"/>
      <c r="BI50" s="771"/>
      <c r="BJ50" s="253"/>
      <c r="BK50" s="253"/>
      <c r="BL50" s="253"/>
      <c r="BM50" s="253"/>
      <c r="BN50" s="253"/>
      <c r="BO50" s="266"/>
      <c r="BP50" s="266"/>
      <c r="BQ50" s="263">
        <v>
44</v>
      </c>
      <c r="BR50" s="264"/>
      <c r="BS50" s="710"/>
      <c r="BT50" s="711"/>
      <c r="BU50" s="711"/>
      <c r="BV50" s="711"/>
      <c r="BW50" s="711"/>
      <c r="BX50" s="711"/>
      <c r="BY50" s="711"/>
      <c r="BZ50" s="711"/>
      <c r="CA50" s="711"/>
      <c r="CB50" s="711"/>
      <c r="CC50" s="711"/>
      <c r="CD50" s="711"/>
      <c r="CE50" s="711"/>
      <c r="CF50" s="711"/>
      <c r="CG50" s="712"/>
      <c r="CH50" s="723"/>
      <c r="CI50" s="724"/>
      <c r="CJ50" s="724"/>
      <c r="CK50" s="724"/>
      <c r="CL50" s="725"/>
      <c r="CM50" s="723"/>
      <c r="CN50" s="724"/>
      <c r="CO50" s="724"/>
      <c r="CP50" s="724"/>
      <c r="CQ50" s="725"/>
      <c r="CR50" s="723"/>
      <c r="CS50" s="724"/>
      <c r="CT50" s="724"/>
      <c r="CU50" s="724"/>
      <c r="CV50" s="725"/>
      <c r="CW50" s="723"/>
      <c r="CX50" s="724"/>
      <c r="CY50" s="724"/>
      <c r="CZ50" s="724"/>
      <c r="DA50" s="725"/>
      <c r="DB50" s="723"/>
      <c r="DC50" s="724"/>
      <c r="DD50" s="724"/>
      <c r="DE50" s="724"/>
      <c r="DF50" s="725"/>
      <c r="DG50" s="723"/>
      <c r="DH50" s="724"/>
      <c r="DI50" s="724"/>
      <c r="DJ50" s="724"/>
      <c r="DK50" s="725"/>
      <c r="DL50" s="723"/>
      <c r="DM50" s="724"/>
      <c r="DN50" s="724"/>
      <c r="DO50" s="724"/>
      <c r="DP50" s="725"/>
      <c r="DQ50" s="723"/>
      <c r="DR50" s="724"/>
      <c r="DS50" s="724"/>
      <c r="DT50" s="724"/>
      <c r="DU50" s="725"/>
      <c r="DV50" s="726"/>
      <c r="DW50" s="727"/>
      <c r="DX50" s="727"/>
      <c r="DY50" s="727"/>
      <c r="DZ50" s="728"/>
      <c r="EA50" s="247"/>
    </row>
    <row r="51" spans="1:131" s="248" customFormat="1" ht="26.25" customHeight="1" x14ac:dyDescent="0.15">
      <c r="A51" s="262">
        <v>
24</v>
      </c>
      <c r="B51" s="697"/>
      <c r="C51" s="698"/>
      <c r="D51" s="698"/>
      <c r="E51" s="698"/>
      <c r="F51" s="698"/>
      <c r="G51" s="698"/>
      <c r="H51" s="698"/>
      <c r="I51" s="698"/>
      <c r="J51" s="698"/>
      <c r="K51" s="698"/>
      <c r="L51" s="698"/>
      <c r="M51" s="698"/>
      <c r="N51" s="698"/>
      <c r="O51" s="698"/>
      <c r="P51" s="699"/>
      <c r="Q51" s="775"/>
      <c r="R51" s="776"/>
      <c r="S51" s="776"/>
      <c r="T51" s="776"/>
      <c r="U51" s="776"/>
      <c r="V51" s="776"/>
      <c r="W51" s="776"/>
      <c r="X51" s="776"/>
      <c r="Y51" s="776"/>
      <c r="Z51" s="776"/>
      <c r="AA51" s="776"/>
      <c r="AB51" s="776"/>
      <c r="AC51" s="776"/>
      <c r="AD51" s="776"/>
      <c r="AE51" s="777"/>
      <c r="AF51" s="703"/>
      <c r="AG51" s="704"/>
      <c r="AH51" s="704"/>
      <c r="AI51" s="704"/>
      <c r="AJ51" s="705"/>
      <c r="AK51" s="778"/>
      <c r="AL51" s="776"/>
      <c r="AM51" s="776"/>
      <c r="AN51" s="776"/>
      <c r="AO51" s="776"/>
      <c r="AP51" s="776"/>
      <c r="AQ51" s="776"/>
      <c r="AR51" s="776"/>
      <c r="AS51" s="776"/>
      <c r="AT51" s="776"/>
      <c r="AU51" s="776"/>
      <c r="AV51" s="776"/>
      <c r="AW51" s="776"/>
      <c r="AX51" s="776"/>
      <c r="AY51" s="776"/>
      <c r="AZ51" s="779"/>
      <c r="BA51" s="779"/>
      <c r="BB51" s="779"/>
      <c r="BC51" s="779"/>
      <c r="BD51" s="779"/>
      <c r="BE51" s="770"/>
      <c r="BF51" s="770"/>
      <c r="BG51" s="770"/>
      <c r="BH51" s="770"/>
      <c r="BI51" s="771"/>
      <c r="BJ51" s="253"/>
      <c r="BK51" s="253"/>
      <c r="BL51" s="253"/>
      <c r="BM51" s="253"/>
      <c r="BN51" s="253"/>
      <c r="BO51" s="266"/>
      <c r="BP51" s="266"/>
      <c r="BQ51" s="263">
        <v>
45</v>
      </c>
      <c r="BR51" s="264"/>
      <c r="BS51" s="710"/>
      <c r="BT51" s="711"/>
      <c r="BU51" s="711"/>
      <c r="BV51" s="711"/>
      <c r="BW51" s="711"/>
      <c r="BX51" s="711"/>
      <c r="BY51" s="711"/>
      <c r="BZ51" s="711"/>
      <c r="CA51" s="711"/>
      <c r="CB51" s="711"/>
      <c r="CC51" s="711"/>
      <c r="CD51" s="711"/>
      <c r="CE51" s="711"/>
      <c r="CF51" s="711"/>
      <c r="CG51" s="712"/>
      <c r="CH51" s="723"/>
      <c r="CI51" s="724"/>
      <c r="CJ51" s="724"/>
      <c r="CK51" s="724"/>
      <c r="CL51" s="725"/>
      <c r="CM51" s="723"/>
      <c r="CN51" s="724"/>
      <c r="CO51" s="724"/>
      <c r="CP51" s="724"/>
      <c r="CQ51" s="725"/>
      <c r="CR51" s="723"/>
      <c r="CS51" s="724"/>
      <c r="CT51" s="724"/>
      <c r="CU51" s="724"/>
      <c r="CV51" s="725"/>
      <c r="CW51" s="723"/>
      <c r="CX51" s="724"/>
      <c r="CY51" s="724"/>
      <c r="CZ51" s="724"/>
      <c r="DA51" s="725"/>
      <c r="DB51" s="723"/>
      <c r="DC51" s="724"/>
      <c r="DD51" s="724"/>
      <c r="DE51" s="724"/>
      <c r="DF51" s="725"/>
      <c r="DG51" s="723"/>
      <c r="DH51" s="724"/>
      <c r="DI51" s="724"/>
      <c r="DJ51" s="724"/>
      <c r="DK51" s="725"/>
      <c r="DL51" s="723"/>
      <c r="DM51" s="724"/>
      <c r="DN51" s="724"/>
      <c r="DO51" s="724"/>
      <c r="DP51" s="725"/>
      <c r="DQ51" s="723"/>
      <c r="DR51" s="724"/>
      <c r="DS51" s="724"/>
      <c r="DT51" s="724"/>
      <c r="DU51" s="725"/>
      <c r="DV51" s="726"/>
      <c r="DW51" s="727"/>
      <c r="DX51" s="727"/>
      <c r="DY51" s="727"/>
      <c r="DZ51" s="728"/>
      <c r="EA51" s="247"/>
    </row>
    <row r="52" spans="1:131" s="248" customFormat="1" ht="26.25" customHeight="1" x14ac:dyDescent="0.15">
      <c r="A52" s="262">
        <v>
25</v>
      </c>
      <c r="B52" s="697"/>
      <c r="C52" s="698"/>
      <c r="D52" s="698"/>
      <c r="E52" s="698"/>
      <c r="F52" s="698"/>
      <c r="G52" s="698"/>
      <c r="H52" s="698"/>
      <c r="I52" s="698"/>
      <c r="J52" s="698"/>
      <c r="K52" s="698"/>
      <c r="L52" s="698"/>
      <c r="M52" s="698"/>
      <c r="N52" s="698"/>
      <c r="O52" s="698"/>
      <c r="P52" s="699"/>
      <c r="Q52" s="775"/>
      <c r="R52" s="776"/>
      <c r="S52" s="776"/>
      <c r="T52" s="776"/>
      <c r="U52" s="776"/>
      <c r="V52" s="776"/>
      <c r="W52" s="776"/>
      <c r="X52" s="776"/>
      <c r="Y52" s="776"/>
      <c r="Z52" s="776"/>
      <c r="AA52" s="776"/>
      <c r="AB52" s="776"/>
      <c r="AC52" s="776"/>
      <c r="AD52" s="776"/>
      <c r="AE52" s="777"/>
      <c r="AF52" s="703"/>
      <c r="AG52" s="704"/>
      <c r="AH52" s="704"/>
      <c r="AI52" s="704"/>
      <c r="AJ52" s="705"/>
      <c r="AK52" s="778"/>
      <c r="AL52" s="776"/>
      <c r="AM52" s="776"/>
      <c r="AN52" s="776"/>
      <c r="AO52" s="776"/>
      <c r="AP52" s="776"/>
      <c r="AQ52" s="776"/>
      <c r="AR52" s="776"/>
      <c r="AS52" s="776"/>
      <c r="AT52" s="776"/>
      <c r="AU52" s="776"/>
      <c r="AV52" s="776"/>
      <c r="AW52" s="776"/>
      <c r="AX52" s="776"/>
      <c r="AY52" s="776"/>
      <c r="AZ52" s="779"/>
      <c r="BA52" s="779"/>
      <c r="BB52" s="779"/>
      <c r="BC52" s="779"/>
      <c r="BD52" s="779"/>
      <c r="BE52" s="770"/>
      <c r="BF52" s="770"/>
      <c r="BG52" s="770"/>
      <c r="BH52" s="770"/>
      <c r="BI52" s="771"/>
      <c r="BJ52" s="253"/>
      <c r="BK52" s="253"/>
      <c r="BL52" s="253"/>
      <c r="BM52" s="253"/>
      <c r="BN52" s="253"/>
      <c r="BO52" s="266"/>
      <c r="BP52" s="266"/>
      <c r="BQ52" s="263">
        <v>
46</v>
      </c>
      <c r="BR52" s="264"/>
      <c r="BS52" s="710"/>
      <c r="BT52" s="711"/>
      <c r="BU52" s="711"/>
      <c r="BV52" s="711"/>
      <c r="BW52" s="711"/>
      <c r="BX52" s="711"/>
      <c r="BY52" s="711"/>
      <c r="BZ52" s="711"/>
      <c r="CA52" s="711"/>
      <c r="CB52" s="711"/>
      <c r="CC52" s="711"/>
      <c r="CD52" s="711"/>
      <c r="CE52" s="711"/>
      <c r="CF52" s="711"/>
      <c r="CG52" s="712"/>
      <c r="CH52" s="723"/>
      <c r="CI52" s="724"/>
      <c r="CJ52" s="724"/>
      <c r="CK52" s="724"/>
      <c r="CL52" s="725"/>
      <c r="CM52" s="723"/>
      <c r="CN52" s="724"/>
      <c r="CO52" s="724"/>
      <c r="CP52" s="724"/>
      <c r="CQ52" s="725"/>
      <c r="CR52" s="723"/>
      <c r="CS52" s="724"/>
      <c r="CT52" s="724"/>
      <c r="CU52" s="724"/>
      <c r="CV52" s="725"/>
      <c r="CW52" s="723"/>
      <c r="CX52" s="724"/>
      <c r="CY52" s="724"/>
      <c r="CZ52" s="724"/>
      <c r="DA52" s="725"/>
      <c r="DB52" s="723"/>
      <c r="DC52" s="724"/>
      <c r="DD52" s="724"/>
      <c r="DE52" s="724"/>
      <c r="DF52" s="725"/>
      <c r="DG52" s="723"/>
      <c r="DH52" s="724"/>
      <c r="DI52" s="724"/>
      <c r="DJ52" s="724"/>
      <c r="DK52" s="725"/>
      <c r="DL52" s="723"/>
      <c r="DM52" s="724"/>
      <c r="DN52" s="724"/>
      <c r="DO52" s="724"/>
      <c r="DP52" s="725"/>
      <c r="DQ52" s="723"/>
      <c r="DR52" s="724"/>
      <c r="DS52" s="724"/>
      <c r="DT52" s="724"/>
      <c r="DU52" s="725"/>
      <c r="DV52" s="726"/>
      <c r="DW52" s="727"/>
      <c r="DX52" s="727"/>
      <c r="DY52" s="727"/>
      <c r="DZ52" s="728"/>
      <c r="EA52" s="247"/>
    </row>
    <row r="53" spans="1:131" s="248" customFormat="1" ht="26.25" customHeight="1" x14ac:dyDescent="0.15">
      <c r="A53" s="262">
        <v>
26</v>
      </c>
      <c r="B53" s="697"/>
      <c r="C53" s="698"/>
      <c r="D53" s="698"/>
      <c r="E53" s="698"/>
      <c r="F53" s="698"/>
      <c r="G53" s="698"/>
      <c r="H53" s="698"/>
      <c r="I53" s="698"/>
      <c r="J53" s="698"/>
      <c r="K53" s="698"/>
      <c r="L53" s="698"/>
      <c r="M53" s="698"/>
      <c r="N53" s="698"/>
      <c r="O53" s="698"/>
      <c r="P53" s="699"/>
      <c r="Q53" s="775"/>
      <c r="R53" s="776"/>
      <c r="S53" s="776"/>
      <c r="T53" s="776"/>
      <c r="U53" s="776"/>
      <c r="V53" s="776"/>
      <c r="W53" s="776"/>
      <c r="X53" s="776"/>
      <c r="Y53" s="776"/>
      <c r="Z53" s="776"/>
      <c r="AA53" s="776"/>
      <c r="AB53" s="776"/>
      <c r="AC53" s="776"/>
      <c r="AD53" s="776"/>
      <c r="AE53" s="777"/>
      <c r="AF53" s="703"/>
      <c r="AG53" s="704"/>
      <c r="AH53" s="704"/>
      <c r="AI53" s="704"/>
      <c r="AJ53" s="705"/>
      <c r="AK53" s="778"/>
      <c r="AL53" s="776"/>
      <c r="AM53" s="776"/>
      <c r="AN53" s="776"/>
      <c r="AO53" s="776"/>
      <c r="AP53" s="776"/>
      <c r="AQ53" s="776"/>
      <c r="AR53" s="776"/>
      <c r="AS53" s="776"/>
      <c r="AT53" s="776"/>
      <c r="AU53" s="776"/>
      <c r="AV53" s="776"/>
      <c r="AW53" s="776"/>
      <c r="AX53" s="776"/>
      <c r="AY53" s="776"/>
      <c r="AZ53" s="779"/>
      <c r="BA53" s="779"/>
      <c r="BB53" s="779"/>
      <c r="BC53" s="779"/>
      <c r="BD53" s="779"/>
      <c r="BE53" s="770"/>
      <c r="BF53" s="770"/>
      <c r="BG53" s="770"/>
      <c r="BH53" s="770"/>
      <c r="BI53" s="771"/>
      <c r="BJ53" s="253"/>
      <c r="BK53" s="253"/>
      <c r="BL53" s="253"/>
      <c r="BM53" s="253"/>
      <c r="BN53" s="253"/>
      <c r="BO53" s="266"/>
      <c r="BP53" s="266"/>
      <c r="BQ53" s="263">
        <v>
47</v>
      </c>
      <c r="BR53" s="264"/>
      <c r="BS53" s="710"/>
      <c r="BT53" s="711"/>
      <c r="BU53" s="711"/>
      <c r="BV53" s="711"/>
      <c r="BW53" s="711"/>
      <c r="BX53" s="711"/>
      <c r="BY53" s="711"/>
      <c r="BZ53" s="711"/>
      <c r="CA53" s="711"/>
      <c r="CB53" s="711"/>
      <c r="CC53" s="711"/>
      <c r="CD53" s="711"/>
      <c r="CE53" s="711"/>
      <c r="CF53" s="711"/>
      <c r="CG53" s="712"/>
      <c r="CH53" s="723"/>
      <c r="CI53" s="724"/>
      <c r="CJ53" s="724"/>
      <c r="CK53" s="724"/>
      <c r="CL53" s="725"/>
      <c r="CM53" s="723"/>
      <c r="CN53" s="724"/>
      <c r="CO53" s="724"/>
      <c r="CP53" s="724"/>
      <c r="CQ53" s="725"/>
      <c r="CR53" s="723"/>
      <c r="CS53" s="724"/>
      <c r="CT53" s="724"/>
      <c r="CU53" s="724"/>
      <c r="CV53" s="725"/>
      <c r="CW53" s="723"/>
      <c r="CX53" s="724"/>
      <c r="CY53" s="724"/>
      <c r="CZ53" s="724"/>
      <c r="DA53" s="725"/>
      <c r="DB53" s="723"/>
      <c r="DC53" s="724"/>
      <c r="DD53" s="724"/>
      <c r="DE53" s="724"/>
      <c r="DF53" s="725"/>
      <c r="DG53" s="723"/>
      <c r="DH53" s="724"/>
      <c r="DI53" s="724"/>
      <c r="DJ53" s="724"/>
      <c r="DK53" s="725"/>
      <c r="DL53" s="723"/>
      <c r="DM53" s="724"/>
      <c r="DN53" s="724"/>
      <c r="DO53" s="724"/>
      <c r="DP53" s="725"/>
      <c r="DQ53" s="723"/>
      <c r="DR53" s="724"/>
      <c r="DS53" s="724"/>
      <c r="DT53" s="724"/>
      <c r="DU53" s="725"/>
      <c r="DV53" s="726"/>
      <c r="DW53" s="727"/>
      <c r="DX53" s="727"/>
      <c r="DY53" s="727"/>
      <c r="DZ53" s="728"/>
      <c r="EA53" s="247"/>
    </row>
    <row r="54" spans="1:131" s="248" customFormat="1" ht="26.25" customHeight="1" x14ac:dyDescent="0.15">
      <c r="A54" s="262">
        <v>
27</v>
      </c>
      <c r="B54" s="697"/>
      <c r="C54" s="698"/>
      <c r="D54" s="698"/>
      <c r="E54" s="698"/>
      <c r="F54" s="698"/>
      <c r="G54" s="698"/>
      <c r="H54" s="698"/>
      <c r="I54" s="698"/>
      <c r="J54" s="698"/>
      <c r="K54" s="698"/>
      <c r="L54" s="698"/>
      <c r="M54" s="698"/>
      <c r="N54" s="698"/>
      <c r="O54" s="698"/>
      <c r="P54" s="699"/>
      <c r="Q54" s="775"/>
      <c r="R54" s="776"/>
      <c r="S54" s="776"/>
      <c r="T54" s="776"/>
      <c r="U54" s="776"/>
      <c r="V54" s="776"/>
      <c r="W54" s="776"/>
      <c r="X54" s="776"/>
      <c r="Y54" s="776"/>
      <c r="Z54" s="776"/>
      <c r="AA54" s="776"/>
      <c r="AB54" s="776"/>
      <c r="AC54" s="776"/>
      <c r="AD54" s="776"/>
      <c r="AE54" s="777"/>
      <c r="AF54" s="703"/>
      <c r="AG54" s="704"/>
      <c r="AH54" s="704"/>
      <c r="AI54" s="704"/>
      <c r="AJ54" s="705"/>
      <c r="AK54" s="778"/>
      <c r="AL54" s="776"/>
      <c r="AM54" s="776"/>
      <c r="AN54" s="776"/>
      <c r="AO54" s="776"/>
      <c r="AP54" s="776"/>
      <c r="AQ54" s="776"/>
      <c r="AR54" s="776"/>
      <c r="AS54" s="776"/>
      <c r="AT54" s="776"/>
      <c r="AU54" s="776"/>
      <c r="AV54" s="776"/>
      <c r="AW54" s="776"/>
      <c r="AX54" s="776"/>
      <c r="AY54" s="776"/>
      <c r="AZ54" s="779"/>
      <c r="BA54" s="779"/>
      <c r="BB54" s="779"/>
      <c r="BC54" s="779"/>
      <c r="BD54" s="779"/>
      <c r="BE54" s="770"/>
      <c r="BF54" s="770"/>
      <c r="BG54" s="770"/>
      <c r="BH54" s="770"/>
      <c r="BI54" s="771"/>
      <c r="BJ54" s="253"/>
      <c r="BK54" s="253"/>
      <c r="BL54" s="253"/>
      <c r="BM54" s="253"/>
      <c r="BN54" s="253"/>
      <c r="BO54" s="266"/>
      <c r="BP54" s="266"/>
      <c r="BQ54" s="263">
        <v>
48</v>
      </c>
      <c r="BR54" s="264"/>
      <c r="BS54" s="710"/>
      <c r="BT54" s="711"/>
      <c r="BU54" s="711"/>
      <c r="BV54" s="711"/>
      <c r="BW54" s="711"/>
      <c r="BX54" s="711"/>
      <c r="BY54" s="711"/>
      <c r="BZ54" s="711"/>
      <c r="CA54" s="711"/>
      <c r="CB54" s="711"/>
      <c r="CC54" s="711"/>
      <c r="CD54" s="711"/>
      <c r="CE54" s="711"/>
      <c r="CF54" s="711"/>
      <c r="CG54" s="712"/>
      <c r="CH54" s="723"/>
      <c r="CI54" s="724"/>
      <c r="CJ54" s="724"/>
      <c r="CK54" s="724"/>
      <c r="CL54" s="725"/>
      <c r="CM54" s="723"/>
      <c r="CN54" s="724"/>
      <c r="CO54" s="724"/>
      <c r="CP54" s="724"/>
      <c r="CQ54" s="725"/>
      <c r="CR54" s="723"/>
      <c r="CS54" s="724"/>
      <c r="CT54" s="724"/>
      <c r="CU54" s="724"/>
      <c r="CV54" s="725"/>
      <c r="CW54" s="723"/>
      <c r="CX54" s="724"/>
      <c r="CY54" s="724"/>
      <c r="CZ54" s="724"/>
      <c r="DA54" s="725"/>
      <c r="DB54" s="723"/>
      <c r="DC54" s="724"/>
      <c r="DD54" s="724"/>
      <c r="DE54" s="724"/>
      <c r="DF54" s="725"/>
      <c r="DG54" s="723"/>
      <c r="DH54" s="724"/>
      <c r="DI54" s="724"/>
      <c r="DJ54" s="724"/>
      <c r="DK54" s="725"/>
      <c r="DL54" s="723"/>
      <c r="DM54" s="724"/>
      <c r="DN54" s="724"/>
      <c r="DO54" s="724"/>
      <c r="DP54" s="725"/>
      <c r="DQ54" s="723"/>
      <c r="DR54" s="724"/>
      <c r="DS54" s="724"/>
      <c r="DT54" s="724"/>
      <c r="DU54" s="725"/>
      <c r="DV54" s="726"/>
      <c r="DW54" s="727"/>
      <c r="DX54" s="727"/>
      <c r="DY54" s="727"/>
      <c r="DZ54" s="728"/>
      <c r="EA54" s="247"/>
    </row>
    <row r="55" spans="1:131" s="248" customFormat="1" ht="26.25" customHeight="1" x14ac:dyDescent="0.15">
      <c r="A55" s="262">
        <v>
28</v>
      </c>
      <c r="B55" s="697"/>
      <c r="C55" s="698"/>
      <c r="D55" s="698"/>
      <c r="E55" s="698"/>
      <c r="F55" s="698"/>
      <c r="G55" s="698"/>
      <c r="H55" s="698"/>
      <c r="I55" s="698"/>
      <c r="J55" s="698"/>
      <c r="K55" s="698"/>
      <c r="L55" s="698"/>
      <c r="M55" s="698"/>
      <c r="N55" s="698"/>
      <c r="O55" s="698"/>
      <c r="P55" s="699"/>
      <c r="Q55" s="775"/>
      <c r="R55" s="776"/>
      <c r="S55" s="776"/>
      <c r="T55" s="776"/>
      <c r="U55" s="776"/>
      <c r="V55" s="776"/>
      <c r="W55" s="776"/>
      <c r="X55" s="776"/>
      <c r="Y55" s="776"/>
      <c r="Z55" s="776"/>
      <c r="AA55" s="776"/>
      <c r="AB55" s="776"/>
      <c r="AC55" s="776"/>
      <c r="AD55" s="776"/>
      <c r="AE55" s="777"/>
      <c r="AF55" s="703"/>
      <c r="AG55" s="704"/>
      <c r="AH55" s="704"/>
      <c r="AI55" s="704"/>
      <c r="AJ55" s="705"/>
      <c r="AK55" s="778"/>
      <c r="AL55" s="776"/>
      <c r="AM55" s="776"/>
      <c r="AN55" s="776"/>
      <c r="AO55" s="776"/>
      <c r="AP55" s="776"/>
      <c r="AQ55" s="776"/>
      <c r="AR55" s="776"/>
      <c r="AS55" s="776"/>
      <c r="AT55" s="776"/>
      <c r="AU55" s="776"/>
      <c r="AV55" s="776"/>
      <c r="AW55" s="776"/>
      <c r="AX55" s="776"/>
      <c r="AY55" s="776"/>
      <c r="AZ55" s="779"/>
      <c r="BA55" s="779"/>
      <c r="BB55" s="779"/>
      <c r="BC55" s="779"/>
      <c r="BD55" s="779"/>
      <c r="BE55" s="770"/>
      <c r="BF55" s="770"/>
      <c r="BG55" s="770"/>
      <c r="BH55" s="770"/>
      <c r="BI55" s="771"/>
      <c r="BJ55" s="253"/>
      <c r="BK55" s="253"/>
      <c r="BL55" s="253"/>
      <c r="BM55" s="253"/>
      <c r="BN55" s="253"/>
      <c r="BO55" s="266"/>
      <c r="BP55" s="266"/>
      <c r="BQ55" s="263">
        <v>
49</v>
      </c>
      <c r="BR55" s="264"/>
      <c r="BS55" s="710"/>
      <c r="BT55" s="711"/>
      <c r="BU55" s="711"/>
      <c r="BV55" s="711"/>
      <c r="BW55" s="711"/>
      <c r="BX55" s="711"/>
      <c r="BY55" s="711"/>
      <c r="BZ55" s="711"/>
      <c r="CA55" s="711"/>
      <c r="CB55" s="711"/>
      <c r="CC55" s="711"/>
      <c r="CD55" s="711"/>
      <c r="CE55" s="711"/>
      <c r="CF55" s="711"/>
      <c r="CG55" s="712"/>
      <c r="CH55" s="723"/>
      <c r="CI55" s="724"/>
      <c r="CJ55" s="724"/>
      <c r="CK55" s="724"/>
      <c r="CL55" s="725"/>
      <c r="CM55" s="723"/>
      <c r="CN55" s="724"/>
      <c r="CO55" s="724"/>
      <c r="CP55" s="724"/>
      <c r="CQ55" s="725"/>
      <c r="CR55" s="723"/>
      <c r="CS55" s="724"/>
      <c r="CT55" s="724"/>
      <c r="CU55" s="724"/>
      <c r="CV55" s="725"/>
      <c r="CW55" s="723"/>
      <c r="CX55" s="724"/>
      <c r="CY55" s="724"/>
      <c r="CZ55" s="724"/>
      <c r="DA55" s="725"/>
      <c r="DB55" s="723"/>
      <c r="DC55" s="724"/>
      <c r="DD55" s="724"/>
      <c r="DE55" s="724"/>
      <c r="DF55" s="725"/>
      <c r="DG55" s="723"/>
      <c r="DH55" s="724"/>
      <c r="DI55" s="724"/>
      <c r="DJ55" s="724"/>
      <c r="DK55" s="725"/>
      <c r="DL55" s="723"/>
      <c r="DM55" s="724"/>
      <c r="DN55" s="724"/>
      <c r="DO55" s="724"/>
      <c r="DP55" s="725"/>
      <c r="DQ55" s="723"/>
      <c r="DR55" s="724"/>
      <c r="DS55" s="724"/>
      <c r="DT55" s="724"/>
      <c r="DU55" s="725"/>
      <c r="DV55" s="726"/>
      <c r="DW55" s="727"/>
      <c r="DX55" s="727"/>
      <c r="DY55" s="727"/>
      <c r="DZ55" s="728"/>
      <c r="EA55" s="247"/>
    </row>
    <row r="56" spans="1:131" s="248" customFormat="1" ht="26.25" customHeight="1" x14ac:dyDescent="0.15">
      <c r="A56" s="262">
        <v>
29</v>
      </c>
      <c r="B56" s="697"/>
      <c r="C56" s="698"/>
      <c r="D56" s="698"/>
      <c r="E56" s="698"/>
      <c r="F56" s="698"/>
      <c r="G56" s="698"/>
      <c r="H56" s="698"/>
      <c r="I56" s="698"/>
      <c r="J56" s="698"/>
      <c r="K56" s="698"/>
      <c r="L56" s="698"/>
      <c r="M56" s="698"/>
      <c r="N56" s="698"/>
      <c r="O56" s="698"/>
      <c r="P56" s="699"/>
      <c r="Q56" s="775"/>
      <c r="R56" s="776"/>
      <c r="S56" s="776"/>
      <c r="T56" s="776"/>
      <c r="U56" s="776"/>
      <c r="V56" s="776"/>
      <c r="W56" s="776"/>
      <c r="X56" s="776"/>
      <c r="Y56" s="776"/>
      <c r="Z56" s="776"/>
      <c r="AA56" s="776"/>
      <c r="AB56" s="776"/>
      <c r="AC56" s="776"/>
      <c r="AD56" s="776"/>
      <c r="AE56" s="777"/>
      <c r="AF56" s="703"/>
      <c r="AG56" s="704"/>
      <c r="AH56" s="704"/>
      <c r="AI56" s="704"/>
      <c r="AJ56" s="705"/>
      <c r="AK56" s="778"/>
      <c r="AL56" s="776"/>
      <c r="AM56" s="776"/>
      <c r="AN56" s="776"/>
      <c r="AO56" s="776"/>
      <c r="AP56" s="776"/>
      <c r="AQ56" s="776"/>
      <c r="AR56" s="776"/>
      <c r="AS56" s="776"/>
      <c r="AT56" s="776"/>
      <c r="AU56" s="776"/>
      <c r="AV56" s="776"/>
      <c r="AW56" s="776"/>
      <c r="AX56" s="776"/>
      <c r="AY56" s="776"/>
      <c r="AZ56" s="779"/>
      <c r="BA56" s="779"/>
      <c r="BB56" s="779"/>
      <c r="BC56" s="779"/>
      <c r="BD56" s="779"/>
      <c r="BE56" s="770"/>
      <c r="BF56" s="770"/>
      <c r="BG56" s="770"/>
      <c r="BH56" s="770"/>
      <c r="BI56" s="771"/>
      <c r="BJ56" s="253"/>
      <c r="BK56" s="253"/>
      <c r="BL56" s="253"/>
      <c r="BM56" s="253"/>
      <c r="BN56" s="253"/>
      <c r="BO56" s="266"/>
      <c r="BP56" s="266"/>
      <c r="BQ56" s="263">
        <v>
50</v>
      </c>
      <c r="BR56" s="264"/>
      <c r="BS56" s="710"/>
      <c r="BT56" s="711"/>
      <c r="BU56" s="711"/>
      <c r="BV56" s="711"/>
      <c r="BW56" s="711"/>
      <c r="BX56" s="711"/>
      <c r="BY56" s="711"/>
      <c r="BZ56" s="711"/>
      <c r="CA56" s="711"/>
      <c r="CB56" s="711"/>
      <c r="CC56" s="711"/>
      <c r="CD56" s="711"/>
      <c r="CE56" s="711"/>
      <c r="CF56" s="711"/>
      <c r="CG56" s="712"/>
      <c r="CH56" s="723"/>
      <c r="CI56" s="724"/>
      <c r="CJ56" s="724"/>
      <c r="CK56" s="724"/>
      <c r="CL56" s="725"/>
      <c r="CM56" s="723"/>
      <c r="CN56" s="724"/>
      <c r="CO56" s="724"/>
      <c r="CP56" s="724"/>
      <c r="CQ56" s="725"/>
      <c r="CR56" s="723"/>
      <c r="CS56" s="724"/>
      <c r="CT56" s="724"/>
      <c r="CU56" s="724"/>
      <c r="CV56" s="725"/>
      <c r="CW56" s="723"/>
      <c r="CX56" s="724"/>
      <c r="CY56" s="724"/>
      <c r="CZ56" s="724"/>
      <c r="DA56" s="725"/>
      <c r="DB56" s="723"/>
      <c r="DC56" s="724"/>
      <c r="DD56" s="724"/>
      <c r="DE56" s="724"/>
      <c r="DF56" s="725"/>
      <c r="DG56" s="723"/>
      <c r="DH56" s="724"/>
      <c r="DI56" s="724"/>
      <c r="DJ56" s="724"/>
      <c r="DK56" s="725"/>
      <c r="DL56" s="723"/>
      <c r="DM56" s="724"/>
      <c r="DN56" s="724"/>
      <c r="DO56" s="724"/>
      <c r="DP56" s="725"/>
      <c r="DQ56" s="723"/>
      <c r="DR56" s="724"/>
      <c r="DS56" s="724"/>
      <c r="DT56" s="724"/>
      <c r="DU56" s="725"/>
      <c r="DV56" s="726"/>
      <c r="DW56" s="727"/>
      <c r="DX56" s="727"/>
      <c r="DY56" s="727"/>
      <c r="DZ56" s="728"/>
      <c r="EA56" s="247"/>
    </row>
    <row r="57" spans="1:131" s="248" customFormat="1" ht="26.25" customHeight="1" x14ac:dyDescent="0.15">
      <c r="A57" s="262">
        <v>
30</v>
      </c>
      <c r="B57" s="697"/>
      <c r="C57" s="698"/>
      <c r="D57" s="698"/>
      <c r="E57" s="698"/>
      <c r="F57" s="698"/>
      <c r="G57" s="698"/>
      <c r="H57" s="698"/>
      <c r="I57" s="698"/>
      <c r="J57" s="698"/>
      <c r="K57" s="698"/>
      <c r="L57" s="698"/>
      <c r="M57" s="698"/>
      <c r="N57" s="698"/>
      <c r="O57" s="698"/>
      <c r="P57" s="699"/>
      <c r="Q57" s="775"/>
      <c r="R57" s="776"/>
      <c r="S57" s="776"/>
      <c r="T57" s="776"/>
      <c r="U57" s="776"/>
      <c r="V57" s="776"/>
      <c r="W57" s="776"/>
      <c r="X57" s="776"/>
      <c r="Y57" s="776"/>
      <c r="Z57" s="776"/>
      <c r="AA57" s="776"/>
      <c r="AB57" s="776"/>
      <c r="AC57" s="776"/>
      <c r="AD57" s="776"/>
      <c r="AE57" s="777"/>
      <c r="AF57" s="703"/>
      <c r="AG57" s="704"/>
      <c r="AH57" s="704"/>
      <c r="AI57" s="704"/>
      <c r="AJ57" s="705"/>
      <c r="AK57" s="778"/>
      <c r="AL57" s="776"/>
      <c r="AM57" s="776"/>
      <c r="AN57" s="776"/>
      <c r="AO57" s="776"/>
      <c r="AP57" s="776"/>
      <c r="AQ57" s="776"/>
      <c r="AR57" s="776"/>
      <c r="AS57" s="776"/>
      <c r="AT57" s="776"/>
      <c r="AU57" s="776"/>
      <c r="AV57" s="776"/>
      <c r="AW57" s="776"/>
      <c r="AX57" s="776"/>
      <c r="AY57" s="776"/>
      <c r="AZ57" s="779"/>
      <c r="BA57" s="779"/>
      <c r="BB57" s="779"/>
      <c r="BC57" s="779"/>
      <c r="BD57" s="779"/>
      <c r="BE57" s="770"/>
      <c r="BF57" s="770"/>
      <c r="BG57" s="770"/>
      <c r="BH57" s="770"/>
      <c r="BI57" s="771"/>
      <c r="BJ57" s="253"/>
      <c r="BK57" s="253"/>
      <c r="BL57" s="253"/>
      <c r="BM57" s="253"/>
      <c r="BN57" s="253"/>
      <c r="BO57" s="266"/>
      <c r="BP57" s="266"/>
      <c r="BQ57" s="263">
        <v>
51</v>
      </c>
      <c r="BR57" s="264"/>
      <c r="BS57" s="710"/>
      <c r="BT57" s="711"/>
      <c r="BU57" s="711"/>
      <c r="BV57" s="711"/>
      <c r="BW57" s="711"/>
      <c r="BX57" s="711"/>
      <c r="BY57" s="711"/>
      <c r="BZ57" s="711"/>
      <c r="CA57" s="711"/>
      <c r="CB57" s="711"/>
      <c r="CC57" s="711"/>
      <c r="CD57" s="711"/>
      <c r="CE57" s="711"/>
      <c r="CF57" s="711"/>
      <c r="CG57" s="712"/>
      <c r="CH57" s="723"/>
      <c r="CI57" s="724"/>
      <c r="CJ57" s="724"/>
      <c r="CK57" s="724"/>
      <c r="CL57" s="725"/>
      <c r="CM57" s="723"/>
      <c r="CN57" s="724"/>
      <c r="CO57" s="724"/>
      <c r="CP57" s="724"/>
      <c r="CQ57" s="725"/>
      <c r="CR57" s="723"/>
      <c r="CS57" s="724"/>
      <c r="CT57" s="724"/>
      <c r="CU57" s="724"/>
      <c r="CV57" s="725"/>
      <c r="CW57" s="723"/>
      <c r="CX57" s="724"/>
      <c r="CY57" s="724"/>
      <c r="CZ57" s="724"/>
      <c r="DA57" s="725"/>
      <c r="DB57" s="723"/>
      <c r="DC57" s="724"/>
      <c r="DD57" s="724"/>
      <c r="DE57" s="724"/>
      <c r="DF57" s="725"/>
      <c r="DG57" s="723"/>
      <c r="DH57" s="724"/>
      <c r="DI57" s="724"/>
      <c r="DJ57" s="724"/>
      <c r="DK57" s="725"/>
      <c r="DL57" s="723"/>
      <c r="DM57" s="724"/>
      <c r="DN57" s="724"/>
      <c r="DO57" s="724"/>
      <c r="DP57" s="725"/>
      <c r="DQ57" s="723"/>
      <c r="DR57" s="724"/>
      <c r="DS57" s="724"/>
      <c r="DT57" s="724"/>
      <c r="DU57" s="725"/>
      <c r="DV57" s="726"/>
      <c r="DW57" s="727"/>
      <c r="DX57" s="727"/>
      <c r="DY57" s="727"/>
      <c r="DZ57" s="728"/>
      <c r="EA57" s="247"/>
    </row>
    <row r="58" spans="1:131" s="248" customFormat="1" ht="26.25" customHeight="1" x14ac:dyDescent="0.15">
      <c r="A58" s="262">
        <v>
31</v>
      </c>
      <c r="B58" s="697"/>
      <c r="C58" s="698"/>
      <c r="D58" s="698"/>
      <c r="E58" s="698"/>
      <c r="F58" s="698"/>
      <c r="G58" s="698"/>
      <c r="H58" s="698"/>
      <c r="I58" s="698"/>
      <c r="J58" s="698"/>
      <c r="K58" s="698"/>
      <c r="L58" s="698"/>
      <c r="M58" s="698"/>
      <c r="N58" s="698"/>
      <c r="O58" s="698"/>
      <c r="P58" s="699"/>
      <c r="Q58" s="775"/>
      <c r="R58" s="776"/>
      <c r="S58" s="776"/>
      <c r="T58" s="776"/>
      <c r="U58" s="776"/>
      <c r="V58" s="776"/>
      <c r="W58" s="776"/>
      <c r="X58" s="776"/>
      <c r="Y58" s="776"/>
      <c r="Z58" s="776"/>
      <c r="AA58" s="776"/>
      <c r="AB58" s="776"/>
      <c r="AC58" s="776"/>
      <c r="AD58" s="776"/>
      <c r="AE58" s="777"/>
      <c r="AF58" s="703"/>
      <c r="AG58" s="704"/>
      <c r="AH58" s="704"/>
      <c r="AI58" s="704"/>
      <c r="AJ58" s="705"/>
      <c r="AK58" s="778"/>
      <c r="AL58" s="776"/>
      <c r="AM58" s="776"/>
      <c r="AN58" s="776"/>
      <c r="AO58" s="776"/>
      <c r="AP58" s="776"/>
      <c r="AQ58" s="776"/>
      <c r="AR58" s="776"/>
      <c r="AS58" s="776"/>
      <c r="AT58" s="776"/>
      <c r="AU58" s="776"/>
      <c r="AV58" s="776"/>
      <c r="AW58" s="776"/>
      <c r="AX58" s="776"/>
      <c r="AY58" s="776"/>
      <c r="AZ58" s="779"/>
      <c r="BA58" s="779"/>
      <c r="BB58" s="779"/>
      <c r="BC58" s="779"/>
      <c r="BD58" s="779"/>
      <c r="BE58" s="770"/>
      <c r="BF58" s="770"/>
      <c r="BG58" s="770"/>
      <c r="BH58" s="770"/>
      <c r="BI58" s="771"/>
      <c r="BJ58" s="253"/>
      <c r="BK58" s="253"/>
      <c r="BL58" s="253"/>
      <c r="BM58" s="253"/>
      <c r="BN58" s="253"/>
      <c r="BO58" s="266"/>
      <c r="BP58" s="266"/>
      <c r="BQ58" s="263">
        <v>
52</v>
      </c>
      <c r="BR58" s="264"/>
      <c r="BS58" s="710"/>
      <c r="BT58" s="711"/>
      <c r="BU58" s="711"/>
      <c r="BV58" s="711"/>
      <c r="BW58" s="711"/>
      <c r="BX58" s="711"/>
      <c r="BY58" s="711"/>
      <c r="BZ58" s="711"/>
      <c r="CA58" s="711"/>
      <c r="CB58" s="711"/>
      <c r="CC58" s="711"/>
      <c r="CD58" s="711"/>
      <c r="CE58" s="711"/>
      <c r="CF58" s="711"/>
      <c r="CG58" s="712"/>
      <c r="CH58" s="723"/>
      <c r="CI58" s="724"/>
      <c r="CJ58" s="724"/>
      <c r="CK58" s="724"/>
      <c r="CL58" s="725"/>
      <c r="CM58" s="723"/>
      <c r="CN58" s="724"/>
      <c r="CO58" s="724"/>
      <c r="CP58" s="724"/>
      <c r="CQ58" s="725"/>
      <c r="CR58" s="723"/>
      <c r="CS58" s="724"/>
      <c r="CT58" s="724"/>
      <c r="CU58" s="724"/>
      <c r="CV58" s="725"/>
      <c r="CW58" s="723"/>
      <c r="CX58" s="724"/>
      <c r="CY58" s="724"/>
      <c r="CZ58" s="724"/>
      <c r="DA58" s="725"/>
      <c r="DB58" s="723"/>
      <c r="DC58" s="724"/>
      <c r="DD58" s="724"/>
      <c r="DE58" s="724"/>
      <c r="DF58" s="725"/>
      <c r="DG58" s="723"/>
      <c r="DH58" s="724"/>
      <c r="DI58" s="724"/>
      <c r="DJ58" s="724"/>
      <c r="DK58" s="725"/>
      <c r="DL58" s="723"/>
      <c r="DM58" s="724"/>
      <c r="DN58" s="724"/>
      <c r="DO58" s="724"/>
      <c r="DP58" s="725"/>
      <c r="DQ58" s="723"/>
      <c r="DR58" s="724"/>
      <c r="DS58" s="724"/>
      <c r="DT58" s="724"/>
      <c r="DU58" s="725"/>
      <c r="DV58" s="726"/>
      <c r="DW58" s="727"/>
      <c r="DX58" s="727"/>
      <c r="DY58" s="727"/>
      <c r="DZ58" s="728"/>
      <c r="EA58" s="247"/>
    </row>
    <row r="59" spans="1:131" s="248" customFormat="1" ht="26.25" customHeight="1" x14ac:dyDescent="0.15">
      <c r="A59" s="262">
        <v>
32</v>
      </c>
      <c r="B59" s="697"/>
      <c r="C59" s="698"/>
      <c r="D59" s="698"/>
      <c r="E59" s="698"/>
      <c r="F59" s="698"/>
      <c r="G59" s="698"/>
      <c r="H59" s="698"/>
      <c r="I59" s="698"/>
      <c r="J59" s="698"/>
      <c r="K59" s="698"/>
      <c r="L59" s="698"/>
      <c r="M59" s="698"/>
      <c r="N59" s="698"/>
      <c r="O59" s="698"/>
      <c r="P59" s="699"/>
      <c r="Q59" s="775"/>
      <c r="R59" s="776"/>
      <c r="S59" s="776"/>
      <c r="T59" s="776"/>
      <c r="U59" s="776"/>
      <c r="V59" s="776"/>
      <c r="W59" s="776"/>
      <c r="X59" s="776"/>
      <c r="Y59" s="776"/>
      <c r="Z59" s="776"/>
      <c r="AA59" s="776"/>
      <c r="AB59" s="776"/>
      <c r="AC59" s="776"/>
      <c r="AD59" s="776"/>
      <c r="AE59" s="777"/>
      <c r="AF59" s="703"/>
      <c r="AG59" s="704"/>
      <c r="AH59" s="704"/>
      <c r="AI59" s="704"/>
      <c r="AJ59" s="705"/>
      <c r="AK59" s="778"/>
      <c r="AL59" s="776"/>
      <c r="AM59" s="776"/>
      <c r="AN59" s="776"/>
      <c r="AO59" s="776"/>
      <c r="AP59" s="776"/>
      <c r="AQ59" s="776"/>
      <c r="AR59" s="776"/>
      <c r="AS59" s="776"/>
      <c r="AT59" s="776"/>
      <c r="AU59" s="776"/>
      <c r="AV59" s="776"/>
      <c r="AW59" s="776"/>
      <c r="AX59" s="776"/>
      <c r="AY59" s="776"/>
      <c r="AZ59" s="779"/>
      <c r="BA59" s="779"/>
      <c r="BB59" s="779"/>
      <c r="BC59" s="779"/>
      <c r="BD59" s="779"/>
      <c r="BE59" s="770"/>
      <c r="BF59" s="770"/>
      <c r="BG59" s="770"/>
      <c r="BH59" s="770"/>
      <c r="BI59" s="771"/>
      <c r="BJ59" s="253"/>
      <c r="BK59" s="253"/>
      <c r="BL59" s="253"/>
      <c r="BM59" s="253"/>
      <c r="BN59" s="253"/>
      <c r="BO59" s="266"/>
      <c r="BP59" s="266"/>
      <c r="BQ59" s="263">
        <v>
53</v>
      </c>
      <c r="BR59" s="264"/>
      <c r="BS59" s="710"/>
      <c r="BT59" s="711"/>
      <c r="BU59" s="711"/>
      <c r="BV59" s="711"/>
      <c r="BW59" s="711"/>
      <c r="BX59" s="711"/>
      <c r="BY59" s="711"/>
      <c r="BZ59" s="711"/>
      <c r="CA59" s="711"/>
      <c r="CB59" s="711"/>
      <c r="CC59" s="711"/>
      <c r="CD59" s="711"/>
      <c r="CE59" s="711"/>
      <c r="CF59" s="711"/>
      <c r="CG59" s="712"/>
      <c r="CH59" s="723"/>
      <c r="CI59" s="724"/>
      <c r="CJ59" s="724"/>
      <c r="CK59" s="724"/>
      <c r="CL59" s="725"/>
      <c r="CM59" s="723"/>
      <c r="CN59" s="724"/>
      <c r="CO59" s="724"/>
      <c r="CP59" s="724"/>
      <c r="CQ59" s="725"/>
      <c r="CR59" s="723"/>
      <c r="CS59" s="724"/>
      <c r="CT59" s="724"/>
      <c r="CU59" s="724"/>
      <c r="CV59" s="725"/>
      <c r="CW59" s="723"/>
      <c r="CX59" s="724"/>
      <c r="CY59" s="724"/>
      <c r="CZ59" s="724"/>
      <c r="DA59" s="725"/>
      <c r="DB59" s="723"/>
      <c r="DC59" s="724"/>
      <c r="DD59" s="724"/>
      <c r="DE59" s="724"/>
      <c r="DF59" s="725"/>
      <c r="DG59" s="723"/>
      <c r="DH59" s="724"/>
      <c r="DI59" s="724"/>
      <c r="DJ59" s="724"/>
      <c r="DK59" s="725"/>
      <c r="DL59" s="723"/>
      <c r="DM59" s="724"/>
      <c r="DN59" s="724"/>
      <c r="DO59" s="724"/>
      <c r="DP59" s="725"/>
      <c r="DQ59" s="723"/>
      <c r="DR59" s="724"/>
      <c r="DS59" s="724"/>
      <c r="DT59" s="724"/>
      <c r="DU59" s="725"/>
      <c r="DV59" s="726"/>
      <c r="DW59" s="727"/>
      <c r="DX59" s="727"/>
      <c r="DY59" s="727"/>
      <c r="DZ59" s="728"/>
      <c r="EA59" s="247"/>
    </row>
    <row r="60" spans="1:131" s="248" customFormat="1" ht="26.25" customHeight="1" x14ac:dyDescent="0.15">
      <c r="A60" s="262">
        <v>
33</v>
      </c>
      <c r="B60" s="697"/>
      <c r="C60" s="698"/>
      <c r="D60" s="698"/>
      <c r="E60" s="698"/>
      <c r="F60" s="698"/>
      <c r="G60" s="698"/>
      <c r="H60" s="698"/>
      <c r="I60" s="698"/>
      <c r="J60" s="698"/>
      <c r="K60" s="698"/>
      <c r="L60" s="698"/>
      <c r="M60" s="698"/>
      <c r="N60" s="698"/>
      <c r="O60" s="698"/>
      <c r="P60" s="699"/>
      <c r="Q60" s="775"/>
      <c r="R60" s="776"/>
      <c r="S60" s="776"/>
      <c r="T60" s="776"/>
      <c r="U60" s="776"/>
      <c r="V60" s="776"/>
      <c r="W60" s="776"/>
      <c r="X60" s="776"/>
      <c r="Y60" s="776"/>
      <c r="Z60" s="776"/>
      <c r="AA60" s="776"/>
      <c r="AB60" s="776"/>
      <c r="AC60" s="776"/>
      <c r="AD60" s="776"/>
      <c r="AE60" s="777"/>
      <c r="AF60" s="703"/>
      <c r="AG60" s="704"/>
      <c r="AH60" s="704"/>
      <c r="AI60" s="704"/>
      <c r="AJ60" s="705"/>
      <c r="AK60" s="778"/>
      <c r="AL60" s="776"/>
      <c r="AM60" s="776"/>
      <c r="AN60" s="776"/>
      <c r="AO60" s="776"/>
      <c r="AP60" s="776"/>
      <c r="AQ60" s="776"/>
      <c r="AR60" s="776"/>
      <c r="AS60" s="776"/>
      <c r="AT60" s="776"/>
      <c r="AU60" s="776"/>
      <c r="AV60" s="776"/>
      <c r="AW60" s="776"/>
      <c r="AX60" s="776"/>
      <c r="AY60" s="776"/>
      <c r="AZ60" s="779"/>
      <c r="BA60" s="779"/>
      <c r="BB60" s="779"/>
      <c r="BC60" s="779"/>
      <c r="BD60" s="779"/>
      <c r="BE60" s="770"/>
      <c r="BF60" s="770"/>
      <c r="BG60" s="770"/>
      <c r="BH60" s="770"/>
      <c r="BI60" s="771"/>
      <c r="BJ60" s="253"/>
      <c r="BK60" s="253"/>
      <c r="BL60" s="253"/>
      <c r="BM60" s="253"/>
      <c r="BN60" s="253"/>
      <c r="BO60" s="266"/>
      <c r="BP60" s="266"/>
      <c r="BQ60" s="263">
        <v>
54</v>
      </c>
      <c r="BR60" s="264"/>
      <c r="BS60" s="710"/>
      <c r="BT60" s="711"/>
      <c r="BU60" s="711"/>
      <c r="BV60" s="711"/>
      <c r="BW60" s="711"/>
      <c r="BX60" s="711"/>
      <c r="BY60" s="711"/>
      <c r="BZ60" s="711"/>
      <c r="CA60" s="711"/>
      <c r="CB60" s="711"/>
      <c r="CC60" s="711"/>
      <c r="CD60" s="711"/>
      <c r="CE60" s="711"/>
      <c r="CF60" s="711"/>
      <c r="CG60" s="712"/>
      <c r="CH60" s="723"/>
      <c r="CI60" s="724"/>
      <c r="CJ60" s="724"/>
      <c r="CK60" s="724"/>
      <c r="CL60" s="725"/>
      <c r="CM60" s="723"/>
      <c r="CN60" s="724"/>
      <c r="CO60" s="724"/>
      <c r="CP60" s="724"/>
      <c r="CQ60" s="725"/>
      <c r="CR60" s="723"/>
      <c r="CS60" s="724"/>
      <c r="CT60" s="724"/>
      <c r="CU60" s="724"/>
      <c r="CV60" s="725"/>
      <c r="CW60" s="723"/>
      <c r="CX60" s="724"/>
      <c r="CY60" s="724"/>
      <c r="CZ60" s="724"/>
      <c r="DA60" s="725"/>
      <c r="DB60" s="723"/>
      <c r="DC60" s="724"/>
      <c r="DD60" s="724"/>
      <c r="DE60" s="724"/>
      <c r="DF60" s="725"/>
      <c r="DG60" s="723"/>
      <c r="DH60" s="724"/>
      <c r="DI60" s="724"/>
      <c r="DJ60" s="724"/>
      <c r="DK60" s="725"/>
      <c r="DL60" s="723"/>
      <c r="DM60" s="724"/>
      <c r="DN60" s="724"/>
      <c r="DO60" s="724"/>
      <c r="DP60" s="725"/>
      <c r="DQ60" s="723"/>
      <c r="DR60" s="724"/>
      <c r="DS60" s="724"/>
      <c r="DT60" s="724"/>
      <c r="DU60" s="725"/>
      <c r="DV60" s="726"/>
      <c r="DW60" s="727"/>
      <c r="DX60" s="727"/>
      <c r="DY60" s="727"/>
      <c r="DZ60" s="728"/>
      <c r="EA60" s="247"/>
    </row>
    <row r="61" spans="1:131" s="248" customFormat="1" ht="26.25" customHeight="1" thickBot="1" x14ac:dyDescent="0.2">
      <c r="A61" s="262">
        <v>
34</v>
      </c>
      <c r="B61" s="697"/>
      <c r="C61" s="698"/>
      <c r="D61" s="698"/>
      <c r="E61" s="698"/>
      <c r="F61" s="698"/>
      <c r="G61" s="698"/>
      <c r="H61" s="698"/>
      <c r="I61" s="698"/>
      <c r="J61" s="698"/>
      <c r="K61" s="698"/>
      <c r="L61" s="698"/>
      <c r="M61" s="698"/>
      <c r="N61" s="698"/>
      <c r="O61" s="698"/>
      <c r="P61" s="699"/>
      <c r="Q61" s="775"/>
      <c r="R61" s="776"/>
      <c r="S61" s="776"/>
      <c r="T61" s="776"/>
      <c r="U61" s="776"/>
      <c r="V61" s="776"/>
      <c r="W61" s="776"/>
      <c r="X61" s="776"/>
      <c r="Y61" s="776"/>
      <c r="Z61" s="776"/>
      <c r="AA61" s="776"/>
      <c r="AB61" s="776"/>
      <c r="AC61" s="776"/>
      <c r="AD61" s="776"/>
      <c r="AE61" s="777"/>
      <c r="AF61" s="703"/>
      <c r="AG61" s="704"/>
      <c r="AH61" s="704"/>
      <c r="AI61" s="704"/>
      <c r="AJ61" s="705"/>
      <c r="AK61" s="778"/>
      <c r="AL61" s="776"/>
      <c r="AM61" s="776"/>
      <c r="AN61" s="776"/>
      <c r="AO61" s="776"/>
      <c r="AP61" s="776"/>
      <c r="AQ61" s="776"/>
      <c r="AR61" s="776"/>
      <c r="AS61" s="776"/>
      <c r="AT61" s="776"/>
      <c r="AU61" s="776"/>
      <c r="AV61" s="776"/>
      <c r="AW61" s="776"/>
      <c r="AX61" s="776"/>
      <c r="AY61" s="776"/>
      <c r="AZ61" s="779"/>
      <c r="BA61" s="779"/>
      <c r="BB61" s="779"/>
      <c r="BC61" s="779"/>
      <c r="BD61" s="779"/>
      <c r="BE61" s="770"/>
      <c r="BF61" s="770"/>
      <c r="BG61" s="770"/>
      <c r="BH61" s="770"/>
      <c r="BI61" s="771"/>
      <c r="BJ61" s="253"/>
      <c r="BK61" s="253"/>
      <c r="BL61" s="253"/>
      <c r="BM61" s="253"/>
      <c r="BN61" s="253"/>
      <c r="BO61" s="266"/>
      <c r="BP61" s="266"/>
      <c r="BQ61" s="263">
        <v>
55</v>
      </c>
      <c r="BR61" s="264"/>
      <c r="BS61" s="710"/>
      <c r="BT61" s="711"/>
      <c r="BU61" s="711"/>
      <c r="BV61" s="711"/>
      <c r="BW61" s="711"/>
      <c r="BX61" s="711"/>
      <c r="BY61" s="711"/>
      <c r="BZ61" s="711"/>
      <c r="CA61" s="711"/>
      <c r="CB61" s="711"/>
      <c r="CC61" s="711"/>
      <c r="CD61" s="711"/>
      <c r="CE61" s="711"/>
      <c r="CF61" s="711"/>
      <c r="CG61" s="712"/>
      <c r="CH61" s="723"/>
      <c r="CI61" s="724"/>
      <c r="CJ61" s="724"/>
      <c r="CK61" s="724"/>
      <c r="CL61" s="725"/>
      <c r="CM61" s="723"/>
      <c r="CN61" s="724"/>
      <c r="CO61" s="724"/>
      <c r="CP61" s="724"/>
      <c r="CQ61" s="725"/>
      <c r="CR61" s="723"/>
      <c r="CS61" s="724"/>
      <c r="CT61" s="724"/>
      <c r="CU61" s="724"/>
      <c r="CV61" s="725"/>
      <c r="CW61" s="723"/>
      <c r="CX61" s="724"/>
      <c r="CY61" s="724"/>
      <c r="CZ61" s="724"/>
      <c r="DA61" s="725"/>
      <c r="DB61" s="723"/>
      <c r="DC61" s="724"/>
      <c r="DD61" s="724"/>
      <c r="DE61" s="724"/>
      <c r="DF61" s="725"/>
      <c r="DG61" s="723"/>
      <c r="DH61" s="724"/>
      <c r="DI61" s="724"/>
      <c r="DJ61" s="724"/>
      <c r="DK61" s="725"/>
      <c r="DL61" s="723"/>
      <c r="DM61" s="724"/>
      <c r="DN61" s="724"/>
      <c r="DO61" s="724"/>
      <c r="DP61" s="725"/>
      <c r="DQ61" s="723"/>
      <c r="DR61" s="724"/>
      <c r="DS61" s="724"/>
      <c r="DT61" s="724"/>
      <c r="DU61" s="725"/>
      <c r="DV61" s="726"/>
      <c r="DW61" s="727"/>
      <c r="DX61" s="727"/>
      <c r="DY61" s="727"/>
      <c r="DZ61" s="728"/>
      <c r="EA61" s="247"/>
    </row>
    <row r="62" spans="1:131" s="248" customFormat="1" ht="26.25" customHeight="1" x14ac:dyDescent="0.15">
      <c r="A62" s="262">
        <v>
35</v>
      </c>
      <c r="B62" s="697"/>
      <c r="C62" s="698"/>
      <c r="D62" s="698"/>
      <c r="E62" s="698"/>
      <c r="F62" s="698"/>
      <c r="G62" s="698"/>
      <c r="H62" s="698"/>
      <c r="I62" s="698"/>
      <c r="J62" s="698"/>
      <c r="K62" s="698"/>
      <c r="L62" s="698"/>
      <c r="M62" s="698"/>
      <c r="N62" s="698"/>
      <c r="O62" s="698"/>
      <c r="P62" s="699"/>
      <c r="Q62" s="775"/>
      <c r="R62" s="776"/>
      <c r="S62" s="776"/>
      <c r="T62" s="776"/>
      <c r="U62" s="776"/>
      <c r="V62" s="776"/>
      <c r="W62" s="776"/>
      <c r="X62" s="776"/>
      <c r="Y62" s="776"/>
      <c r="Z62" s="776"/>
      <c r="AA62" s="776"/>
      <c r="AB62" s="776"/>
      <c r="AC62" s="776"/>
      <c r="AD62" s="776"/>
      <c r="AE62" s="777"/>
      <c r="AF62" s="703"/>
      <c r="AG62" s="704"/>
      <c r="AH62" s="704"/>
      <c r="AI62" s="704"/>
      <c r="AJ62" s="705"/>
      <c r="AK62" s="778"/>
      <c r="AL62" s="776"/>
      <c r="AM62" s="776"/>
      <c r="AN62" s="776"/>
      <c r="AO62" s="776"/>
      <c r="AP62" s="776"/>
      <c r="AQ62" s="776"/>
      <c r="AR62" s="776"/>
      <c r="AS62" s="776"/>
      <c r="AT62" s="776"/>
      <c r="AU62" s="776"/>
      <c r="AV62" s="776"/>
      <c r="AW62" s="776"/>
      <c r="AX62" s="776"/>
      <c r="AY62" s="776"/>
      <c r="AZ62" s="779"/>
      <c r="BA62" s="779"/>
      <c r="BB62" s="779"/>
      <c r="BC62" s="779"/>
      <c r="BD62" s="779"/>
      <c r="BE62" s="770"/>
      <c r="BF62" s="770"/>
      <c r="BG62" s="770"/>
      <c r="BH62" s="770"/>
      <c r="BI62" s="771"/>
      <c r="BJ62" s="787" t="s">
        <v>
414</v>
      </c>
      <c r="BK62" s="748"/>
      <c r="BL62" s="748"/>
      <c r="BM62" s="748"/>
      <c r="BN62" s="749"/>
      <c r="BO62" s="266"/>
      <c r="BP62" s="266"/>
      <c r="BQ62" s="263">
        <v>
56</v>
      </c>
      <c r="BR62" s="264"/>
      <c r="BS62" s="710"/>
      <c r="BT62" s="711"/>
      <c r="BU62" s="711"/>
      <c r="BV62" s="711"/>
      <c r="BW62" s="711"/>
      <c r="BX62" s="711"/>
      <c r="BY62" s="711"/>
      <c r="BZ62" s="711"/>
      <c r="CA62" s="711"/>
      <c r="CB62" s="711"/>
      <c r="CC62" s="711"/>
      <c r="CD62" s="711"/>
      <c r="CE62" s="711"/>
      <c r="CF62" s="711"/>
      <c r="CG62" s="712"/>
      <c r="CH62" s="723"/>
      <c r="CI62" s="724"/>
      <c r="CJ62" s="724"/>
      <c r="CK62" s="724"/>
      <c r="CL62" s="725"/>
      <c r="CM62" s="723"/>
      <c r="CN62" s="724"/>
      <c r="CO62" s="724"/>
      <c r="CP62" s="724"/>
      <c r="CQ62" s="725"/>
      <c r="CR62" s="723"/>
      <c r="CS62" s="724"/>
      <c r="CT62" s="724"/>
      <c r="CU62" s="724"/>
      <c r="CV62" s="725"/>
      <c r="CW62" s="723"/>
      <c r="CX62" s="724"/>
      <c r="CY62" s="724"/>
      <c r="CZ62" s="724"/>
      <c r="DA62" s="725"/>
      <c r="DB62" s="723"/>
      <c r="DC62" s="724"/>
      <c r="DD62" s="724"/>
      <c r="DE62" s="724"/>
      <c r="DF62" s="725"/>
      <c r="DG62" s="723"/>
      <c r="DH62" s="724"/>
      <c r="DI62" s="724"/>
      <c r="DJ62" s="724"/>
      <c r="DK62" s="725"/>
      <c r="DL62" s="723"/>
      <c r="DM62" s="724"/>
      <c r="DN62" s="724"/>
      <c r="DO62" s="724"/>
      <c r="DP62" s="725"/>
      <c r="DQ62" s="723"/>
      <c r="DR62" s="724"/>
      <c r="DS62" s="724"/>
      <c r="DT62" s="724"/>
      <c r="DU62" s="725"/>
      <c r="DV62" s="726"/>
      <c r="DW62" s="727"/>
      <c r="DX62" s="727"/>
      <c r="DY62" s="727"/>
      <c r="DZ62" s="728"/>
      <c r="EA62" s="247"/>
    </row>
    <row r="63" spans="1:131" s="248" customFormat="1" ht="26.25" customHeight="1" thickBot="1" x14ac:dyDescent="0.2">
      <c r="A63" s="265" t="s">
        <v>
395</v>
      </c>
      <c r="B63" s="732" t="s">
        <v>
415</v>
      </c>
      <c r="C63" s="733"/>
      <c r="D63" s="733"/>
      <c r="E63" s="733"/>
      <c r="F63" s="733"/>
      <c r="G63" s="733"/>
      <c r="H63" s="733"/>
      <c r="I63" s="733"/>
      <c r="J63" s="733"/>
      <c r="K63" s="733"/>
      <c r="L63" s="733"/>
      <c r="M63" s="733"/>
      <c r="N63" s="733"/>
      <c r="O63" s="733"/>
      <c r="P63" s="734"/>
      <c r="Q63" s="780"/>
      <c r="R63" s="781"/>
      <c r="S63" s="781"/>
      <c r="T63" s="781"/>
      <c r="U63" s="781"/>
      <c r="V63" s="781"/>
      <c r="W63" s="781"/>
      <c r="X63" s="781"/>
      <c r="Y63" s="781"/>
      <c r="Z63" s="781"/>
      <c r="AA63" s="781"/>
      <c r="AB63" s="781"/>
      <c r="AC63" s="781"/>
      <c r="AD63" s="781"/>
      <c r="AE63" s="782"/>
      <c r="AF63" s="783">
        <v>
386</v>
      </c>
      <c r="AG63" s="784"/>
      <c r="AH63" s="784"/>
      <c r="AI63" s="784"/>
      <c r="AJ63" s="785"/>
      <c r="AK63" s="786"/>
      <c r="AL63" s="781"/>
      <c r="AM63" s="781"/>
      <c r="AN63" s="781"/>
      <c r="AO63" s="781"/>
      <c r="AP63" s="784">
        <v>
4671</v>
      </c>
      <c r="AQ63" s="784"/>
      <c r="AR63" s="784"/>
      <c r="AS63" s="784"/>
      <c r="AT63" s="784"/>
      <c r="AU63" s="784">
        <v>
2518</v>
      </c>
      <c r="AV63" s="784"/>
      <c r="AW63" s="784"/>
      <c r="AX63" s="784"/>
      <c r="AY63" s="784"/>
      <c r="AZ63" s="788"/>
      <c r="BA63" s="788"/>
      <c r="BB63" s="788"/>
      <c r="BC63" s="788"/>
      <c r="BD63" s="788"/>
      <c r="BE63" s="789"/>
      <c r="BF63" s="789"/>
      <c r="BG63" s="789"/>
      <c r="BH63" s="789"/>
      <c r="BI63" s="790"/>
      <c r="BJ63" s="791" t="s">
        <v>
413</v>
      </c>
      <c r="BK63" s="792"/>
      <c r="BL63" s="792"/>
      <c r="BM63" s="792"/>
      <c r="BN63" s="793"/>
      <c r="BO63" s="266"/>
      <c r="BP63" s="266"/>
      <c r="BQ63" s="263">
        <v>
57</v>
      </c>
      <c r="BR63" s="264"/>
      <c r="BS63" s="710"/>
      <c r="BT63" s="711"/>
      <c r="BU63" s="711"/>
      <c r="BV63" s="711"/>
      <c r="BW63" s="711"/>
      <c r="BX63" s="711"/>
      <c r="BY63" s="711"/>
      <c r="BZ63" s="711"/>
      <c r="CA63" s="711"/>
      <c r="CB63" s="711"/>
      <c r="CC63" s="711"/>
      <c r="CD63" s="711"/>
      <c r="CE63" s="711"/>
      <c r="CF63" s="711"/>
      <c r="CG63" s="712"/>
      <c r="CH63" s="723"/>
      <c r="CI63" s="724"/>
      <c r="CJ63" s="724"/>
      <c r="CK63" s="724"/>
      <c r="CL63" s="725"/>
      <c r="CM63" s="723"/>
      <c r="CN63" s="724"/>
      <c r="CO63" s="724"/>
      <c r="CP63" s="724"/>
      <c r="CQ63" s="725"/>
      <c r="CR63" s="723"/>
      <c r="CS63" s="724"/>
      <c r="CT63" s="724"/>
      <c r="CU63" s="724"/>
      <c r="CV63" s="725"/>
      <c r="CW63" s="723"/>
      <c r="CX63" s="724"/>
      <c r="CY63" s="724"/>
      <c r="CZ63" s="724"/>
      <c r="DA63" s="725"/>
      <c r="DB63" s="723"/>
      <c r="DC63" s="724"/>
      <c r="DD63" s="724"/>
      <c r="DE63" s="724"/>
      <c r="DF63" s="725"/>
      <c r="DG63" s="723"/>
      <c r="DH63" s="724"/>
      <c r="DI63" s="724"/>
      <c r="DJ63" s="724"/>
      <c r="DK63" s="725"/>
      <c r="DL63" s="723"/>
      <c r="DM63" s="724"/>
      <c r="DN63" s="724"/>
      <c r="DO63" s="724"/>
      <c r="DP63" s="725"/>
      <c r="DQ63" s="723"/>
      <c r="DR63" s="724"/>
      <c r="DS63" s="724"/>
      <c r="DT63" s="724"/>
      <c r="DU63" s="725"/>
      <c r="DV63" s="726"/>
      <c r="DW63" s="727"/>
      <c r="DX63" s="727"/>
      <c r="DY63" s="727"/>
      <c r="DZ63" s="728"/>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
58</v>
      </c>
      <c r="BR64" s="264"/>
      <c r="BS64" s="710"/>
      <c r="BT64" s="711"/>
      <c r="BU64" s="711"/>
      <c r="BV64" s="711"/>
      <c r="BW64" s="711"/>
      <c r="BX64" s="711"/>
      <c r="BY64" s="711"/>
      <c r="BZ64" s="711"/>
      <c r="CA64" s="711"/>
      <c r="CB64" s="711"/>
      <c r="CC64" s="711"/>
      <c r="CD64" s="711"/>
      <c r="CE64" s="711"/>
      <c r="CF64" s="711"/>
      <c r="CG64" s="712"/>
      <c r="CH64" s="723"/>
      <c r="CI64" s="724"/>
      <c r="CJ64" s="724"/>
      <c r="CK64" s="724"/>
      <c r="CL64" s="725"/>
      <c r="CM64" s="723"/>
      <c r="CN64" s="724"/>
      <c r="CO64" s="724"/>
      <c r="CP64" s="724"/>
      <c r="CQ64" s="725"/>
      <c r="CR64" s="723"/>
      <c r="CS64" s="724"/>
      <c r="CT64" s="724"/>
      <c r="CU64" s="724"/>
      <c r="CV64" s="725"/>
      <c r="CW64" s="723"/>
      <c r="CX64" s="724"/>
      <c r="CY64" s="724"/>
      <c r="CZ64" s="724"/>
      <c r="DA64" s="725"/>
      <c r="DB64" s="723"/>
      <c r="DC64" s="724"/>
      <c r="DD64" s="724"/>
      <c r="DE64" s="724"/>
      <c r="DF64" s="725"/>
      <c r="DG64" s="723"/>
      <c r="DH64" s="724"/>
      <c r="DI64" s="724"/>
      <c r="DJ64" s="724"/>
      <c r="DK64" s="725"/>
      <c r="DL64" s="723"/>
      <c r="DM64" s="724"/>
      <c r="DN64" s="724"/>
      <c r="DO64" s="724"/>
      <c r="DP64" s="725"/>
      <c r="DQ64" s="723"/>
      <c r="DR64" s="724"/>
      <c r="DS64" s="724"/>
      <c r="DT64" s="724"/>
      <c r="DU64" s="725"/>
      <c r="DV64" s="726"/>
      <c r="DW64" s="727"/>
      <c r="DX64" s="727"/>
      <c r="DY64" s="727"/>
      <c r="DZ64" s="728"/>
      <c r="EA64" s="247"/>
    </row>
    <row r="65" spans="1:131" s="248" customFormat="1" ht="26.25" customHeight="1" thickBot="1" x14ac:dyDescent="0.2">
      <c r="A65" s="253" t="s">
        <v>
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
59</v>
      </c>
      <c r="BR65" s="264"/>
      <c r="BS65" s="710"/>
      <c r="BT65" s="711"/>
      <c r="BU65" s="711"/>
      <c r="BV65" s="711"/>
      <c r="BW65" s="711"/>
      <c r="BX65" s="711"/>
      <c r="BY65" s="711"/>
      <c r="BZ65" s="711"/>
      <c r="CA65" s="711"/>
      <c r="CB65" s="711"/>
      <c r="CC65" s="711"/>
      <c r="CD65" s="711"/>
      <c r="CE65" s="711"/>
      <c r="CF65" s="711"/>
      <c r="CG65" s="712"/>
      <c r="CH65" s="723"/>
      <c r="CI65" s="724"/>
      <c r="CJ65" s="724"/>
      <c r="CK65" s="724"/>
      <c r="CL65" s="725"/>
      <c r="CM65" s="723"/>
      <c r="CN65" s="724"/>
      <c r="CO65" s="724"/>
      <c r="CP65" s="724"/>
      <c r="CQ65" s="725"/>
      <c r="CR65" s="723"/>
      <c r="CS65" s="724"/>
      <c r="CT65" s="724"/>
      <c r="CU65" s="724"/>
      <c r="CV65" s="725"/>
      <c r="CW65" s="723"/>
      <c r="CX65" s="724"/>
      <c r="CY65" s="724"/>
      <c r="CZ65" s="724"/>
      <c r="DA65" s="725"/>
      <c r="DB65" s="723"/>
      <c r="DC65" s="724"/>
      <c r="DD65" s="724"/>
      <c r="DE65" s="724"/>
      <c r="DF65" s="725"/>
      <c r="DG65" s="723"/>
      <c r="DH65" s="724"/>
      <c r="DI65" s="724"/>
      <c r="DJ65" s="724"/>
      <c r="DK65" s="725"/>
      <c r="DL65" s="723"/>
      <c r="DM65" s="724"/>
      <c r="DN65" s="724"/>
      <c r="DO65" s="724"/>
      <c r="DP65" s="725"/>
      <c r="DQ65" s="723"/>
      <c r="DR65" s="724"/>
      <c r="DS65" s="724"/>
      <c r="DT65" s="724"/>
      <c r="DU65" s="725"/>
      <c r="DV65" s="726"/>
      <c r="DW65" s="727"/>
      <c r="DX65" s="727"/>
      <c r="DY65" s="727"/>
      <c r="DZ65" s="728"/>
      <c r="EA65" s="247"/>
    </row>
    <row r="66" spans="1:131" s="248" customFormat="1" ht="26.25" customHeight="1" x14ac:dyDescent="0.15">
      <c r="A66" s="682" t="s">
        <v>
417</v>
      </c>
      <c r="B66" s="683"/>
      <c r="C66" s="683"/>
      <c r="D66" s="683"/>
      <c r="E66" s="683"/>
      <c r="F66" s="683"/>
      <c r="G66" s="683"/>
      <c r="H66" s="683"/>
      <c r="I66" s="683"/>
      <c r="J66" s="683"/>
      <c r="K66" s="683"/>
      <c r="L66" s="683"/>
      <c r="M66" s="683"/>
      <c r="N66" s="683"/>
      <c r="O66" s="683"/>
      <c r="P66" s="684"/>
      <c r="Q66" s="659" t="s">
        <v>
418</v>
      </c>
      <c r="R66" s="660"/>
      <c r="S66" s="660"/>
      <c r="T66" s="660"/>
      <c r="U66" s="661"/>
      <c r="V66" s="659" t="s">
        <v>
419</v>
      </c>
      <c r="W66" s="660"/>
      <c r="X66" s="660"/>
      <c r="Y66" s="660"/>
      <c r="Z66" s="661"/>
      <c r="AA66" s="659" t="s">
        <v>
420</v>
      </c>
      <c r="AB66" s="660"/>
      <c r="AC66" s="660"/>
      <c r="AD66" s="660"/>
      <c r="AE66" s="661"/>
      <c r="AF66" s="794" t="s">
        <v>
421</v>
      </c>
      <c r="AG66" s="755"/>
      <c r="AH66" s="755"/>
      <c r="AI66" s="755"/>
      <c r="AJ66" s="795"/>
      <c r="AK66" s="659" t="s">
        <v>
422</v>
      </c>
      <c r="AL66" s="683"/>
      <c r="AM66" s="683"/>
      <c r="AN66" s="683"/>
      <c r="AO66" s="684"/>
      <c r="AP66" s="659" t="s">
        <v>
404</v>
      </c>
      <c r="AQ66" s="660"/>
      <c r="AR66" s="660"/>
      <c r="AS66" s="660"/>
      <c r="AT66" s="661"/>
      <c r="AU66" s="659" t="s">
        <v>
423</v>
      </c>
      <c r="AV66" s="660"/>
      <c r="AW66" s="660"/>
      <c r="AX66" s="660"/>
      <c r="AY66" s="661"/>
      <c r="AZ66" s="659" t="s">
        <v>
382</v>
      </c>
      <c r="BA66" s="660"/>
      <c r="BB66" s="660"/>
      <c r="BC66" s="660"/>
      <c r="BD66" s="671"/>
      <c r="BE66" s="266"/>
      <c r="BF66" s="266"/>
      <c r="BG66" s="266"/>
      <c r="BH66" s="266"/>
      <c r="BI66" s="266"/>
      <c r="BJ66" s="266"/>
      <c r="BK66" s="266"/>
      <c r="BL66" s="266"/>
      <c r="BM66" s="266"/>
      <c r="BN66" s="266"/>
      <c r="BO66" s="266"/>
      <c r="BP66" s="266"/>
      <c r="BQ66" s="263">
        <v>
60</v>
      </c>
      <c r="BR66" s="268"/>
      <c r="BS66" s="805"/>
      <c r="BT66" s="806"/>
      <c r="BU66" s="806"/>
      <c r="BV66" s="806"/>
      <c r="BW66" s="806"/>
      <c r="BX66" s="806"/>
      <c r="BY66" s="806"/>
      <c r="BZ66" s="806"/>
      <c r="CA66" s="806"/>
      <c r="CB66" s="806"/>
      <c r="CC66" s="806"/>
      <c r="CD66" s="806"/>
      <c r="CE66" s="806"/>
      <c r="CF66" s="806"/>
      <c r="CG66" s="807"/>
      <c r="CH66" s="802"/>
      <c r="CI66" s="803"/>
      <c r="CJ66" s="803"/>
      <c r="CK66" s="803"/>
      <c r="CL66" s="804"/>
      <c r="CM66" s="802"/>
      <c r="CN66" s="803"/>
      <c r="CO66" s="803"/>
      <c r="CP66" s="803"/>
      <c r="CQ66" s="804"/>
      <c r="CR66" s="802"/>
      <c r="CS66" s="803"/>
      <c r="CT66" s="803"/>
      <c r="CU66" s="803"/>
      <c r="CV66" s="804"/>
      <c r="CW66" s="802"/>
      <c r="CX66" s="803"/>
      <c r="CY66" s="803"/>
      <c r="CZ66" s="803"/>
      <c r="DA66" s="804"/>
      <c r="DB66" s="802"/>
      <c r="DC66" s="803"/>
      <c r="DD66" s="803"/>
      <c r="DE66" s="803"/>
      <c r="DF66" s="804"/>
      <c r="DG66" s="802"/>
      <c r="DH66" s="803"/>
      <c r="DI66" s="803"/>
      <c r="DJ66" s="803"/>
      <c r="DK66" s="804"/>
      <c r="DL66" s="802"/>
      <c r="DM66" s="803"/>
      <c r="DN66" s="803"/>
      <c r="DO66" s="803"/>
      <c r="DP66" s="804"/>
      <c r="DQ66" s="802"/>
      <c r="DR66" s="803"/>
      <c r="DS66" s="803"/>
      <c r="DT66" s="803"/>
      <c r="DU66" s="804"/>
      <c r="DV66" s="799"/>
      <c r="DW66" s="800"/>
      <c r="DX66" s="800"/>
      <c r="DY66" s="800"/>
      <c r="DZ66" s="801"/>
      <c r="EA66" s="247"/>
    </row>
    <row r="67" spans="1:131" s="248" customFormat="1" ht="26.25" customHeight="1" thickBot="1" x14ac:dyDescent="0.2">
      <c r="A67" s="685"/>
      <c r="B67" s="686"/>
      <c r="C67" s="686"/>
      <c r="D67" s="686"/>
      <c r="E67" s="686"/>
      <c r="F67" s="686"/>
      <c r="G67" s="686"/>
      <c r="H67" s="686"/>
      <c r="I67" s="686"/>
      <c r="J67" s="686"/>
      <c r="K67" s="686"/>
      <c r="L67" s="686"/>
      <c r="M67" s="686"/>
      <c r="N67" s="686"/>
      <c r="O67" s="686"/>
      <c r="P67" s="687"/>
      <c r="Q67" s="662"/>
      <c r="R67" s="663"/>
      <c r="S67" s="663"/>
      <c r="T67" s="663"/>
      <c r="U67" s="664"/>
      <c r="V67" s="662"/>
      <c r="W67" s="663"/>
      <c r="X67" s="663"/>
      <c r="Y67" s="663"/>
      <c r="Z67" s="664"/>
      <c r="AA67" s="662"/>
      <c r="AB67" s="663"/>
      <c r="AC67" s="663"/>
      <c r="AD67" s="663"/>
      <c r="AE67" s="664"/>
      <c r="AF67" s="796"/>
      <c r="AG67" s="758"/>
      <c r="AH67" s="758"/>
      <c r="AI67" s="758"/>
      <c r="AJ67" s="797"/>
      <c r="AK67" s="798"/>
      <c r="AL67" s="686"/>
      <c r="AM67" s="686"/>
      <c r="AN67" s="686"/>
      <c r="AO67" s="687"/>
      <c r="AP67" s="662"/>
      <c r="AQ67" s="663"/>
      <c r="AR67" s="663"/>
      <c r="AS67" s="663"/>
      <c r="AT67" s="664"/>
      <c r="AU67" s="662"/>
      <c r="AV67" s="663"/>
      <c r="AW67" s="663"/>
      <c r="AX67" s="663"/>
      <c r="AY67" s="664"/>
      <c r="AZ67" s="662"/>
      <c r="BA67" s="663"/>
      <c r="BB67" s="663"/>
      <c r="BC67" s="663"/>
      <c r="BD67" s="672"/>
      <c r="BE67" s="266"/>
      <c r="BF67" s="266"/>
      <c r="BG67" s="266"/>
      <c r="BH67" s="266"/>
      <c r="BI67" s="266"/>
      <c r="BJ67" s="266"/>
      <c r="BK67" s="266"/>
      <c r="BL67" s="266"/>
      <c r="BM67" s="266"/>
      <c r="BN67" s="266"/>
      <c r="BO67" s="266"/>
      <c r="BP67" s="266"/>
      <c r="BQ67" s="263">
        <v>
61</v>
      </c>
      <c r="BR67" s="268"/>
      <c r="BS67" s="805"/>
      <c r="BT67" s="806"/>
      <c r="BU67" s="806"/>
      <c r="BV67" s="806"/>
      <c r="BW67" s="806"/>
      <c r="BX67" s="806"/>
      <c r="BY67" s="806"/>
      <c r="BZ67" s="806"/>
      <c r="CA67" s="806"/>
      <c r="CB67" s="806"/>
      <c r="CC67" s="806"/>
      <c r="CD67" s="806"/>
      <c r="CE67" s="806"/>
      <c r="CF67" s="806"/>
      <c r="CG67" s="807"/>
      <c r="CH67" s="802"/>
      <c r="CI67" s="803"/>
      <c r="CJ67" s="803"/>
      <c r="CK67" s="803"/>
      <c r="CL67" s="804"/>
      <c r="CM67" s="802"/>
      <c r="CN67" s="803"/>
      <c r="CO67" s="803"/>
      <c r="CP67" s="803"/>
      <c r="CQ67" s="804"/>
      <c r="CR67" s="802"/>
      <c r="CS67" s="803"/>
      <c r="CT67" s="803"/>
      <c r="CU67" s="803"/>
      <c r="CV67" s="804"/>
      <c r="CW67" s="802"/>
      <c r="CX67" s="803"/>
      <c r="CY67" s="803"/>
      <c r="CZ67" s="803"/>
      <c r="DA67" s="804"/>
      <c r="DB67" s="802"/>
      <c r="DC67" s="803"/>
      <c r="DD67" s="803"/>
      <c r="DE67" s="803"/>
      <c r="DF67" s="804"/>
      <c r="DG67" s="802"/>
      <c r="DH67" s="803"/>
      <c r="DI67" s="803"/>
      <c r="DJ67" s="803"/>
      <c r="DK67" s="804"/>
      <c r="DL67" s="802"/>
      <c r="DM67" s="803"/>
      <c r="DN67" s="803"/>
      <c r="DO67" s="803"/>
      <c r="DP67" s="804"/>
      <c r="DQ67" s="802"/>
      <c r="DR67" s="803"/>
      <c r="DS67" s="803"/>
      <c r="DT67" s="803"/>
      <c r="DU67" s="804"/>
      <c r="DV67" s="799"/>
      <c r="DW67" s="800"/>
      <c r="DX67" s="800"/>
      <c r="DY67" s="800"/>
      <c r="DZ67" s="801"/>
      <c r="EA67" s="247"/>
    </row>
    <row r="68" spans="1:131" s="248" customFormat="1" ht="26.25" customHeight="1" thickTop="1" x14ac:dyDescent="0.15">
      <c r="A68" s="259">
        <v>
1</v>
      </c>
      <c r="B68" s="811" t="s">
        <v>
588</v>
      </c>
      <c r="C68" s="812"/>
      <c r="D68" s="812"/>
      <c r="E68" s="812"/>
      <c r="F68" s="812"/>
      <c r="G68" s="812"/>
      <c r="H68" s="812"/>
      <c r="I68" s="812"/>
      <c r="J68" s="812"/>
      <c r="K68" s="812"/>
      <c r="L68" s="812"/>
      <c r="M68" s="812"/>
      <c r="N68" s="812"/>
      <c r="O68" s="812"/>
      <c r="P68" s="813"/>
      <c r="Q68" s="814">
        <v>
986</v>
      </c>
      <c r="R68" s="808"/>
      <c r="S68" s="808"/>
      <c r="T68" s="808"/>
      <c r="U68" s="808"/>
      <c r="V68" s="808">
        <v>
974</v>
      </c>
      <c r="W68" s="808"/>
      <c r="X68" s="808"/>
      <c r="Y68" s="808"/>
      <c r="Z68" s="808"/>
      <c r="AA68" s="808">
        <v>
12</v>
      </c>
      <c r="AB68" s="808"/>
      <c r="AC68" s="808"/>
      <c r="AD68" s="808"/>
      <c r="AE68" s="808"/>
      <c r="AF68" s="808">
        <v>
12</v>
      </c>
      <c r="AG68" s="808"/>
      <c r="AH68" s="808"/>
      <c r="AI68" s="808"/>
      <c r="AJ68" s="808"/>
      <c r="AK68" s="808">
        <v>
12</v>
      </c>
      <c r="AL68" s="808"/>
      <c r="AM68" s="808"/>
      <c r="AN68" s="808"/>
      <c r="AO68" s="808"/>
      <c r="AP68" s="808" t="s">
        <v>
596</v>
      </c>
      <c r="AQ68" s="808"/>
      <c r="AR68" s="808"/>
      <c r="AS68" s="808"/>
      <c r="AT68" s="808"/>
      <c r="AU68" s="808" t="s">
        <v>
596</v>
      </c>
      <c r="AV68" s="808"/>
      <c r="AW68" s="808"/>
      <c r="AX68" s="808"/>
      <c r="AY68" s="808"/>
      <c r="AZ68" s="809"/>
      <c r="BA68" s="809"/>
      <c r="BB68" s="809"/>
      <c r="BC68" s="809"/>
      <c r="BD68" s="810"/>
      <c r="BE68" s="266"/>
      <c r="BF68" s="266"/>
      <c r="BG68" s="266"/>
      <c r="BH68" s="266"/>
      <c r="BI68" s="266"/>
      <c r="BJ68" s="266"/>
      <c r="BK68" s="266"/>
      <c r="BL68" s="266"/>
      <c r="BM68" s="266"/>
      <c r="BN68" s="266"/>
      <c r="BO68" s="266"/>
      <c r="BP68" s="266"/>
      <c r="BQ68" s="263">
        <v>
62</v>
      </c>
      <c r="BR68" s="268"/>
      <c r="BS68" s="805"/>
      <c r="BT68" s="806"/>
      <c r="BU68" s="806"/>
      <c r="BV68" s="806"/>
      <c r="BW68" s="806"/>
      <c r="BX68" s="806"/>
      <c r="BY68" s="806"/>
      <c r="BZ68" s="806"/>
      <c r="CA68" s="806"/>
      <c r="CB68" s="806"/>
      <c r="CC68" s="806"/>
      <c r="CD68" s="806"/>
      <c r="CE68" s="806"/>
      <c r="CF68" s="806"/>
      <c r="CG68" s="807"/>
      <c r="CH68" s="802"/>
      <c r="CI68" s="803"/>
      <c r="CJ68" s="803"/>
      <c r="CK68" s="803"/>
      <c r="CL68" s="804"/>
      <c r="CM68" s="802"/>
      <c r="CN68" s="803"/>
      <c r="CO68" s="803"/>
      <c r="CP68" s="803"/>
      <c r="CQ68" s="804"/>
      <c r="CR68" s="802"/>
      <c r="CS68" s="803"/>
      <c r="CT68" s="803"/>
      <c r="CU68" s="803"/>
      <c r="CV68" s="804"/>
      <c r="CW68" s="802"/>
      <c r="CX68" s="803"/>
      <c r="CY68" s="803"/>
      <c r="CZ68" s="803"/>
      <c r="DA68" s="804"/>
      <c r="DB68" s="802"/>
      <c r="DC68" s="803"/>
      <c r="DD68" s="803"/>
      <c r="DE68" s="803"/>
      <c r="DF68" s="804"/>
      <c r="DG68" s="802"/>
      <c r="DH68" s="803"/>
      <c r="DI68" s="803"/>
      <c r="DJ68" s="803"/>
      <c r="DK68" s="804"/>
      <c r="DL68" s="802"/>
      <c r="DM68" s="803"/>
      <c r="DN68" s="803"/>
      <c r="DO68" s="803"/>
      <c r="DP68" s="804"/>
      <c r="DQ68" s="802"/>
      <c r="DR68" s="803"/>
      <c r="DS68" s="803"/>
      <c r="DT68" s="803"/>
      <c r="DU68" s="804"/>
      <c r="DV68" s="799"/>
      <c r="DW68" s="800"/>
      <c r="DX68" s="800"/>
      <c r="DY68" s="800"/>
      <c r="DZ68" s="801"/>
      <c r="EA68" s="247"/>
    </row>
    <row r="69" spans="1:131" s="248" customFormat="1" ht="26.25" customHeight="1" x14ac:dyDescent="0.15">
      <c r="A69" s="262">
        <v>
2</v>
      </c>
      <c r="B69" s="815" t="s">
        <v>
589</v>
      </c>
      <c r="C69" s="816"/>
      <c r="D69" s="816"/>
      <c r="E69" s="816"/>
      <c r="F69" s="816"/>
      <c r="G69" s="816"/>
      <c r="H69" s="816"/>
      <c r="I69" s="816"/>
      <c r="J69" s="816"/>
      <c r="K69" s="816"/>
      <c r="L69" s="816"/>
      <c r="M69" s="816"/>
      <c r="N69" s="816"/>
      <c r="O69" s="816"/>
      <c r="P69" s="817"/>
      <c r="Q69" s="818">
        <v>
288</v>
      </c>
      <c r="R69" s="773"/>
      <c r="S69" s="773"/>
      <c r="T69" s="773"/>
      <c r="U69" s="773"/>
      <c r="V69" s="773">
        <v>
206</v>
      </c>
      <c r="W69" s="773"/>
      <c r="X69" s="773"/>
      <c r="Y69" s="773"/>
      <c r="Z69" s="773"/>
      <c r="AA69" s="773">
        <v>
82</v>
      </c>
      <c r="AB69" s="773"/>
      <c r="AC69" s="773"/>
      <c r="AD69" s="773"/>
      <c r="AE69" s="773"/>
      <c r="AF69" s="773">
        <v>
82</v>
      </c>
      <c r="AG69" s="773"/>
      <c r="AH69" s="773"/>
      <c r="AI69" s="773"/>
      <c r="AJ69" s="773"/>
      <c r="AK69" s="773">
        <v>
47</v>
      </c>
      <c r="AL69" s="773"/>
      <c r="AM69" s="773"/>
      <c r="AN69" s="773"/>
      <c r="AO69" s="773"/>
      <c r="AP69" s="773" t="s">
        <v>
596</v>
      </c>
      <c r="AQ69" s="773"/>
      <c r="AR69" s="773"/>
      <c r="AS69" s="773"/>
      <c r="AT69" s="773"/>
      <c r="AU69" s="773" t="s">
        <v>
596</v>
      </c>
      <c r="AV69" s="773"/>
      <c r="AW69" s="773"/>
      <c r="AX69" s="773"/>
      <c r="AY69" s="773"/>
      <c r="AZ69" s="819"/>
      <c r="BA69" s="819"/>
      <c r="BB69" s="819"/>
      <c r="BC69" s="819"/>
      <c r="BD69" s="820"/>
      <c r="BE69" s="266"/>
      <c r="BF69" s="266"/>
      <c r="BG69" s="266"/>
      <c r="BH69" s="266"/>
      <c r="BI69" s="266"/>
      <c r="BJ69" s="266"/>
      <c r="BK69" s="266"/>
      <c r="BL69" s="266"/>
      <c r="BM69" s="266"/>
      <c r="BN69" s="266"/>
      <c r="BO69" s="266"/>
      <c r="BP69" s="266"/>
      <c r="BQ69" s="263">
        <v>
63</v>
      </c>
      <c r="BR69" s="268"/>
      <c r="BS69" s="805"/>
      <c r="BT69" s="806"/>
      <c r="BU69" s="806"/>
      <c r="BV69" s="806"/>
      <c r="BW69" s="806"/>
      <c r="BX69" s="806"/>
      <c r="BY69" s="806"/>
      <c r="BZ69" s="806"/>
      <c r="CA69" s="806"/>
      <c r="CB69" s="806"/>
      <c r="CC69" s="806"/>
      <c r="CD69" s="806"/>
      <c r="CE69" s="806"/>
      <c r="CF69" s="806"/>
      <c r="CG69" s="807"/>
      <c r="CH69" s="802"/>
      <c r="CI69" s="803"/>
      <c r="CJ69" s="803"/>
      <c r="CK69" s="803"/>
      <c r="CL69" s="804"/>
      <c r="CM69" s="802"/>
      <c r="CN69" s="803"/>
      <c r="CO69" s="803"/>
      <c r="CP69" s="803"/>
      <c r="CQ69" s="804"/>
      <c r="CR69" s="802"/>
      <c r="CS69" s="803"/>
      <c r="CT69" s="803"/>
      <c r="CU69" s="803"/>
      <c r="CV69" s="804"/>
      <c r="CW69" s="802"/>
      <c r="CX69" s="803"/>
      <c r="CY69" s="803"/>
      <c r="CZ69" s="803"/>
      <c r="DA69" s="804"/>
      <c r="DB69" s="802"/>
      <c r="DC69" s="803"/>
      <c r="DD69" s="803"/>
      <c r="DE69" s="803"/>
      <c r="DF69" s="804"/>
      <c r="DG69" s="802"/>
      <c r="DH69" s="803"/>
      <c r="DI69" s="803"/>
      <c r="DJ69" s="803"/>
      <c r="DK69" s="804"/>
      <c r="DL69" s="802"/>
      <c r="DM69" s="803"/>
      <c r="DN69" s="803"/>
      <c r="DO69" s="803"/>
      <c r="DP69" s="804"/>
      <c r="DQ69" s="802"/>
      <c r="DR69" s="803"/>
      <c r="DS69" s="803"/>
      <c r="DT69" s="803"/>
      <c r="DU69" s="804"/>
      <c r="DV69" s="799"/>
      <c r="DW69" s="800"/>
      <c r="DX69" s="800"/>
      <c r="DY69" s="800"/>
      <c r="DZ69" s="801"/>
      <c r="EA69" s="247"/>
    </row>
    <row r="70" spans="1:131" s="248" customFormat="1" ht="26.25" customHeight="1" x14ac:dyDescent="0.15">
      <c r="A70" s="262">
        <v>
3</v>
      </c>
      <c r="B70" s="815" t="s">
        <v>
590</v>
      </c>
      <c r="C70" s="816"/>
      <c r="D70" s="816"/>
      <c r="E70" s="816"/>
      <c r="F70" s="816"/>
      <c r="G70" s="816"/>
      <c r="H70" s="816"/>
      <c r="I70" s="816"/>
      <c r="J70" s="816"/>
      <c r="K70" s="816"/>
      <c r="L70" s="816"/>
      <c r="M70" s="816"/>
      <c r="N70" s="816"/>
      <c r="O70" s="816"/>
      <c r="P70" s="817"/>
      <c r="Q70" s="818">
        <v>
6786</v>
      </c>
      <c r="R70" s="773"/>
      <c r="S70" s="773"/>
      <c r="T70" s="773"/>
      <c r="U70" s="773"/>
      <c r="V70" s="773">
        <v>
6550</v>
      </c>
      <c r="W70" s="773"/>
      <c r="X70" s="773"/>
      <c r="Y70" s="773"/>
      <c r="Z70" s="773"/>
      <c r="AA70" s="773">
        <v>
236</v>
      </c>
      <c r="AB70" s="773"/>
      <c r="AC70" s="773"/>
      <c r="AD70" s="773"/>
      <c r="AE70" s="773"/>
      <c r="AF70" s="773">
        <v>
236</v>
      </c>
      <c r="AG70" s="773"/>
      <c r="AH70" s="773"/>
      <c r="AI70" s="773"/>
      <c r="AJ70" s="773"/>
      <c r="AK70" s="773">
        <v>
49</v>
      </c>
      <c r="AL70" s="773"/>
      <c r="AM70" s="773"/>
      <c r="AN70" s="773"/>
      <c r="AO70" s="773"/>
      <c r="AP70" s="773" t="s">
        <v>
596</v>
      </c>
      <c r="AQ70" s="773"/>
      <c r="AR70" s="773"/>
      <c r="AS70" s="773"/>
      <c r="AT70" s="773"/>
      <c r="AU70" s="773" t="s">
        <v>
596</v>
      </c>
      <c r="AV70" s="773"/>
      <c r="AW70" s="773"/>
      <c r="AX70" s="773"/>
      <c r="AY70" s="773"/>
      <c r="AZ70" s="819"/>
      <c r="BA70" s="819"/>
      <c r="BB70" s="819"/>
      <c r="BC70" s="819"/>
      <c r="BD70" s="820"/>
      <c r="BE70" s="266"/>
      <c r="BF70" s="266"/>
      <c r="BG70" s="266"/>
      <c r="BH70" s="266"/>
      <c r="BI70" s="266"/>
      <c r="BJ70" s="266"/>
      <c r="BK70" s="266"/>
      <c r="BL70" s="266"/>
      <c r="BM70" s="266"/>
      <c r="BN70" s="266"/>
      <c r="BO70" s="266"/>
      <c r="BP70" s="266"/>
      <c r="BQ70" s="263">
        <v>
64</v>
      </c>
      <c r="BR70" s="268"/>
      <c r="BS70" s="805"/>
      <c r="BT70" s="806"/>
      <c r="BU70" s="806"/>
      <c r="BV70" s="806"/>
      <c r="BW70" s="806"/>
      <c r="BX70" s="806"/>
      <c r="BY70" s="806"/>
      <c r="BZ70" s="806"/>
      <c r="CA70" s="806"/>
      <c r="CB70" s="806"/>
      <c r="CC70" s="806"/>
      <c r="CD70" s="806"/>
      <c r="CE70" s="806"/>
      <c r="CF70" s="806"/>
      <c r="CG70" s="807"/>
      <c r="CH70" s="802"/>
      <c r="CI70" s="803"/>
      <c r="CJ70" s="803"/>
      <c r="CK70" s="803"/>
      <c r="CL70" s="804"/>
      <c r="CM70" s="802"/>
      <c r="CN70" s="803"/>
      <c r="CO70" s="803"/>
      <c r="CP70" s="803"/>
      <c r="CQ70" s="804"/>
      <c r="CR70" s="802"/>
      <c r="CS70" s="803"/>
      <c r="CT70" s="803"/>
      <c r="CU70" s="803"/>
      <c r="CV70" s="804"/>
      <c r="CW70" s="802"/>
      <c r="CX70" s="803"/>
      <c r="CY70" s="803"/>
      <c r="CZ70" s="803"/>
      <c r="DA70" s="804"/>
      <c r="DB70" s="802"/>
      <c r="DC70" s="803"/>
      <c r="DD70" s="803"/>
      <c r="DE70" s="803"/>
      <c r="DF70" s="804"/>
      <c r="DG70" s="802"/>
      <c r="DH70" s="803"/>
      <c r="DI70" s="803"/>
      <c r="DJ70" s="803"/>
      <c r="DK70" s="804"/>
      <c r="DL70" s="802"/>
      <c r="DM70" s="803"/>
      <c r="DN70" s="803"/>
      <c r="DO70" s="803"/>
      <c r="DP70" s="804"/>
      <c r="DQ70" s="802"/>
      <c r="DR70" s="803"/>
      <c r="DS70" s="803"/>
      <c r="DT70" s="803"/>
      <c r="DU70" s="804"/>
      <c r="DV70" s="799"/>
      <c r="DW70" s="800"/>
      <c r="DX70" s="800"/>
      <c r="DY70" s="800"/>
      <c r="DZ70" s="801"/>
      <c r="EA70" s="247"/>
    </row>
    <row r="71" spans="1:131" s="248" customFormat="1" ht="26.25" customHeight="1" x14ac:dyDescent="0.15">
      <c r="A71" s="262">
        <v>
4</v>
      </c>
      <c r="B71" s="815" t="s">
        <v>
591</v>
      </c>
      <c r="C71" s="816"/>
      <c r="D71" s="816"/>
      <c r="E71" s="816"/>
      <c r="F71" s="816"/>
      <c r="G71" s="816"/>
      <c r="H71" s="816"/>
      <c r="I71" s="816"/>
      <c r="J71" s="816"/>
      <c r="K71" s="816"/>
      <c r="L71" s="816"/>
      <c r="M71" s="816"/>
      <c r="N71" s="816"/>
      <c r="O71" s="816"/>
      <c r="P71" s="817"/>
      <c r="Q71" s="818">
        <v>
17015</v>
      </c>
      <c r="R71" s="773"/>
      <c r="S71" s="773"/>
      <c r="T71" s="773"/>
      <c r="U71" s="773"/>
      <c r="V71" s="773">
        <v>
16873</v>
      </c>
      <c r="W71" s="773"/>
      <c r="X71" s="773"/>
      <c r="Y71" s="773"/>
      <c r="Z71" s="773"/>
      <c r="AA71" s="773">
        <v>
142</v>
      </c>
      <c r="AB71" s="773"/>
      <c r="AC71" s="773"/>
      <c r="AD71" s="773"/>
      <c r="AE71" s="773"/>
      <c r="AF71" s="773">
        <v>
142</v>
      </c>
      <c r="AG71" s="773"/>
      <c r="AH71" s="773"/>
      <c r="AI71" s="773"/>
      <c r="AJ71" s="773"/>
      <c r="AK71" s="773">
        <v>
152</v>
      </c>
      <c r="AL71" s="773"/>
      <c r="AM71" s="773"/>
      <c r="AN71" s="773"/>
      <c r="AO71" s="773"/>
      <c r="AP71" s="773" t="s">
        <v>
596</v>
      </c>
      <c r="AQ71" s="773"/>
      <c r="AR71" s="773"/>
      <c r="AS71" s="773"/>
      <c r="AT71" s="773"/>
      <c r="AU71" s="773" t="s">
        <v>
596</v>
      </c>
      <c r="AV71" s="773"/>
      <c r="AW71" s="773"/>
      <c r="AX71" s="773"/>
      <c r="AY71" s="773"/>
      <c r="AZ71" s="819"/>
      <c r="BA71" s="819"/>
      <c r="BB71" s="819"/>
      <c r="BC71" s="819"/>
      <c r="BD71" s="820"/>
      <c r="BE71" s="266"/>
      <c r="BF71" s="266"/>
      <c r="BG71" s="266"/>
      <c r="BH71" s="266"/>
      <c r="BI71" s="266"/>
      <c r="BJ71" s="266"/>
      <c r="BK71" s="266"/>
      <c r="BL71" s="266"/>
      <c r="BM71" s="266"/>
      <c r="BN71" s="266"/>
      <c r="BO71" s="266"/>
      <c r="BP71" s="266"/>
      <c r="BQ71" s="263">
        <v>
65</v>
      </c>
      <c r="BR71" s="268"/>
      <c r="BS71" s="805"/>
      <c r="BT71" s="806"/>
      <c r="BU71" s="806"/>
      <c r="BV71" s="806"/>
      <c r="BW71" s="806"/>
      <c r="BX71" s="806"/>
      <c r="BY71" s="806"/>
      <c r="BZ71" s="806"/>
      <c r="CA71" s="806"/>
      <c r="CB71" s="806"/>
      <c r="CC71" s="806"/>
      <c r="CD71" s="806"/>
      <c r="CE71" s="806"/>
      <c r="CF71" s="806"/>
      <c r="CG71" s="807"/>
      <c r="CH71" s="802"/>
      <c r="CI71" s="803"/>
      <c r="CJ71" s="803"/>
      <c r="CK71" s="803"/>
      <c r="CL71" s="804"/>
      <c r="CM71" s="802"/>
      <c r="CN71" s="803"/>
      <c r="CO71" s="803"/>
      <c r="CP71" s="803"/>
      <c r="CQ71" s="804"/>
      <c r="CR71" s="802"/>
      <c r="CS71" s="803"/>
      <c r="CT71" s="803"/>
      <c r="CU71" s="803"/>
      <c r="CV71" s="804"/>
      <c r="CW71" s="802"/>
      <c r="CX71" s="803"/>
      <c r="CY71" s="803"/>
      <c r="CZ71" s="803"/>
      <c r="DA71" s="804"/>
      <c r="DB71" s="802"/>
      <c r="DC71" s="803"/>
      <c r="DD71" s="803"/>
      <c r="DE71" s="803"/>
      <c r="DF71" s="804"/>
      <c r="DG71" s="802"/>
      <c r="DH71" s="803"/>
      <c r="DI71" s="803"/>
      <c r="DJ71" s="803"/>
      <c r="DK71" s="804"/>
      <c r="DL71" s="802"/>
      <c r="DM71" s="803"/>
      <c r="DN71" s="803"/>
      <c r="DO71" s="803"/>
      <c r="DP71" s="804"/>
      <c r="DQ71" s="802"/>
      <c r="DR71" s="803"/>
      <c r="DS71" s="803"/>
      <c r="DT71" s="803"/>
      <c r="DU71" s="804"/>
      <c r="DV71" s="799"/>
      <c r="DW71" s="800"/>
      <c r="DX71" s="800"/>
      <c r="DY71" s="800"/>
      <c r="DZ71" s="801"/>
      <c r="EA71" s="247"/>
    </row>
    <row r="72" spans="1:131" s="248" customFormat="1" ht="26.25" customHeight="1" x14ac:dyDescent="0.15">
      <c r="A72" s="262">
        <v>
5</v>
      </c>
      <c r="B72" s="815" t="s">
        <v>
592</v>
      </c>
      <c r="C72" s="816"/>
      <c r="D72" s="816"/>
      <c r="E72" s="816"/>
      <c r="F72" s="816"/>
      <c r="G72" s="816"/>
      <c r="H72" s="816"/>
      <c r="I72" s="816"/>
      <c r="J72" s="816"/>
      <c r="K72" s="816"/>
      <c r="L72" s="816"/>
      <c r="M72" s="816"/>
      <c r="N72" s="816"/>
      <c r="O72" s="816"/>
      <c r="P72" s="817"/>
      <c r="Q72" s="818">
        <v>
10991</v>
      </c>
      <c r="R72" s="773"/>
      <c r="S72" s="773"/>
      <c r="T72" s="773"/>
      <c r="U72" s="773"/>
      <c r="V72" s="773">
        <v>
10500</v>
      </c>
      <c r="W72" s="773"/>
      <c r="X72" s="773"/>
      <c r="Y72" s="773"/>
      <c r="Z72" s="773"/>
      <c r="AA72" s="773">
        <v>
491</v>
      </c>
      <c r="AB72" s="773"/>
      <c r="AC72" s="773"/>
      <c r="AD72" s="773"/>
      <c r="AE72" s="773"/>
      <c r="AF72" s="773">
        <v>
491</v>
      </c>
      <c r="AG72" s="773"/>
      <c r="AH72" s="773"/>
      <c r="AI72" s="773"/>
      <c r="AJ72" s="773"/>
      <c r="AK72" s="773" t="s">
        <v>
596</v>
      </c>
      <c r="AL72" s="773"/>
      <c r="AM72" s="773"/>
      <c r="AN72" s="773"/>
      <c r="AO72" s="773"/>
      <c r="AP72" s="773">
        <v>
799</v>
      </c>
      <c r="AQ72" s="773"/>
      <c r="AR72" s="773"/>
      <c r="AS72" s="773"/>
      <c r="AT72" s="773"/>
      <c r="AU72" s="773">
        <v>
22</v>
      </c>
      <c r="AV72" s="773"/>
      <c r="AW72" s="773"/>
      <c r="AX72" s="773"/>
      <c r="AY72" s="773"/>
      <c r="AZ72" s="819"/>
      <c r="BA72" s="819"/>
      <c r="BB72" s="819"/>
      <c r="BC72" s="819"/>
      <c r="BD72" s="820"/>
      <c r="BE72" s="266"/>
      <c r="BF72" s="266"/>
      <c r="BG72" s="266"/>
      <c r="BH72" s="266"/>
      <c r="BI72" s="266"/>
      <c r="BJ72" s="266"/>
      <c r="BK72" s="266"/>
      <c r="BL72" s="266"/>
      <c r="BM72" s="266"/>
      <c r="BN72" s="266"/>
      <c r="BO72" s="266"/>
      <c r="BP72" s="266"/>
      <c r="BQ72" s="263">
        <v>
66</v>
      </c>
      <c r="BR72" s="268"/>
      <c r="BS72" s="805"/>
      <c r="BT72" s="806"/>
      <c r="BU72" s="806"/>
      <c r="BV72" s="806"/>
      <c r="BW72" s="806"/>
      <c r="BX72" s="806"/>
      <c r="BY72" s="806"/>
      <c r="BZ72" s="806"/>
      <c r="CA72" s="806"/>
      <c r="CB72" s="806"/>
      <c r="CC72" s="806"/>
      <c r="CD72" s="806"/>
      <c r="CE72" s="806"/>
      <c r="CF72" s="806"/>
      <c r="CG72" s="807"/>
      <c r="CH72" s="802"/>
      <c r="CI72" s="803"/>
      <c r="CJ72" s="803"/>
      <c r="CK72" s="803"/>
      <c r="CL72" s="804"/>
      <c r="CM72" s="802"/>
      <c r="CN72" s="803"/>
      <c r="CO72" s="803"/>
      <c r="CP72" s="803"/>
      <c r="CQ72" s="804"/>
      <c r="CR72" s="802"/>
      <c r="CS72" s="803"/>
      <c r="CT72" s="803"/>
      <c r="CU72" s="803"/>
      <c r="CV72" s="804"/>
      <c r="CW72" s="802"/>
      <c r="CX72" s="803"/>
      <c r="CY72" s="803"/>
      <c r="CZ72" s="803"/>
      <c r="DA72" s="804"/>
      <c r="DB72" s="802"/>
      <c r="DC72" s="803"/>
      <c r="DD72" s="803"/>
      <c r="DE72" s="803"/>
      <c r="DF72" s="804"/>
      <c r="DG72" s="802"/>
      <c r="DH72" s="803"/>
      <c r="DI72" s="803"/>
      <c r="DJ72" s="803"/>
      <c r="DK72" s="804"/>
      <c r="DL72" s="802"/>
      <c r="DM72" s="803"/>
      <c r="DN72" s="803"/>
      <c r="DO72" s="803"/>
      <c r="DP72" s="804"/>
      <c r="DQ72" s="802"/>
      <c r="DR72" s="803"/>
      <c r="DS72" s="803"/>
      <c r="DT72" s="803"/>
      <c r="DU72" s="804"/>
      <c r="DV72" s="799"/>
      <c r="DW72" s="800"/>
      <c r="DX72" s="800"/>
      <c r="DY72" s="800"/>
      <c r="DZ72" s="801"/>
      <c r="EA72" s="247"/>
    </row>
    <row r="73" spans="1:131" s="248" customFormat="1" ht="26.25" customHeight="1" x14ac:dyDescent="0.15">
      <c r="A73" s="262">
        <v>
6</v>
      </c>
      <c r="B73" s="815" t="s">
        <v>
593</v>
      </c>
      <c r="C73" s="816"/>
      <c r="D73" s="816"/>
      <c r="E73" s="816"/>
      <c r="F73" s="816"/>
      <c r="G73" s="816"/>
      <c r="H73" s="816"/>
      <c r="I73" s="816"/>
      <c r="J73" s="816"/>
      <c r="K73" s="816"/>
      <c r="L73" s="816"/>
      <c r="M73" s="816"/>
      <c r="N73" s="816"/>
      <c r="O73" s="816"/>
      <c r="P73" s="817"/>
      <c r="Q73" s="818">
        <v>
12602</v>
      </c>
      <c r="R73" s="773"/>
      <c r="S73" s="773"/>
      <c r="T73" s="773"/>
      <c r="U73" s="773"/>
      <c r="V73" s="773">
        <v>
12527</v>
      </c>
      <c r="W73" s="773"/>
      <c r="X73" s="773"/>
      <c r="Y73" s="773"/>
      <c r="Z73" s="773"/>
      <c r="AA73" s="773">
        <v>
75</v>
      </c>
      <c r="AB73" s="773"/>
      <c r="AC73" s="773"/>
      <c r="AD73" s="773"/>
      <c r="AE73" s="773"/>
      <c r="AF73" s="773">
        <v>
75</v>
      </c>
      <c r="AG73" s="773"/>
      <c r="AH73" s="773"/>
      <c r="AI73" s="773"/>
      <c r="AJ73" s="773"/>
      <c r="AK73" s="773" t="s">
        <v>
596</v>
      </c>
      <c r="AL73" s="773"/>
      <c r="AM73" s="773"/>
      <c r="AN73" s="773"/>
      <c r="AO73" s="773"/>
      <c r="AP73" s="773">
        <v>
11441</v>
      </c>
      <c r="AQ73" s="773"/>
      <c r="AR73" s="773"/>
      <c r="AS73" s="773"/>
      <c r="AT73" s="773"/>
      <c r="AU73" s="773">
        <v>
3814</v>
      </c>
      <c r="AV73" s="773"/>
      <c r="AW73" s="773"/>
      <c r="AX73" s="773"/>
      <c r="AY73" s="773"/>
      <c r="AZ73" s="819"/>
      <c r="BA73" s="819"/>
      <c r="BB73" s="819"/>
      <c r="BC73" s="819"/>
      <c r="BD73" s="820"/>
      <c r="BE73" s="266"/>
      <c r="BF73" s="266"/>
      <c r="BG73" s="266"/>
      <c r="BH73" s="266"/>
      <c r="BI73" s="266"/>
      <c r="BJ73" s="266"/>
      <c r="BK73" s="266"/>
      <c r="BL73" s="266"/>
      <c r="BM73" s="266"/>
      <c r="BN73" s="266"/>
      <c r="BO73" s="266"/>
      <c r="BP73" s="266"/>
      <c r="BQ73" s="263">
        <v>
67</v>
      </c>
      <c r="BR73" s="268"/>
      <c r="BS73" s="805"/>
      <c r="BT73" s="806"/>
      <c r="BU73" s="806"/>
      <c r="BV73" s="806"/>
      <c r="BW73" s="806"/>
      <c r="BX73" s="806"/>
      <c r="BY73" s="806"/>
      <c r="BZ73" s="806"/>
      <c r="CA73" s="806"/>
      <c r="CB73" s="806"/>
      <c r="CC73" s="806"/>
      <c r="CD73" s="806"/>
      <c r="CE73" s="806"/>
      <c r="CF73" s="806"/>
      <c r="CG73" s="807"/>
      <c r="CH73" s="802"/>
      <c r="CI73" s="803"/>
      <c r="CJ73" s="803"/>
      <c r="CK73" s="803"/>
      <c r="CL73" s="804"/>
      <c r="CM73" s="802"/>
      <c r="CN73" s="803"/>
      <c r="CO73" s="803"/>
      <c r="CP73" s="803"/>
      <c r="CQ73" s="804"/>
      <c r="CR73" s="802"/>
      <c r="CS73" s="803"/>
      <c r="CT73" s="803"/>
      <c r="CU73" s="803"/>
      <c r="CV73" s="804"/>
      <c r="CW73" s="802"/>
      <c r="CX73" s="803"/>
      <c r="CY73" s="803"/>
      <c r="CZ73" s="803"/>
      <c r="DA73" s="804"/>
      <c r="DB73" s="802"/>
      <c r="DC73" s="803"/>
      <c r="DD73" s="803"/>
      <c r="DE73" s="803"/>
      <c r="DF73" s="804"/>
      <c r="DG73" s="802"/>
      <c r="DH73" s="803"/>
      <c r="DI73" s="803"/>
      <c r="DJ73" s="803"/>
      <c r="DK73" s="804"/>
      <c r="DL73" s="802"/>
      <c r="DM73" s="803"/>
      <c r="DN73" s="803"/>
      <c r="DO73" s="803"/>
      <c r="DP73" s="804"/>
      <c r="DQ73" s="802"/>
      <c r="DR73" s="803"/>
      <c r="DS73" s="803"/>
      <c r="DT73" s="803"/>
      <c r="DU73" s="804"/>
      <c r="DV73" s="799"/>
      <c r="DW73" s="800"/>
      <c r="DX73" s="800"/>
      <c r="DY73" s="800"/>
      <c r="DZ73" s="801"/>
      <c r="EA73" s="247"/>
    </row>
    <row r="74" spans="1:131" s="248" customFormat="1" ht="26.25" customHeight="1" x14ac:dyDescent="0.15">
      <c r="A74" s="262">
        <v>
7</v>
      </c>
      <c r="B74" s="815" t="s">
        <v>
594</v>
      </c>
      <c r="C74" s="816"/>
      <c r="D74" s="816"/>
      <c r="E74" s="816"/>
      <c r="F74" s="816"/>
      <c r="G74" s="816"/>
      <c r="H74" s="816"/>
      <c r="I74" s="816"/>
      <c r="J74" s="816"/>
      <c r="K74" s="816"/>
      <c r="L74" s="816"/>
      <c r="M74" s="816"/>
      <c r="N74" s="816"/>
      <c r="O74" s="816"/>
      <c r="P74" s="817"/>
      <c r="Q74" s="818">
        <v>
6529</v>
      </c>
      <c r="R74" s="773">
        <v>
6933</v>
      </c>
      <c r="S74" s="773">
        <v>
6933</v>
      </c>
      <c r="T74" s="773">
        <v>
6933</v>
      </c>
      <c r="U74" s="773">
        <v>
6933</v>
      </c>
      <c r="V74" s="773">
        <v>
6443</v>
      </c>
      <c r="W74" s="773">
        <v>
6850</v>
      </c>
      <c r="X74" s="773">
        <v>
6850</v>
      </c>
      <c r="Y74" s="773">
        <v>
6850</v>
      </c>
      <c r="Z74" s="773">
        <v>
6850</v>
      </c>
      <c r="AA74" s="773">
        <v>
86</v>
      </c>
      <c r="AB74" s="773">
        <v>
82</v>
      </c>
      <c r="AC74" s="773">
        <v>
82</v>
      </c>
      <c r="AD74" s="773">
        <v>
82</v>
      </c>
      <c r="AE74" s="773">
        <v>
82</v>
      </c>
      <c r="AF74" s="773">
        <v>
86</v>
      </c>
      <c r="AG74" s="773"/>
      <c r="AH74" s="773"/>
      <c r="AI74" s="773"/>
      <c r="AJ74" s="773"/>
      <c r="AK74" s="773">
        <v>
1926</v>
      </c>
      <c r="AL74" s="773">
        <v>
2485</v>
      </c>
      <c r="AM74" s="773">
        <v>
2485</v>
      </c>
      <c r="AN74" s="773">
        <v>
2485</v>
      </c>
      <c r="AO74" s="773">
        <v>
2485</v>
      </c>
      <c r="AP74" s="773" t="s">
        <v>
596</v>
      </c>
      <c r="AQ74" s="773"/>
      <c r="AR74" s="773"/>
      <c r="AS74" s="773"/>
      <c r="AT74" s="773"/>
      <c r="AU74" s="773" t="s">
        <v>
596</v>
      </c>
      <c r="AV74" s="773"/>
      <c r="AW74" s="773"/>
      <c r="AX74" s="773"/>
      <c r="AY74" s="773"/>
      <c r="AZ74" s="819"/>
      <c r="BA74" s="819"/>
      <c r="BB74" s="819"/>
      <c r="BC74" s="819"/>
      <c r="BD74" s="820"/>
      <c r="BE74" s="266"/>
      <c r="BF74" s="266"/>
      <c r="BG74" s="266"/>
      <c r="BH74" s="266"/>
      <c r="BI74" s="266"/>
      <c r="BJ74" s="266"/>
      <c r="BK74" s="266"/>
      <c r="BL74" s="266"/>
      <c r="BM74" s="266"/>
      <c r="BN74" s="266"/>
      <c r="BO74" s="266"/>
      <c r="BP74" s="266"/>
      <c r="BQ74" s="263">
        <v>
68</v>
      </c>
      <c r="BR74" s="268"/>
      <c r="BS74" s="805"/>
      <c r="BT74" s="806"/>
      <c r="BU74" s="806"/>
      <c r="BV74" s="806"/>
      <c r="BW74" s="806"/>
      <c r="BX74" s="806"/>
      <c r="BY74" s="806"/>
      <c r="BZ74" s="806"/>
      <c r="CA74" s="806"/>
      <c r="CB74" s="806"/>
      <c r="CC74" s="806"/>
      <c r="CD74" s="806"/>
      <c r="CE74" s="806"/>
      <c r="CF74" s="806"/>
      <c r="CG74" s="807"/>
      <c r="CH74" s="802"/>
      <c r="CI74" s="803"/>
      <c r="CJ74" s="803"/>
      <c r="CK74" s="803"/>
      <c r="CL74" s="804"/>
      <c r="CM74" s="802"/>
      <c r="CN74" s="803"/>
      <c r="CO74" s="803"/>
      <c r="CP74" s="803"/>
      <c r="CQ74" s="804"/>
      <c r="CR74" s="802"/>
      <c r="CS74" s="803"/>
      <c r="CT74" s="803"/>
      <c r="CU74" s="803"/>
      <c r="CV74" s="804"/>
      <c r="CW74" s="802"/>
      <c r="CX74" s="803"/>
      <c r="CY74" s="803"/>
      <c r="CZ74" s="803"/>
      <c r="DA74" s="804"/>
      <c r="DB74" s="802"/>
      <c r="DC74" s="803"/>
      <c r="DD74" s="803"/>
      <c r="DE74" s="803"/>
      <c r="DF74" s="804"/>
      <c r="DG74" s="802"/>
      <c r="DH74" s="803"/>
      <c r="DI74" s="803"/>
      <c r="DJ74" s="803"/>
      <c r="DK74" s="804"/>
      <c r="DL74" s="802"/>
      <c r="DM74" s="803"/>
      <c r="DN74" s="803"/>
      <c r="DO74" s="803"/>
      <c r="DP74" s="804"/>
      <c r="DQ74" s="802"/>
      <c r="DR74" s="803"/>
      <c r="DS74" s="803"/>
      <c r="DT74" s="803"/>
      <c r="DU74" s="804"/>
      <c r="DV74" s="799"/>
      <c r="DW74" s="800"/>
      <c r="DX74" s="800"/>
      <c r="DY74" s="800"/>
      <c r="DZ74" s="801"/>
      <c r="EA74" s="247"/>
    </row>
    <row r="75" spans="1:131" s="248" customFormat="1" ht="26.25" customHeight="1" x14ac:dyDescent="0.15">
      <c r="A75" s="262">
        <v>
8</v>
      </c>
      <c r="B75" s="815" t="s">
        <v>
595</v>
      </c>
      <c r="C75" s="816"/>
      <c r="D75" s="816"/>
      <c r="E75" s="816"/>
      <c r="F75" s="816"/>
      <c r="G75" s="816"/>
      <c r="H75" s="816"/>
      <c r="I75" s="816"/>
      <c r="J75" s="816"/>
      <c r="K75" s="816"/>
      <c r="L75" s="816"/>
      <c r="M75" s="816"/>
      <c r="N75" s="816"/>
      <c r="O75" s="816"/>
      <c r="P75" s="817"/>
      <c r="Q75" s="821">
        <v>
1444184</v>
      </c>
      <c r="R75" s="822">
        <v>
1385861</v>
      </c>
      <c r="S75" s="822">
        <v>
1385861</v>
      </c>
      <c r="T75" s="822">
        <v>
1385861</v>
      </c>
      <c r="U75" s="772">
        <v>
1385861</v>
      </c>
      <c r="V75" s="823">
        <v>
1404896</v>
      </c>
      <c r="W75" s="822">
        <v>
1346246</v>
      </c>
      <c r="X75" s="822">
        <v>
1346246</v>
      </c>
      <c r="Y75" s="822">
        <v>
1346246</v>
      </c>
      <c r="Z75" s="772">
        <v>
1346246</v>
      </c>
      <c r="AA75" s="823">
        <v>
39288</v>
      </c>
      <c r="AB75" s="822">
        <v>
39615</v>
      </c>
      <c r="AC75" s="822">
        <v>
39615</v>
      </c>
      <c r="AD75" s="822">
        <v>
39615</v>
      </c>
      <c r="AE75" s="772">
        <v>
39615</v>
      </c>
      <c r="AF75" s="823">
        <v>
39288</v>
      </c>
      <c r="AG75" s="822"/>
      <c r="AH75" s="822"/>
      <c r="AI75" s="822"/>
      <c r="AJ75" s="772"/>
      <c r="AK75" s="823">
        <v>
16623</v>
      </c>
      <c r="AL75" s="822">
        <v>
13582</v>
      </c>
      <c r="AM75" s="822">
        <v>
13582</v>
      </c>
      <c r="AN75" s="822">
        <v>
13582</v>
      </c>
      <c r="AO75" s="772">
        <v>
13582</v>
      </c>
      <c r="AP75" s="823" t="s">
        <v>
596</v>
      </c>
      <c r="AQ75" s="822"/>
      <c r="AR75" s="822"/>
      <c r="AS75" s="822"/>
      <c r="AT75" s="772"/>
      <c r="AU75" s="823" t="s">
        <v>
596</v>
      </c>
      <c r="AV75" s="822"/>
      <c r="AW75" s="822"/>
      <c r="AX75" s="822"/>
      <c r="AY75" s="772"/>
      <c r="AZ75" s="819"/>
      <c r="BA75" s="819"/>
      <c r="BB75" s="819"/>
      <c r="BC75" s="819"/>
      <c r="BD75" s="820"/>
      <c r="BE75" s="266"/>
      <c r="BF75" s="266"/>
      <c r="BG75" s="266"/>
      <c r="BH75" s="266"/>
      <c r="BI75" s="266"/>
      <c r="BJ75" s="266"/>
      <c r="BK75" s="266"/>
      <c r="BL75" s="266"/>
      <c r="BM75" s="266"/>
      <c r="BN75" s="266"/>
      <c r="BO75" s="266"/>
      <c r="BP75" s="266"/>
      <c r="BQ75" s="263">
        <v>
69</v>
      </c>
      <c r="BR75" s="268"/>
      <c r="BS75" s="805"/>
      <c r="BT75" s="806"/>
      <c r="BU75" s="806"/>
      <c r="BV75" s="806"/>
      <c r="BW75" s="806"/>
      <c r="BX75" s="806"/>
      <c r="BY75" s="806"/>
      <c r="BZ75" s="806"/>
      <c r="CA75" s="806"/>
      <c r="CB75" s="806"/>
      <c r="CC75" s="806"/>
      <c r="CD75" s="806"/>
      <c r="CE75" s="806"/>
      <c r="CF75" s="806"/>
      <c r="CG75" s="807"/>
      <c r="CH75" s="802"/>
      <c r="CI75" s="803"/>
      <c r="CJ75" s="803"/>
      <c r="CK75" s="803"/>
      <c r="CL75" s="804"/>
      <c r="CM75" s="802"/>
      <c r="CN75" s="803"/>
      <c r="CO75" s="803"/>
      <c r="CP75" s="803"/>
      <c r="CQ75" s="804"/>
      <c r="CR75" s="802"/>
      <c r="CS75" s="803"/>
      <c r="CT75" s="803"/>
      <c r="CU75" s="803"/>
      <c r="CV75" s="804"/>
      <c r="CW75" s="802"/>
      <c r="CX75" s="803"/>
      <c r="CY75" s="803"/>
      <c r="CZ75" s="803"/>
      <c r="DA75" s="804"/>
      <c r="DB75" s="802"/>
      <c r="DC75" s="803"/>
      <c r="DD75" s="803"/>
      <c r="DE75" s="803"/>
      <c r="DF75" s="804"/>
      <c r="DG75" s="802"/>
      <c r="DH75" s="803"/>
      <c r="DI75" s="803"/>
      <c r="DJ75" s="803"/>
      <c r="DK75" s="804"/>
      <c r="DL75" s="802"/>
      <c r="DM75" s="803"/>
      <c r="DN75" s="803"/>
      <c r="DO75" s="803"/>
      <c r="DP75" s="804"/>
      <c r="DQ75" s="802"/>
      <c r="DR75" s="803"/>
      <c r="DS75" s="803"/>
      <c r="DT75" s="803"/>
      <c r="DU75" s="804"/>
      <c r="DV75" s="799"/>
      <c r="DW75" s="800"/>
      <c r="DX75" s="800"/>
      <c r="DY75" s="800"/>
      <c r="DZ75" s="801"/>
      <c r="EA75" s="247"/>
    </row>
    <row r="76" spans="1:131" s="248" customFormat="1" ht="26.25" customHeight="1" x14ac:dyDescent="0.15">
      <c r="A76" s="262">
        <v>
9</v>
      </c>
      <c r="B76" s="815"/>
      <c r="C76" s="816"/>
      <c r="D76" s="816"/>
      <c r="E76" s="816"/>
      <c r="F76" s="816"/>
      <c r="G76" s="816"/>
      <c r="H76" s="816"/>
      <c r="I76" s="816"/>
      <c r="J76" s="816"/>
      <c r="K76" s="816"/>
      <c r="L76" s="816"/>
      <c r="M76" s="816"/>
      <c r="N76" s="816"/>
      <c r="O76" s="816"/>
      <c r="P76" s="817"/>
      <c r="Q76" s="821"/>
      <c r="R76" s="822"/>
      <c r="S76" s="822"/>
      <c r="T76" s="822"/>
      <c r="U76" s="772"/>
      <c r="V76" s="823"/>
      <c r="W76" s="822"/>
      <c r="X76" s="822"/>
      <c r="Y76" s="822"/>
      <c r="Z76" s="772"/>
      <c r="AA76" s="823"/>
      <c r="AB76" s="822"/>
      <c r="AC76" s="822"/>
      <c r="AD76" s="822"/>
      <c r="AE76" s="772"/>
      <c r="AF76" s="823"/>
      <c r="AG76" s="822"/>
      <c r="AH76" s="822"/>
      <c r="AI76" s="822"/>
      <c r="AJ76" s="772"/>
      <c r="AK76" s="823"/>
      <c r="AL76" s="822"/>
      <c r="AM76" s="822"/>
      <c r="AN76" s="822"/>
      <c r="AO76" s="772"/>
      <c r="AP76" s="823"/>
      <c r="AQ76" s="822"/>
      <c r="AR76" s="822"/>
      <c r="AS76" s="822"/>
      <c r="AT76" s="772"/>
      <c r="AU76" s="823"/>
      <c r="AV76" s="822"/>
      <c r="AW76" s="822"/>
      <c r="AX76" s="822"/>
      <c r="AY76" s="772"/>
      <c r="AZ76" s="819"/>
      <c r="BA76" s="819"/>
      <c r="BB76" s="819"/>
      <c r="BC76" s="819"/>
      <c r="BD76" s="820"/>
      <c r="BE76" s="266"/>
      <c r="BF76" s="266"/>
      <c r="BG76" s="266"/>
      <c r="BH76" s="266"/>
      <c r="BI76" s="266"/>
      <c r="BJ76" s="266"/>
      <c r="BK76" s="266"/>
      <c r="BL76" s="266"/>
      <c r="BM76" s="266"/>
      <c r="BN76" s="266"/>
      <c r="BO76" s="266"/>
      <c r="BP76" s="266"/>
      <c r="BQ76" s="263">
        <v>
70</v>
      </c>
      <c r="BR76" s="268"/>
      <c r="BS76" s="805"/>
      <c r="BT76" s="806"/>
      <c r="BU76" s="806"/>
      <c r="BV76" s="806"/>
      <c r="BW76" s="806"/>
      <c r="BX76" s="806"/>
      <c r="BY76" s="806"/>
      <c r="BZ76" s="806"/>
      <c r="CA76" s="806"/>
      <c r="CB76" s="806"/>
      <c r="CC76" s="806"/>
      <c r="CD76" s="806"/>
      <c r="CE76" s="806"/>
      <c r="CF76" s="806"/>
      <c r="CG76" s="807"/>
      <c r="CH76" s="802"/>
      <c r="CI76" s="803"/>
      <c r="CJ76" s="803"/>
      <c r="CK76" s="803"/>
      <c r="CL76" s="804"/>
      <c r="CM76" s="802"/>
      <c r="CN76" s="803"/>
      <c r="CO76" s="803"/>
      <c r="CP76" s="803"/>
      <c r="CQ76" s="804"/>
      <c r="CR76" s="802"/>
      <c r="CS76" s="803"/>
      <c r="CT76" s="803"/>
      <c r="CU76" s="803"/>
      <c r="CV76" s="804"/>
      <c r="CW76" s="802"/>
      <c r="CX76" s="803"/>
      <c r="CY76" s="803"/>
      <c r="CZ76" s="803"/>
      <c r="DA76" s="804"/>
      <c r="DB76" s="802"/>
      <c r="DC76" s="803"/>
      <c r="DD76" s="803"/>
      <c r="DE76" s="803"/>
      <c r="DF76" s="804"/>
      <c r="DG76" s="802"/>
      <c r="DH76" s="803"/>
      <c r="DI76" s="803"/>
      <c r="DJ76" s="803"/>
      <c r="DK76" s="804"/>
      <c r="DL76" s="802"/>
      <c r="DM76" s="803"/>
      <c r="DN76" s="803"/>
      <c r="DO76" s="803"/>
      <c r="DP76" s="804"/>
      <c r="DQ76" s="802"/>
      <c r="DR76" s="803"/>
      <c r="DS76" s="803"/>
      <c r="DT76" s="803"/>
      <c r="DU76" s="804"/>
      <c r="DV76" s="799"/>
      <c r="DW76" s="800"/>
      <c r="DX76" s="800"/>
      <c r="DY76" s="800"/>
      <c r="DZ76" s="801"/>
      <c r="EA76" s="247"/>
    </row>
    <row r="77" spans="1:131" s="248" customFormat="1" ht="26.25" customHeight="1" x14ac:dyDescent="0.15">
      <c r="A77" s="262">
        <v>
10</v>
      </c>
      <c r="B77" s="815"/>
      <c r="C77" s="816"/>
      <c r="D77" s="816"/>
      <c r="E77" s="816"/>
      <c r="F77" s="816"/>
      <c r="G77" s="816"/>
      <c r="H77" s="816"/>
      <c r="I77" s="816"/>
      <c r="J77" s="816"/>
      <c r="K77" s="816"/>
      <c r="L77" s="816"/>
      <c r="M77" s="816"/>
      <c r="N77" s="816"/>
      <c r="O77" s="816"/>
      <c r="P77" s="817"/>
      <c r="Q77" s="821"/>
      <c r="R77" s="822"/>
      <c r="S77" s="822"/>
      <c r="T77" s="822"/>
      <c r="U77" s="772"/>
      <c r="V77" s="823"/>
      <c r="W77" s="822"/>
      <c r="X77" s="822"/>
      <c r="Y77" s="822"/>
      <c r="Z77" s="772"/>
      <c r="AA77" s="823"/>
      <c r="AB77" s="822"/>
      <c r="AC77" s="822"/>
      <c r="AD77" s="822"/>
      <c r="AE77" s="772"/>
      <c r="AF77" s="823"/>
      <c r="AG77" s="822"/>
      <c r="AH77" s="822"/>
      <c r="AI77" s="822"/>
      <c r="AJ77" s="772"/>
      <c r="AK77" s="823"/>
      <c r="AL77" s="822"/>
      <c r="AM77" s="822"/>
      <c r="AN77" s="822"/>
      <c r="AO77" s="772"/>
      <c r="AP77" s="823"/>
      <c r="AQ77" s="822"/>
      <c r="AR77" s="822"/>
      <c r="AS77" s="822"/>
      <c r="AT77" s="772"/>
      <c r="AU77" s="823"/>
      <c r="AV77" s="822"/>
      <c r="AW77" s="822"/>
      <c r="AX77" s="822"/>
      <c r="AY77" s="772"/>
      <c r="AZ77" s="819"/>
      <c r="BA77" s="819"/>
      <c r="BB77" s="819"/>
      <c r="BC77" s="819"/>
      <c r="BD77" s="820"/>
      <c r="BE77" s="266"/>
      <c r="BF77" s="266"/>
      <c r="BG77" s="266"/>
      <c r="BH77" s="266"/>
      <c r="BI77" s="266"/>
      <c r="BJ77" s="266"/>
      <c r="BK77" s="266"/>
      <c r="BL77" s="266"/>
      <c r="BM77" s="266"/>
      <c r="BN77" s="266"/>
      <c r="BO77" s="266"/>
      <c r="BP77" s="266"/>
      <c r="BQ77" s="263">
        <v>
71</v>
      </c>
      <c r="BR77" s="268"/>
      <c r="BS77" s="805"/>
      <c r="BT77" s="806"/>
      <c r="BU77" s="806"/>
      <c r="BV77" s="806"/>
      <c r="BW77" s="806"/>
      <c r="BX77" s="806"/>
      <c r="BY77" s="806"/>
      <c r="BZ77" s="806"/>
      <c r="CA77" s="806"/>
      <c r="CB77" s="806"/>
      <c r="CC77" s="806"/>
      <c r="CD77" s="806"/>
      <c r="CE77" s="806"/>
      <c r="CF77" s="806"/>
      <c r="CG77" s="807"/>
      <c r="CH77" s="802"/>
      <c r="CI77" s="803"/>
      <c r="CJ77" s="803"/>
      <c r="CK77" s="803"/>
      <c r="CL77" s="804"/>
      <c r="CM77" s="802"/>
      <c r="CN77" s="803"/>
      <c r="CO77" s="803"/>
      <c r="CP77" s="803"/>
      <c r="CQ77" s="804"/>
      <c r="CR77" s="802"/>
      <c r="CS77" s="803"/>
      <c r="CT77" s="803"/>
      <c r="CU77" s="803"/>
      <c r="CV77" s="804"/>
      <c r="CW77" s="802"/>
      <c r="CX77" s="803"/>
      <c r="CY77" s="803"/>
      <c r="CZ77" s="803"/>
      <c r="DA77" s="804"/>
      <c r="DB77" s="802"/>
      <c r="DC77" s="803"/>
      <c r="DD77" s="803"/>
      <c r="DE77" s="803"/>
      <c r="DF77" s="804"/>
      <c r="DG77" s="802"/>
      <c r="DH77" s="803"/>
      <c r="DI77" s="803"/>
      <c r="DJ77" s="803"/>
      <c r="DK77" s="804"/>
      <c r="DL77" s="802"/>
      <c r="DM77" s="803"/>
      <c r="DN77" s="803"/>
      <c r="DO77" s="803"/>
      <c r="DP77" s="804"/>
      <c r="DQ77" s="802"/>
      <c r="DR77" s="803"/>
      <c r="DS77" s="803"/>
      <c r="DT77" s="803"/>
      <c r="DU77" s="804"/>
      <c r="DV77" s="799"/>
      <c r="DW77" s="800"/>
      <c r="DX77" s="800"/>
      <c r="DY77" s="800"/>
      <c r="DZ77" s="801"/>
      <c r="EA77" s="247"/>
    </row>
    <row r="78" spans="1:131" s="248" customFormat="1" ht="26.25" customHeight="1" x14ac:dyDescent="0.15">
      <c r="A78" s="262">
        <v>
11</v>
      </c>
      <c r="B78" s="815"/>
      <c r="C78" s="816"/>
      <c r="D78" s="816"/>
      <c r="E78" s="816"/>
      <c r="F78" s="816"/>
      <c r="G78" s="816"/>
      <c r="H78" s="816"/>
      <c r="I78" s="816"/>
      <c r="J78" s="816"/>
      <c r="K78" s="816"/>
      <c r="L78" s="816"/>
      <c r="M78" s="816"/>
      <c r="N78" s="816"/>
      <c r="O78" s="816"/>
      <c r="P78" s="817"/>
      <c r="Q78" s="818"/>
      <c r="R78" s="773"/>
      <c r="S78" s="773"/>
      <c r="T78" s="773"/>
      <c r="U78" s="773"/>
      <c r="V78" s="773"/>
      <c r="W78" s="773"/>
      <c r="X78" s="773"/>
      <c r="Y78" s="773"/>
      <c r="Z78" s="773"/>
      <c r="AA78" s="773"/>
      <c r="AB78" s="773"/>
      <c r="AC78" s="773"/>
      <c r="AD78" s="773"/>
      <c r="AE78" s="773"/>
      <c r="AF78" s="773"/>
      <c r="AG78" s="773"/>
      <c r="AH78" s="773"/>
      <c r="AI78" s="773"/>
      <c r="AJ78" s="773"/>
      <c r="AK78" s="773"/>
      <c r="AL78" s="773"/>
      <c r="AM78" s="773"/>
      <c r="AN78" s="773"/>
      <c r="AO78" s="773"/>
      <c r="AP78" s="773"/>
      <c r="AQ78" s="773"/>
      <c r="AR78" s="773"/>
      <c r="AS78" s="773"/>
      <c r="AT78" s="773"/>
      <c r="AU78" s="773"/>
      <c r="AV78" s="773"/>
      <c r="AW78" s="773"/>
      <c r="AX78" s="773"/>
      <c r="AY78" s="773"/>
      <c r="AZ78" s="819"/>
      <c r="BA78" s="819"/>
      <c r="BB78" s="819"/>
      <c r="BC78" s="819"/>
      <c r="BD78" s="820"/>
      <c r="BE78" s="266"/>
      <c r="BF78" s="266"/>
      <c r="BG78" s="266"/>
      <c r="BH78" s="266"/>
      <c r="BI78" s="266"/>
      <c r="BJ78" s="269"/>
      <c r="BK78" s="269"/>
      <c r="BL78" s="269"/>
      <c r="BM78" s="269"/>
      <c r="BN78" s="269"/>
      <c r="BO78" s="266"/>
      <c r="BP78" s="266"/>
      <c r="BQ78" s="263">
        <v>
72</v>
      </c>
      <c r="BR78" s="268"/>
      <c r="BS78" s="805"/>
      <c r="BT78" s="806"/>
      <c r="BU78" s="806"/>
      <c r="BV78" s="806"/>
      <c r="BW78" s="806"/>
      <c r="BX78" s="806"/>
      <c r="BY78" s="806"/>
      <c r="BZ78" s="806"/>
      <c r="CA78" s="806"/>
      <c r="CB78" s="806"/>
      <c r="CC78" s="806"/>
      <c r="CD78" s="806"/>
      <c r="CE78" s="806"/>
      <c r="CF78" s="806"/>
      <c r="CG78" s="807"/>
      <c r="CH78" s="802"/>
      <c r="CI78" s="803"/>
      <c r="CJ78" s="803"/>
      <c r="CK78" s="803"/>
      <c r="CL78" s="804"/>
      <c r="CM78" s="802"/>
      <c r="CN78" s="803"/>
      <c r="CO78" s="803"/>
      <c r="CP78" s="803"/>
      <c r="CQ78" s="804"/>
      <c r="CR78" s="802"/>
      <c r="CS78" s="803"/>
      <c r="CT78" s="803"/>
      <c r="CU78" s="803"/>
      <c r="CV78" s="804"/>
      <c r="CW78" s="802"/>
      <c r="CX78" s="803"/>
      <c r="CY78" s="803"/>
      <c r="CZ78" s="803"/>
      <c r="DA78" s="804"/>
      <c r="DB78" s="802"/>
      <c r="DC78" s="803"/>
      <c r="DD78" s="803"/>
      <c r="DE78" s="803"/>
      <c r="DF78" s="804"/>
      <c r="DG78" s="802"/>
      <c r="DH78" s="803"/>
      <c r="DI78" s="803"/>
      <c r="DJ78" s="803"/>
      <c r="DK78" s="804"/>
      <c r="DL78" s="802"/>
      <c r="DM78" s="803"/>
      <c r="DN78" s="803"/>
      <c r="DO78" s="803"/>
      <c r="DP78" s="804"/>
      <c r="DQ78" s="802"/>
      <c r="DR78" s="803"/>
      <c r="DS78" s="803"/>
      <c r="DT78" s="803"/>
      <c r="DU78" s="804"/>
      <c r="DV78" s="799"/>
      <c r="DW78" s="800"/>
      <c r="DX78" s="800"/>
      <c r="DY78" s="800"/>
      <c r="DZ78" s="801"/>
      <c r="EA78" s="247"/>
    </row>
    <row r="79" spans="1:131" s="248" customFormat="1" ht="26.25" customHeight="1" x14ac:dyDescent="0.15">
      <c r="A79" s="262">
        <v>
12</v>
      </c>
      <c r="B79" s="815"/>
      <c r="C79" s="816"/>
      <c r="D79" s="816"/>
      <c r="E79" s="816"/>
      <c r="F79" s="816"/>
      <c r="G79" s="816"/>
      <c r="H79" s="816"/>
      <c r="I79" s="816"/>
      <c r="J79" s="816"/>
      <c r="K79" s="816"/>
      <c r="L79" s="816"/>
      <c r="M79" s="816"/>
      <c r="N79" s="816"/>
      <c r="O79" s="816"/>
      <c r="P79" s="817"/>
      <c r="Q79" s="818"/>
      <c r="R79" s="773"/>
      <c r="S79" s="773"/>
      <c r="T79" s="773"/>
      <c r="U79" s="773"/>
      <c r="V79" s="773"/>
      <c r="W79" s="773"/>
      <c r="X79" s="773"/>
      <c r="Y79" s="773"/>
      <c r="Z79" s="773"/>
      <c r="AA79" s="773"/>
      <c r="AB79" s="773"/>
      <c r="AC79" s="773"/>
      <c r="AD79" s="773"/>
      <c r="AE79" s="773"/>
      <c r="AF79" s="773"/>
      <c r="AG79" s="773"/>
      <c r="AH79" s="773"/>
      <c r="AI79" s="773"/>
      <c r="AJ79" s="773"/>
      <c r="AK79" s="773"/>
      <c r="AL79" s="773"/>
      <c r="AM79" s="773"/>
      <c r="AN79" s="773"/>
      <c r="AO79" s="773"/>
      <c r="AP79" s="773"/>
      <c r="AQ79" s="773"/>
      <c r="AR79" s="773"/>
      <c r="AS79" s="773"/>
      <c r="AT79" s="773"/>
      <c r="AU79" s="773"/>
      <c r="AV79" s="773"/>
      <c r="AW79" s="773"/>
      <c r="AX79" s="773"/>
      <c r="AY79" s="773"/>
      <c r="AZ79" s="819"/>
      <c r="BA79" s="819"/>
      <c r="BB79" s="819"/>
      <c r="BC79" s="819"/>
      <c r="BD79" s="820"/>
      <c r="BE79" s="266"/>
      <c r="BF79" s="266"/>
      <c r="BG79" s="266"/>
      <c r="BH79" s="266"/>
      <c r="BI79" s="266"/>
      <c r="BJ79" s="269"/>
      <c r="BK79" s="269"/>
      <c r="BL79" s="269"/>
      <c r="BM79" s="269"/>
      <c r="BN79" s="269"/>
      <c r="BO79" s="266"/>
      <c r="BP79" s="266"/>
      <c r="BQ79" s="263">
        <v>
73</v>
      </c>
      <c r="BR79" s="268"/>
      <c r="BS79" s="805"/>
      <c r="BT79" s="806"/>
      <c r="BU79" s="806"/>
      <c r="BV79" s="806"/>
      <c r="BW79" s="806"/>
      <c r="BX79" s="806"/>
      <c r="BY79" s="806"/>
      <c r="BZ79" s="806"/>
      <c r="CA79" s="806"/>
      <c r="CB79" s="806"/>
      <c r="CC79" s="806"/>
      <c r="CD79" s="806"/>
      <c r="CE79" s="806"/>
      <c r="CF79" s="806"/>
      <c r="CG79" s="807"/>
      <c r="CH79" s="802"/>
      <c r="CI79" s="803"/>
      <c r="CJ79" s="803"/>
      <c r="CK79" s="803"/>
      <c r="CL79" s="804"/>
      <c r="CM79" s="802"/>
      <c r="CN79" s="803"/>
      <c r="CO79" s="803"/>
      <c r="CP79" s="803"/>
      <c r="CQ79" s="804"/>
      <c r="CR79" s="802"/>
      <c r="CS79" s="803"/>
      <c r="CT79" s="803"/>
      <c r="CU79" s="803"/>
      <c r="CV79" s="804"/>
      <c r="CW79" s="802"/>
      <c r="CX79" s="803"/>
      <c r="CY79" s="803"/>
      <c r="CZ79" s="803"/>
      <c r="DA79" s="804"/>
      <c r="DB79" s="802"/>
      <c r="DC79" s="803"/>
      <c r="DD79" s="803"/>
      <c r="DE79" s="803"/>
      <c r="DF79" s="804"/>
      <c r="DG79" s="802"/>
      <c r="DH79" s="803"/>
      <c r="DI79" s="803"/>
      <c r="DJ79" s="803"/>
      <c r="DK79" s="804"/>
      <c r="DL79" s="802"/>
      <c r="DM79" s="803"/>
      <c r="DN79" s="803"/>
      <c r="DO79" s="803"/>
      <c r="DP79" s="804"/>
      <c r="DQ79" s="802"/>
      <c r="DR79" s="803"/>
      <c r="DS79" s="803"/>
      <c r="DT79" s="803"/>
      <c r="DU79" s="804"/>
      <c r="DV79" s="799"/>
      <c r="DW79" s="800"/>
      <c r="DX79" s="800"/>
      <c r="DY79" s="800"/>
      <c r="DZ79" s="801"/>
      <c r="EA79" s="247"/>
    </row>
    <row r="80" spans="1:131" s="248" customFormat="1" ht="26.25" customHeight="1" x14ac:dyDescent="0.15">
      <c r="A80" s="262">
        <v>
13</v>
      </c>
      <c r="B80" s="815"/>
      <c r="C80" s="816"/>
      <c r="D80" s="816"/>
      <c r="E80" s="816"/>
      <c r="F80" s="816"/>
      <c r="G80" s="816"/>
      <c r="H80" s="816"/>
      <c r="I80" s="816"/>
      <c r="J80" s="816"/>
      <c r="K80" s="816"/>
      <c r="L80" s="816"/>
      <c r="M80" s="816"/>
      <c r="N80" s="816"/>
      <c r="O80" s="816"/>
      <c r="P80" s="817"/>
      <c r="Q80" s="818"/>
      <c r="R80" s="773"/>
      <c r="S80" s="773"/>
      <c r="T80" s="773"/>
      <c r="U80" s="773"/>
      <c r="V80" s="773"/>
      <c r="W80" s="773"/>
      <c r="X80" s="773"/>
      <c r="Y80" s="773"/>
      <c r="Z80" s="773"/>
      <c r="AA80" s="773"/>
      <c r="AB80" s="773"/>
      <c r="AC80" s="773"/>
      <c r="AD80" s="773"/>
      <c r="AE80" s="773"/>
      <c r="AF80" s="773"/>
      <c r="AG80" s="773"/>
      <c r="AH80" s="773"/>
      <c r="AI80" s="773"/>
      <c r="AJ80" s="773"/>
      <c r="AK80" s="773"/>
      <c r="AL80" s="773"/>
      <c r="AM80" s="773"/>
      <c r="AN80" s="773"/>
      <c r="AO80" s="773"/>
      <c r="AP80" s="773"/>
      <c r="AQ80" s="773"/>
      <c r="AR80" s="773"/>
      <c r="AS80" s="773"/>
      <c r="AT80" s="773"/>
      <c r="AU80" s="773"/>
      <c r="AV80" s="773"/>
      <c r="AW80" s="773"/>
      <c r="AX80" s="773"/>
      <c r="AY80" s="773"/>
      <c r="AZ80" s="819"/>
      <c r="BA80" s="819"/>
      <c r="BB80" s="819"/>
      <c r="BC80" s="819"/>
      <c r="BD80" s="820"/>
      <c r="BE80" s="266"/>
      <c r="BF80" s="266"/>
      <c r="BG80" s="266"/>
      <c r="BH80" s="266"/>
      <c r="BI80" s="266"/>
      <c r="BJ80" s="266"/>
      <c r="BK80" s="266"/>
      <c r="BL80" s="266"/>
      <c r="BM80" s="266"/>
      <c r="BN80" s="266"/>
      <c r="BO80" s="266"/>
      <c r="BP80" s="266"/>
      <c r="BQ80" s="263">
        <v>
74</v>
      </c>
      <c r="BR80" s="268"/>
      <c r="BS80" s="805"/>
      <c r="BT80" s="806"/>
      <c r="BU80" s="806"/>
      <c r="BV80" s="806"/>
      <c r="BW80" s="806"/>
      <c r="BX80" s="806"/>
      <c r="BY80" s="806"/>
      <c r="BZ80" s="806"/>
      <c r="CA80" s="806"/>
      <c r="CB80" s="806"/>
      <c r="CC80" s="806"/>
      <c r="CD80" s="806"/>
      <c r="CE80" s="806"/>
      <c r="CF80" s="806"/>
      <c r="CG80" s="807"/>
      <c r="CH80" s="802"/>
      <c r="CI80" s="803"/>
      <c r="CJ80" s="803"/>
      <c r="CK80" s="803"/>
      <c r="CL80" s="804"/>
      <c r="CM80" s="802"/>
      <c r="CN80" s="803"/>
      <c r="CO80" s="803"/>
      <c r="CP80" s="803"/>
      <c r="CQ80" s="804"/>
      <c r="CR80" s="802"/>
      <c r="CS80" s="803"/>
      <c r="CT80" s="803"/>
      <c r="CU80" s="803"/>
      <c r="CV80" s="804"/>
      <c r="CW80" s="802"/>
      <c r="CX80" s="803"/>
      <c r="CY80" s="803"/>
      <c r="CZ80" s="803"/>
      <c r="DA80" s="804"/>
      <c r="DB80" s="802"/>
      <c r="DC80" s="803"/>
      <c r="DD80" s="803"/>
      <c r="DE80" s="803"/>
      <c r="DF80" s="804"/>
      <c r="DG80" s="802"/>
      <c r="DH80" s="803"/>
      <c r="DI80" s="803"/>
      <c r="DJ80" s="803"/>
      <c r="DK80" s="804"/>
      <c r="DL80" s="802"/>
      <c r="DM80" s="803"/>
      <c r="DN80" s="803"/>
      <c r="DO80" s="803"/>
      <c r="DP80" s="804"/>
      <c r="DQ80" s="802"/>
      <c r="DR80" s="803"/>
      <c r="DS80" s="803"/>
      <c r="DT80" s="803"/>
      <c r="DU80" s="804"/>
      <c r="DV80" s="799"/>
      <c r="DW80" s="800"/>
      <c r="DX80" s="800"/>
      <c r="DY80" s="800"/>
      <c r="DZ80" s="801"/>
      <c r="EA80" s="247"/>
    </row>
    <row r="81" spans="1:131" s="248" customFormat="1" ht="26.25" customHeight="1" x14ac:dyDescent="0.15">
      <c r="A81" s="262">
        <v>
14</v>
      </c>
      <c r="B81" s="815"/>
      <c r="C81" s="816"/>
      <c r="D81" s="816"/>
      <c r="E81" s="816"/>
      <c r="F81" s="816"/>
      <c r="G81" s="816"/>
      <c r="H81" s="816"/>
      <c r="I81" s="816"/>
      <c r="J81" s="816"/>
      <c r="K81" s="816"/>
      <c r="L81" s="816"/>
      <c r="M81" s="816"/>
      <c r="N81" s="816"/>
      <c r="O81" s="816"/>
      <c r="P81" s="817"/>
      <c r="Q81" s="818"/>
      <c r="R81" s="773"/>
      <c r="S81" s="773"/>
      <c r="T81" s="773"/>
      <c r="U81" s="773"/>
      <c r="V81" s="773"/>
      <c r="W81" s="773"/>
      <c r="X81" s="773"/>
      <c r="Y81" s="773"/>
      <c r="Z81" s="773"/>
      <c r="AA81" s="773"/>
      <c r="AB81" s="773"/>
      <c r="AC81" s="773"/>
      <c r="AD81" s="773"/>
      <c r="AE81" s="773"/>
      <c r="AF81" s="773"/>
      <c r="AG81" s="773"/>
      <c r="AH81" s="773"/>
      <c r="AI81" s="773"/>
      <c r="AJ81" s="773"/>
      <c r="AK81" s="773"/>
      <c r="AL81" s="773"/>
      <c r="AM81" s="773"/>
      <c r="AN81" s="773"/>
      <c r="AO81" s="773"/>
      <c r="AP81" s="773"/>
      <c r="AQ81" s="773"/>
      <c r="AR81" s="773"/>
      <c r="AS81" s="773"/>
      <c r="AT81" s="773"/>
      <c r="AU81" s="773"/>
      <c r="AV81" s="773"/>
      <c r="AW81" s="773"/>
      <c r="AX81" s="773"/>
      <c r="AY81" s="773"/>
      <c r="AZ81" s="819"/>
      <c r="BA81" s="819"/>
      <c r="BB81" s="819"/>
      <c r="BC81" s="819"/>
      <c r="BD81" s="820"/>
      <c r="BE81" s="266"/>
      <c r="BF81" s="266"/>
      <c r="BG81" s="266"/>
      <c r="BH81" s="266"/>
      <c r="BI81" s="266"/>
      <c r="BJ81" s="266"/>
      <c r="BK81" s="266"/>
      <c r="BL81" s="266"/>
      <c r="BM81" s="266"/>
      <c r="BN81" s="266"/>
      <c r="BO81" s="266"/>
      <c r="BP81" s="266"/>
      <c r="BQ81" s="263">
        <v>
75</v>
      </c>
      <c r="BR81" s="268"/>
      <c r="BS81" s="805"/>
      <c r="BT81" s="806"/>
      <c r="BU81" s="806"/>
      <c r="BV81" s="806"/>
      <c r="BW81" s="806"/>
      <c r="BX81" s="806"/>
      <c r="BY81" s="806"/>
      <c r="BZ81" s="806"/>
      <c r="CA81" s="806"/>
      <c r="CB81" s="806"/>
      <c r="CC81" s="806"/>
      <c r="CD81" s="806"/>
      <c r="CE81" s="806"/>
      <c r="CF81" s="806"/>
      <c r="CG81" s="807"/>
      <c r="CH81" s="802"/>
      <c r="CI81" s="803"/>
      <c r="CJ81" s="803"/>
      <c r="CK81" s="803"/>
      <c r="CL81" s="804"/>
      <c r="CM81" s="802"/>
      <c r="CN81" s="803"/>
      <c r="CO81" s="803"/>
      <c r="CP81" s="803"/>
      <c r="CQ81" s="804"/>
      <c r="CR81" s="802"/>
      <c r="CS81" s="803"/>
      <c r="CT81" s="803"/>
      <c r="CU81" s="803"/>
      <c r="CV81" s="804"/>
      <c r="CW81" s="802"/>
      <c r="CX81" s="803"/>
      <c r="CY81" s="803"/>
      <c r="CZ81" s="803"/>
      <c r="DA81" s="804"/>
      <c r="DB81" s="802"/>
      <c r="DC81" s="803"/>
      <c r="DD81" s="803"/>
      <c r="DE81" s="803"/>
      <c r="DF81" s="804"/>
      <c r="DG81" s="802"/>
      <c r="DH81" s="803"/>
      <c r="DI81" s="803"/>
      <c r="DJ81" s="803"/>
      <c r="DK81" s="804"/>
      <c r="DL81" s="802"/>
      <c r="DM81" s="803"/>
      <c r="DN81" s="803"/>
      <c r="DO81" s="803"/>
      <c r="DP81" s="804"/>
      <c r="DQ81" s="802"/>
      <c r="DR81" s="803"/>
      <c r="DS81" s="803"/>
      <c r="DT81" s="803"/>
      <c r="DU81" s="804"/>
      <c r="DV81" s="799"/>
      <c r="DW81" s="800"/>
      <c r="DX81" s="800"/>
      <c r="DY81" s="800"/>
      <c r="DZ81" s="801"/>
      <c r="EA81" s="247"/>
    </row>
    <row r="82" spans="1:131" s="248" customFormat="1" ht="26.25" customHeight="1" x14ac:dyDescent="0.15">
      <c r="A82" s="262">
        <v>
15</v>
      </c>
      <c r="B82" s="815"/>
      <c r="C82" s="816"/>
      <c r="D82" s="816"/>
      <c r="E82" s="816"/>
      <c r="F82" s="816"/>
      <c r="G82" s="816"/>
      <c r="H82" s="816"/>
      <c r="I82" s="816"/>
      <c r="J82" s="816"/>
      <c r="K82" s="816"/>
      <c r="L82" s="816"/>
      <c r="M82" s="816"/>
      <c r="N82" s="816"/>
      <c r="O82" s="816"/>
      <c r="P82" s="817"/>
      <c r="Q82" s="818"/>
      <c r="R82" s="773"/>
      <c r="S82" s="773"/>
      <c r="T82" s="773"/>
      <c r="U82" s="773"/>
      <c r="V82" s="773"/>
      <c r="W82" s="773"/>
      <c r="X82" s="773"/>
      <c r="Y82" s="773"/>
      <c r="Z82" s="773"/>
      <c r="AA82" s="773"/>
      <c r="AB82" s="773"/>
      <c r="AC82" s="773"/>
      <c r="AD82" s="773"/>
      <c r="AE82" s="773"/>
      <c r="AF82" s="773"/>
      <c r="AG82" s="773"/>
      <c r="AH82" s="773"/>
      <c r="AI82" s="773"/>
      <c r="AJ82" s="773"/>
      <c r="AK82" s="773"/>
      <c r="AL82" s="773"/>
      <c r="AM82" s="773"/>
      <c r="AN82" s="773"/>
      <c r="AO82" s="773"/>
      <c r="AP82" s="773"/>
      <c r="AQ82" s="773"/>
      <c r="AR82" s="773"/>
      <c r="AS82" s="773"/>
      <c r="AT82" s="773"/>
      <c r="AU82" s="773"/>
      <c r="AV82" s="773"/>
      <c r="AW82" s="773"/>
      <c r="AX82" s="773"/>
      <c r="AY82" s="773"/>
      <c r="AZ82" s="819"/>
      <c r="BA82" s="819"/>
      <c r="BB82" s="819"/>
      <c r="BC82" s="819"/>
      <c r="BD82" s="820"/>
      <c r="BE82" s="266"/>
      <c r="BF82" s="266"/>
      <c r="BG82" s="266"/>
      <c r="BH82" s="266"/>
      <c r="BI82" s="266"/>
      <c r="BJ82" s="266"/>
      <c r="BK82" s="266"/>
      <c r="BL82" s="266"/>
      <c r="BM82" s="266"/>
      <c r="BN82" s="266"/>
      <c r="BO82" s="266"/>
      <c r="BP82" s="266"/>
      <c r="BQ82" s="263">
        <v>
76</v>
      </c>
      <c r="BR82" s="268"/>
      <c r="BS82" s="805"/>
      <c r="BT82" s="806"/>
      <c r="BU82" s="806"/>
      <c r="BV82" s="806"/>
      <c r="BW82" s="806"/>
      <c r="BX82" s="806"/>
      <c r="BY82" s="806"/>
      <c r="BZ82" s="806"/>
      <c r="CA82" s="806"/>
      <c r="CB82" s="806"/>
      <c r="CC82" s="806"/>
      <c r="CD82" s="806"/>
      <c r="CE82" s="806"/>
      <c r="CF82" s="806"/>
      <c r="CG82" s="807"/>
      <c r="CH82" s="802"/>
      <c r="CI82" s="803"/>
      <c r="CJ82" s="803"/>
      <c r="CK82" s="803"/>
      <c r="CL82" s="804"/>
      <c r="CM82" s="802"/>
      <c r="CN82" s="803"/>
      <c r="CO82" s="803"/>
      <c r="CP82" s="803"/>
      <c r="CQ82" s="804"/>
      <c r="CR82" s="802"/>
      <c r="CS82" s="803"/>
      <c r="CT82" s="803"/>
      <c r="CU82" s="803"/>
      <c r="CV82" s="804"/>
      <c r="CW82" s="802"/>
      <c r="CX82" s="803"/>
      <c r="CY82" s="803"/>
      <c r="CZ82" s="803"/>
      <c r="DA82" s="804"/>
      <c r="DB82" s="802"/>
      <c r="DC82" s="803"/>
      <c r="DD82" s="803"/>
      <c r="DE82" s="803"/>
      <c r="DF82" s="804"/>
      <c r="DG82" s="802"/>
      <c r="DH82" s="803"/>
      <c r="DI82" s="803"/>
      <c r="DJ82" s="803"/>
      <c r="DK82" s="804"/>
      <c r="DL82" s="802"/>
      <c r="DM82" s="803"/>
      <c r="DN82" s="803"/>
      <c r="DO82" s="803"/>
      <c r="DP82" s="804"/>
      <c r="DQ82" s="802"/>
      <c r="DR82" s="803"/>
      <c r="DS82" s="803"/>
      <c r="DT82" s="803"/>
      <c r="DU82" s="804"/>
      <c r="DV82" s="799"/>
      <c r="DW82" s="800"/>
      <c r="DX82" s="800"/>
      <c r="DY82" s="800"/>
      <c r="DZ82" s="801"/>
      <c r="EA82" s="247"/>
    </row>
    <row r="83" spans="1:131" s="248" customFormat="1" ht="26.25" customHeight="1" x14ac:dyDescent="0.15">
      <c r="A83" s="262">
        <v>
16</v>
      </c>
      <c r="B83" s="815"/>
      <c r="C83" s="816"/>
      <c r="D83" s="816"/>
      <c r="E83" s="816"/>
      <c r="F83" s="816"/>
      <c r="G83" s="816"/>
      <c r="H83" s="816"/>
      <c r="I83" s="816"/>
      <c r="J83" s="816"/>
      <c r="K83" s="816"/>
      <c r="L83" s="816"/>
      <c r="M83" s="816"/>
      <c r="N83" s="816"/>
      <c r="O83" s="816"/>
      <c r="P83" s="817"/>
      <c r="Q83" s="818"/>
      <c r="R83" s="773"/>
      <c r="S83" s="773"/>
      <c r="T83" s="773"/>
      <c r="U83" s="773"/>
      <c r="V83" s="773"/>
      <c r="W83" s="773"/>
      <c r="X83" s="773"/>
      <c r="Y83" s="773"/>
      <c r="Z83" s="773"/>
      <c r="AA83" s="773"/>
      <c r="AB83" s="773"/>
      <c r="AC83" s="773"/>
      <c r="AD83" s="773"/>
      <c r="AE83" s="773"/>
      <c r="AF83" s="773"/>
      <c r="AG83" s="773"/>
      <c r="AH83" s="773"/>
      <c r="AI83" s="773"/>
      <c r="AJ83" s="773"/>
      <c r="AK83" s="773"/>
      <c r="AL83" s="773"/>
      <c r="AM83" s="773"/>
      <c r="AN83" s="773"/>
      <c r="AO83" s="773"/>
      <c r="AP83" s="773"/>
      <c r="AQ83" s="773"/>
      <c r="AR83" s="773"/>
      <c r="AS83" s="773"/>
      <c r="AT83" s="773"/>
      <c r="AU83" s="773"/>
      <c r="AV83" s="773"/>
      <c r="AW83" s="773"/>
      <c r="AX83" s="773"/>
      <c r="AY83" s="773"/>
      <c r="AZ83" s="819"/>
      <c r="BA83" s="819"/>
      <c r="BB83" s="819"/>
      <c r="BC83" s="819"/>
      <c r="BD83" s="820"/>
      <c r="BE83" s="266"/>
      <c r="BF83" s="266"/>
      <c r="BG83" s="266"/>
      <c r="BH83" s="266"/>
      <c r="BI83" s="266"/>
      <c r="BJ83" s="266"/>
      <c r="BK83" s="266"/>
      <c r="BL83" s="266"/>
      <c r="BM83" s="266"/>
      <c r="BN83" s="266"/>
      <c r="BO83" s="266"/>
      <c r="BP83" s="266"/>
      <c r="BQ83" s="263">
        <v>
77</v>
      </c>
      <c r="BR83" s="268"/>
      <c r="BS83" s="805"/>
      <c r="BT83" s="806"/>
      <c r="BU83" s="806"/>
      <c r="BV83" s="806"/>
      <c r="BW83" s="806"/>
      <c r="BX83" s="806"/>
      <c r="BY83" s="806"/>
      <c r="BZ83" s="806"/>
      <c r="CA83" s="806"/>
      <c r="CB83" s="806"/>
      <c r="CC83" s="806"/>
      <c r="CD83" s="806"/>
      <c r="CE83" s="806"/>
      <c r="CF83" s="806"/>
      <c r="CG83" s="807"/>
      <c r="CH83" s="802"/>
      <c r="CI83" s="803"/>
      <c r="CJ83" s="803"/>
      <c r="CK83" s="803"/>
      <c r="CL83" s="804"/>
      <c r="CM83" s="802"/>
      <c r="CN83" s="803"/>
      <c r="CO83" s="803"/>
      <c r="CP83" s="803"/>
      <c r="CQ83" s="804"/>
      <c r="CR83" s="802"/>
      <c r="CS83" s="803"/>
      <c r="CT83" s="803"/>
      <c r="CU83" s="803"/>
      <c r="CV83" s="804"/>
      <c r="CW83" s="802"/>
      <c r="CX83" s="803"/>
      <c r="CY83" s="803"/>
      <c r="CZ83" s="803"/>
      <c r="DA83" s="804"/>
      <c r="DB83" s="802"/>
      <c r="DC83" s="803"/>
      <c r="DD83" s="803"/>
      <c r="DE83" s="803"/>
      <c r="DF83" s="804"/>
      <c r="DG83" s="802"/>
      <c r="DH83" s="803"/>
      <c r="DI83" s="803"/>
      <c r="DJ83" s="803"/>
      <c r="DK83" s="804"/>
      <c r="DL83" s="802"/>
      <c r="DM83" s="803"/>
      <c r="DN83" s="803"/>
      <c r="DO83" s="803"/>
      <c r="DP83" s="804"/>
      <c r="DQ83" s="802"/>
      <c r="DR83" s="803"/>
      <c r="DS83" s="803"/>
      <c r="DT83" s="803"/>
      <c r="DU83" s="804"/>
      <c r="DV83" s="799"/>
      <c r="DW83" s="800"/>
      <c r="DX83" s="800"/>
      <c r="DY83" s="800"/>
      <c r="DZ83" s="801"/>
      <c r="EA83" s="247"/>
    </row>
    <row r="84" spans="1:131" s="248" customFormat="1" ht="26.25" customHeight="1" x14ac:dyDescent="0.15">
      <c r="A84" s="262">
        <v>
17</v>
      </c>
      <c r="B84" s="815"/>
      <c r="C84" s="816"/>
      <c r="D84" s="816"/>
      <c r="E84" s="816"/>
      <c r="F84" s="816"/>
      <c r="G84" s="816"/>
      <c r="H84" s="816"/>
      <c r="I84" s="816"/>
      <c r="J84" s="816"/>
      <c r="K84" s="816"/>
      <c r="L84" s="816"/>
      <c r="M84" s="816"/>
      <c r="N84" s="816"/>
      <c r="O84" s="816"/>
      <c r="P84" s="817"/>
      <c r="Q84" s="818"/>
      <c r="R84" s="773"/>
      <c r="S84" s="773"/>
      <c r="T84" s="773"/>
      <c r="U84" s="773"/>
      <c r="V84" s="773"/>
      <c r="W84" s="773"/>
      <c r="X84" s="773"/>
      <c r="Y84" s="773"/>
      <c r="Z84" s="773"/>
      <c r="AA84" s="773"/>
      <c r="AB84" s="773"/>
      <c r="AC84" s="773"/>
      <c r="AD84" s="773"/>
      <c r="AE84" s="773"/>
      <c r="AF84" s="773"/>
      <c r="AG84" s="773"/>
      <c r="AH84" s="773"/>
      <c r="AI84" s="773"/>
      <c r="AJ84" s="773"/>
      <c r="AK84" s="773"/>
      <c r="AL84" s="773"/>
      <c r="AM84" s="773"/>
      <c r="AN84" s="773"/>
      <c r="AO84" s="773"/>
      <c r="AP84" s="773"/>
      <c r="AQ84" s="773"/>
      <c r="AR84" s="773"/>
      <c r="AS84" s="773"/>
      <c r="AT84" s="773"/>
      <c r="AU84" s="773"/>
      <c r="AV84" s="773"/>
      <c r="AW84" s="773"/>
      <c r="AX84" s="773"/>
      <c r="AY84" s="773"/>
      <c r="AZ84" s="819"/>
      <c r="BA84" s="819"/>
      <c r="BB84" s="819"/>
      <c r="BC84" s="819"/>
      <c r="BD84" s="820"/>
      <c r="BE84" s="266"/>
      <c r="BF84" s="266"/>
      <c r="BG84" s="266"/>
      <c r="BH84" s="266"/>
      <c r="BI84" s="266"/>
      <c r="BJ84" s="266"/>
      <c r="BK84" s="266"/>
      <c r="BL84" s="266"/>
      <c r="BM84" s="266"/>
      <c r="BN84" s="266"/>
      <c r="BO84" s="266"/>
      <c r="BP84" s="266"/>
      <c r="BQ84" s="263">
        <v>
78</v>
      </c>
      <c r="BR84" s="268"/>
      <c r="BS84" s="805"/>
      <c r="BT84" s="806"/>
      <c r="BU84" s="806"/>
      <c r="BV84" s="806"/>
      <c r="BW84" s="806"/>
      <c r="BX84" s="806"/>
      <c r="BY84" s="806"/>
      <c r="BZ84" s="806"/>
      <c r="CA84" s="806"/>
      <c r="CB84" s="806"/>
      <c r="CC84" s="806"/>
      <c r="CD84" s="806"/>
      <c r="CE84" s="806"/>
      <c r="CF84" s="806"/>
      <c r="CG84" s="807"/>
      <c r="CH84" s="802"/>
      <c r="CI84" s="803"/>
      <c r="CJ84" s="803"/>
      <c r="CK84" s="803"/>
      <c r="CL84" s="804"/>
      <c r="CM84" s="802"/>
      <c r="CN84" s="803"/>
      <c r="CO84" s="803"/>
      <c r="CP84" s="803"/>
      <c r="CQ84" s="804"/>
      <c r="CR84" s="802"/>
      <c r="CS84" s="803"/>
      <c r="CT84" s="803"/>
      <c r="CU84" s="803"/>
      <c r="CV84" s="804"/>
      <c r="CW84" s="802"/>
      <c r="CX84" s="803"/>
      <c r="CY84" s="803"/>
      <c r="CZ84" s="803"/>
      <c r="DA84" s="804"/>
      <c r="DB84" s="802"/>
      <c r="DC84" s="803"/>
      <c r="DD84" s="803"/>
      <c r="DE84" s="803"/>
      <c r="DF84" s="804"/>
      <c r="DG84" s="802"/>
      <c r="DH84" s="803"/>
      <c r="DI84" s="803"/>
      <c r="DJ84" s="803"/>
      <c r="DK84" s="804"/>
      <c r="DL84" s="802"/>
      <c r="DM84" s="803"/>
      <c r="DN84" s="803"/>
      <c r="DO84" s="803"/>
      <c r="DP84" s="804"/>
      <c r="DQ84" s="802"/>
      <c r="DR84" s="803"/>
      <c r="DS84" s="803"/>
      <c r="DT84" s="803"/>
      <c r="DU84" s="804"/>
      <c r="DV84" s="799"/>
      <c r="DW84" s="800"/>
      <c r="DX84" s="800"/>
      <c r="DY84" s="800"/>
      <c r="DZ84" s="801"/>
      <c r="EA84" s="247"/>
    </row>
    <row r="85" spans="1:131" s="248" customFormat="1" ht="26.25" customHeight="1" x14ac:dyDescent="0.15">
      <c r="A85" s="262">
        <v>
18</v>
      </c>
      <c r="B85" s="815"/>
      <c r="C85" s="816"/>
      <c r="D85" s="816"/>
      <c r="E85" s="816"/>
      <c r="F85" s="816"/>
      <c r="G85" s="816"/>
      <c r="H85" s="816"/>
      <c r="I85" s="816"/>
      <c r="J85" s="816"/>
      <c r="K85" s="816"/>
      <c r="L85" s="816"/>
      <c r="M85" s="816"/>
      <c r="N85" s="816"/>
      <c r="O85" s="816"/>
      <c r="P85" s="817"/>
      <c r="Q85" s="818"/>
      <c r="R85" s="773"/>
      <c r="S85" s="773"/>
      <c r="T85" s="773"/>
      <c r="U85" s="773"/>
      <c r="V85" s="773"/>
      <c r="W85" s="773"/>
      <c r="X85" s="773"/>
      <c r="Y85" s="773"/>
      <c r="Z85" s="773"/>
      <c r="AA85" s="773"/>
      <c r="AB85" s="773"/>
      <c r="AC85" s="773"/>
      <c r="AD85" s="773"/>
      <c r="AE85" s="773"/>
      <c r="AF85" s="773"/>
      <c r="AG85" s="773"/>
      <c r="AH85" s="773"/>
      <c r="AI85" s="773"/>
      <c r="AJ85" s="773"/>
      <c r="AK85" s="773"/>
      <c r="AL85" s="773"/>
      <c r="AM85" s="773"/>
      <c r="AN85" s="773"/>
      <c r="AO85" s="773"/>
      <c r="AP85" s="773"/>
      <c r="AQ85" s="773"/>
      <c r="AR85" s="773"/>
      <c r="AS85" s="773"/>
      <c r="AT85" s="773"/>
      <c r="AU85" s="773"/>
      <c r="AV85" s="773"/>
      <c r="AW85" s="773"/>
      <c r="AX85" s="773"/>
      <c r="AY85" s="773"/>
      <c r="AZ85" s="819"/>
      <c r="BA85" s="819"/>
      <c r="BB85" s="819"/>
      <c r="BC85" s="819"/>
      <c r="BD85" s="820"/>
      <c r="BE85" s="266"/>
      <c r="BF85" s="266"/>
      <c r="BG85" s="266"/>
      <c r="BH85" s="266"/>
      <c r="BI85" s="266"/>
      <c r="BJ85" s="266"/>
      <c r="BK85" s="266"/>
      <c r="BL85" s="266"/>
      <c r="BM85" s="266"/>
      <c r="BN85" s="266"/>
      <c r="BO85" s="266"/>
      <c r="BP85" s="266"/>
      <c r="BQ85" s="263">
        <v>
79</v>
      </c>
      <c r="BR85" s="268"/>
      <c r="BS85" s="805"/>
      <c r="BT85" s="806"/>
      <c r="BU85" s="806"/>
      <c r="BV85" s="806"/>
      <c r="BW85" s="806"/>
      <c r="BX85" s="806"/>
      <c r="BY85" s="806"/>
      <c r="BZ85" s="806"/>
      <c r="CA85" s="806"/>
      <c r="CB85" s="806"/>
      <c r="CC85" s="806"/>
      <c r="CD85" s="806"/>
      <c r="CE85" s="806"/>
      <c r="CF85" s="806"/>
      <c r="CG85" s="807"/>
      <c r="CH85" s="802"/>
      <c r="CI85" s="803"/>
      <c r="CJ85" s="803"/>
      <c r="CK85" s="803"/>
      <c r="CL85" s="804"/>
      <c r="CM85" s="802"/>
      <c r="CN85" s="803"/>
      <c r="CO85" s="803"/>
      <c r="CP85" s="803"/>
      <c r="CQ85" s="804"/>
      <c r="CR85" s="802"/>
      <c r="CS85" s="803"/>
      <c r="CT85" s="803"/>
      <c r="CU85" s="803"/>
      <c r="CV85" s="804"/>
      <c r="CW85" s="802"/>
      <c r="CX85" s="803"/>
      <c r="CY85" s="803"/>
      <c r="CZ85" s="803"/>
      <c r="DA85" s="804"/>
      <c r="DB85" s="802"/>
      <c r="DC85" s="803"/>
      <c r="DD85" s="803"/>
      <c r="DE85" s="803"/>
      <c r="DF85" s="804"/>
      <c r="DG85" s="802"/>
      <c r="DH85" s="803"/>
      <c r="DI85" s="803"/>
      <c r="DJ85" s="803"/>
      <c r="DK85" s="804"/>
      <c r="DL85" s="802"/>
      <c r="DM85" s="803"/>
      <c r="DN85" s="803"/>
      <c r="DO85" s="803"/>
      <c r="DP85" s="804"/>
      <c r="DQ85" s="802"/>
      <c r="DR85" s="803"/>
      <c r="DS85" s="803"/>
      <c r="DT85" s="803"/>
      <c r="DU85" s="804"/>
      <c r="DV85" s="799"/>
      <c r="DW85" s="800"/>
      <c r="DX85" s="800"/>
      <c r="DY85" s="800"/>
      <c r="DZ85" s="801"/>
      <c r="EA85" s="247"/>
    </row>
    <row r="86" spans="1:131" s="248" customFormat="1" ht="26.25" customHeight="1" x14ac:dyDescent="0.15">
      <c r="A86" s="262">
        <v>
19</v>
      </c>
      <c r="B86" s="815"/>
      <c r="C86" s="816"/>
      <c r="D86" s="816"/>
      <c r="E86" s="816"/>
      <c r="F86" s="816"/>
      <c r="G86" s="816"/>
      <c r="H86" s="816"/>
      <c r="I86" s="816"/>
      <c r="J86" s="816"/>
      <c r="K86" s="816"/>
      <c r="L86" s="816"/>
      <c r="M86" s="816"/>
      <c r="N86" s="816"/>
      <c r="O86" s="816"/>
      <c r="P86" s="817"/>
      <c r="Q86" s="818"/>
      <c r="R86" s="773"/>
      <c r="S86" s="773"/>
      <c r="T86" s="773"/>
      <c r="U86" s="773"/>
      <c r="V86" s="773"/>
      <c r="W86" s="773"/>
      <c r="X86" s="773"/>
      <c r="Y86" s="773"/>
      <c r="Z86" s="773"/>
      <c r="AA86" s="773"/>
      <c r="AB86" s="773"/>
      <c r="AC86" s="773"/>
      <c r="AD86" s="773"/>
      <c r="AE86" s="773"/>
      <c r="AF86" s="773"/>
      <c r="AG86" s="773"/>
      <c r="AH86" s="773"/>
      <c r="AI86" s="773"/>
      <c r="AJ86" s="773"/>
      <c r="AK86" s="773"/>
      <c r="AL86" s="773"/>
      <c r="AM86" s="773"/>
      <c r="AN86" s="773"/>
      <c r="AO86" s="773"/>
      <c r="AP86" s="773"/>
      <c r="AQ86" s="773"/>
      <c r="AR86" s="773"/>
      <c r="AS86" s="773"/>
      <c r="AT86" s="773"/>
      <c r="AU86" s="773"/>
      <c r="AV86" s="773"/>
      <c r="AW86" s="773"/>
      <c r="AX86" s="773"/>
      <c r="AY86" s="773"/>
      <c r="AZ86" s="819"/>
      <c r="BA86" s="819"/>
      <c r="BB86" s="819"/>
      <c r="BC86" s="819"/>
      <c r="BD86" s="820"/>
      <c r="BE86" s="266"/>
      <c r="BF86" s="266"/>
      <c r="BG86" s="266"/>
      <c r="BH86" s="266"/>
      <c r="BI86" s="266"/>
      <c r="BJ86" s="266"/>
      <c r="BK86" s="266"/>
      <c r="BL86" s="266"/>
      <c r="BM86" s="266"/>
      <c r="BN86" s="266"/>
      <c r="BO86" s="266"/>
      <c r="BP86" s="266"/>
      <c r="BQ86" s="263">
        <v>
80</v>
      </c>
      <c r="BR86" s="268"/>
      <c r="BS86" s="805"/>
      <c r="BT86" s="806"/>
      <c r="BU86" s="806"/>
      <c r="BV86" s="806"/>
      <c r="BW86" s="806"/>
      <c r="BX86" s="806"/>
      <c r="BY86" s="806"/>
      <c r="BZ86" s="806"/>
      <c r="CA86" s="806"/>
      <c r="CB86" s="806"/>
      <c r="CC86" s="806"/>
      <c r="CD86" s="806"/>
      <c r="CE86" s="806"/>
      <c r="CF86" s="806"/>
      <c r="CG86" s="807"/>
      <c r="CH86" s="802"/>
      <c r="CI86" s="803"/>
      <c r="CJ86" s="803"/>
      <c r="CK86" s="803"/>
      <c r="CL86" s="804"/>
      <c r="CM86" s="802"/>
      <c r="CN86" s="803"/>
      <c r="CO86" s="803"/>
      <c r="CP86" s="803"/>
      <c r="CQ86" s="804"/>
      <c r="CR86" s="802"/>
      <c r="CS86" s="803"/>
      <c r="CT86" s="803"/>
      <c r="CU86" s="803"/>
      <c r="CV86" s="804"/>
      <c r="CW86" s="802"/>
      <c r="CX86" s="803"/>
      <c r="CY86" s="803"/>
      <c r="CZ86" s="803"/>
      <c r="DA86" s="804"/>
      <c r="DB86" s="802"/>
      <c r="DC86" s="803"/>
      <c r="DD86" s="803"/>
      <c r="DE86" s="803"/>
      <c r="DF86" s="804"/>
      <c r="DG86" s="802"/>
      <c r="DH86" s="803"/>
      <c r="DI86" s="803"/>
      <c r="DJ86" s="803"/>
      <c r="DK86" s="804"/>
      <c r="DL86" s="802"/>
      <c r="DM86" s="803"/>
      <c r="DN86" s="803"/>
      <c r="DO86" s="803"/>
      <c r="DP86" s="804"/>
      <c r="DQ86" s="802"/>
      <c r="DR86" s="803"/>
      <c r="DS86" s="803"/>
      <c r="DT86" s="803"/>
      <c r="DU86" s="804"/>
      <c r="DV86" s="799"/>
      <c r="DW86" s="800"/>
      <c r="DX86" s="800"/>
      <c r="DY86" s="800"/>
      <c r="DZ86" s="801"/>
      <c r="EA86" s="247"/>
    </row>
    <row r="87" spans="1:131" s="248" customFormat="1" ht="26.25" customHeight="1" x14ac:dyDescent="0.15">
      <c r="A87" s="270">
        <v>
20</v>
      </c>
      <c r="B87" s="824"/>
      <c r="C87" s="825"/>
      <c r="D87" s="825"/>
      <c r="E87" s="825"/>
      <c r="F87" s="825"/>
      <c r="G87" s="825"/>
      <c r="H87" s="825"/>
      <c r="I87" s="825"/>
      <c r="J87" s="825"/>
      <c r="K87" s="825"/>
      <c r="L87" s="825"/>
      <c r="M87" s="825"/>
      <c r="N87" s="825"/>
      <c r="O87" s="825"/>
      <c r="P87" s="826"/>
      <c r="Q87" s="827"/>
      <c r="R87" s="828"/>
      <c r="S87" s="828"/>
      <c r="T87" s="828"/>
      <c r="U87" s="828"/>
      <c r="V87" s="828"/>
      <c r="W87" s="828"/>
      <c r="X87" s="828"/>
      <c r="Y87" s="828"/>
      <c r="Z87" s="828"/>
      <c r="AA87" s="828"/>
      <c r="AB87" s="828"/>
      <c r="AC87" s="828"/>
      <c r="AD87" s="828"/>
      <c r="AE87" s="828"/>
      <c r="AF87" s="828"/>
      <c r="AG87" s="828"/>
      <c r="AH87" s="828"/>
      <c r="AI87" s="828"/>
      <c r="AJ87" s="828"/>
      <c r="AK87" s="828"/>
      <c r="AL87" s="828"/>
      <c r="AM87" s="828"/>
      <c r="AN87" s="828"/>
      <c r="AO87" s="828"/>
      <c r="AP87" s="828"/>
      <c r="AQ87" s="828"/>
      <c r="AR87" s="828"/>
      <c r="AS87" s="828"/>
      <c r="AT87" s="828"/>
      <c r="AU87" s="828"/>
      <c r="AV87" s="828"/>
      <c r="AW87" s="828"/>
      <c r="AX87" s="828"/>
      <c r="AY87" s="828"/>
      <c r="AZ87" s="829"/>
      <c r="BA87" s="829"/>
      <c r="BB87" s="829"/>
      <c r="BC87" s="829"/>
      <c r="BD87" s="830"/>
      <c r="BE87" s="266"/>
      <c r="BF87" s="266"/>
      <c r="BG87" s="266"/>
      <c r="BH87" s="266"/>
      <c r="BI87" s="266"/>
      <c r="BJ87" s="266"/>
      <c r="BK87" s="266"/>
      <c r="BL87" s="266"/>
      <c r="BM87" s="266"/>
      <c r="BN87" s="266"/>
      <c r="BO87" s="266"/>
      <c r="BP87" s="266"/>
      <c r="BQ87" s="263">
        <v>
81</v>
      </c>
      <c r="BR87" s="268"/>
      <c r="BS87" s="805"/>
      <c r="BT87" s="806"/>
      <c r="BU87" s="806"/>
      <c r="BV87" s="806"/>
      <c r="BW87" s="806"/>
      <c r="BX87" s="806"/>
      <c r="BY87" s="806"/>
      <c r="BZ87" s="806"/>
      <c r="CA87" s="806"/>
      <c r="CB87" s="806"/>
      <c r="CC87" s="806"/>
      <c r="CD87" s="806"/>
      <c r="CE87" s="806"/>
      <c r="CF87" s="806"/>
      <c r="CG87" s="807"/>
      <c r="CH87" s="802"/>
      <c r="CI87" s="803"/>
      <c r="CJ87" s="803"/>
      <c r="CK87" s="803"/>
      <c r="CL87" s="804"/>
      <c r="CM87" s="802"/>
      <c r="CN87" s="803"/>
      <c r="CO87" s="803"/>
      <c r="CP87" s="803"/>
      <c r="CQ87" s="804"/>
      <c r="CR87" s="802"/>
      <c r="CS87" s="803"/>
      <c r="CT87" s="803"/>
      <c r="CU87" s="803"/>
      <c r="CV87" s="804"/>
      <c r="CW87" s="802"/>
      <c r="CX87" s="803"/>
      <c r="CY87" s="803"/>
      <c r="CZ87" s="803"/>
      <c r="DA87" s="804"/>
      <c r="DB87" s="802"/>
      <c r="DC87" s="803"/>
      <c r="DD87" s="803"/>
      <c r="DE87" s="803"/>
      <c r="DF87" s="804"/>
      <c r="DG87" s="802"/>
      <c r="DH87" s="803"/>
      <c r="DI87" s="803"/>
      <c r="DJ87" s="803"/>
      <c r="DK87" s="804"/>
      <c r="DL87" s="802"/>
      <c r="DM87" s="803"/>
      <c r="DN87" s="803"/>
      <c r="DO87" s="803"/>
      <c r="DP87" s="804"/>
      <c r="DQ87" s="802"/>
      <c r="DR87" s="803"/>
      <c r="DS87" s="803"/>
      <c r="DT87" s="803"/>
      <c r="DU87" s="804"/>
      <c r="DV87" s="799"/>
      <c r="DW87" s="800"/>
      <c r="DX87" s="800"/>
      <c r="DY87" s="800"/>
      <c r="DZ87" s="801"/>
      <c r="EA87" s="247"/>
    </row>
    <row r="88" spans="1:131" s="248" customFormat="1" ht="26.25" customHeight="1" thickBot="1" x14ac:dyDescent="0.2">
      <c r="A88" s="265" t="s">
        <v>
395</v>
      </c>
      <c r="B88" s="732" t="s">
        <v>
424</v>
      </c>
      <c r="C88" s="733"/>
      <c r="D88" s="733"/>
      <c r="E88" s="733"/>
      <c r="F88" s="733"/>
      <c r="G88" s="733"/>
      <c r="H88" s="733"/>
      <c r="I88" s="733"/>
      <c r="J88" s="733"/>
      <c r="K88" s="733"/>
      <c r="L88" s="733"/>
      <c r="M88" s="733"/>
      <c r="N88" s="733"/>
      <c r="O88" s="733"/>
      <c r="P88" s="734"/>
      <c r="Q88" s="780"/>
      <c r="R88" s="781"/>
      <c r="S88" s="781"/>
      <c r="T88" s="781"/>
      <c r="U88" s="781"/>
      <c r="V88" s="781"/>
      <c r="W88" s="781"/>
      <c r="X88" s="781"/>
      <c r="Y88" s="781"/>
      <c r="Z88" s="781"/>
      <c r="AA88" s="781"/>
      <c r="AB88" s="781"/>
      <c r="AC88" s="781"/>
      <c r="AD88" s="781"/>
      <c r="AE88" s="781"/>
      <c r="AF88" s="784">
        <v>
40412</v>
      </c>
      <c r="AG88" s="784"/>
      <c r="AH88" s="784"/>
      <c r="AI88" s="784"/>
      <c r="AJ88" s="784"/>
      <c r="AK88" s="781"/>
      <c r="AL88" s="781"/>
      <c r="AM88" s="781"/>
      <c r="AN88" s="781"/>
      <c r="AO88" s="781"/>
      <c r="AP88" s="784">
        <v>
12240</v>
      </c>
      <c r="AQ88" s="784"/>
      <c r="AR88" s="784"/>
      <c r="AS88" s="784"/>
      <c r="AT88" s="784"/>
      <c r="AU88" s="784">
        <v>
3836</v>
      </c>
      <c r="AV88" s="784"/>
      <c r="AW88" s="784"/>
      <c r="AX88" s="784"/>
      <c r="AY88" s="784"/>
      <c r="AZ88" s="789"/>
      <c r="BA88" s="789"/>
      <c r="BB88" s="789"/>
      <c r="BC88" s="789"/>
      <c r="BD88" s="790"/>
      <c r="BE88" s="266"/>
      <c r="BF88" s="266"/>
      <c r="BG88" s="266"/>
      <c r="BH88" s="266"/>
      <c r="BI88" s="266"/>
      <c r="BJ88" s="266"/>
      <c r="BK88" s="266"/>
      <c r="BL88" s="266"/>
      <c r="BM88" s="266"/>
      <c r="BN88" s="266"/>
      <c r="BO88" s="266"/>
      <c r="BP88" s="266"/>
      <c r="BQ88" s="263">
        <v>
82</v>
      </c>
      <c r="BR88" s="268"/>
      <c r="BS88" s="805"/>
      <c r="BT88" s="806"/>
      <c r="BU88" s="806"/>
      <c r="BV88" s="806"/>
      <c r="BW88" s="806"/>
      <c r="BX88" s="806"/>
      <c r="BY88" s="806"/>
      <c r="BZ88" s="806"/>
      <c r="CA88" s="806"/>
      <c r="CB88" s="806"/>
      <c r="CC88" s="806"/>
      <c r="CD88" s="806"/>
      <c r="CE88" s="806"/>
      <c r="CF88" s="806"/>
      <c r="CG88" s="807"/>
      <c r="CH88" s="802"/>
      <c r="CI88" s="803"/>
      <c r="CJ88" s="803"/>
      <c r="CK88" s="803"/>
      <c r="CL88" s="804"/>
      <c r="CM88" s="802"/>
      <c r="CN88" s="803"/>
      <c r="CO88" s="803"/>
      <c r="CP88" s="803"/>
      <c r="CQ88" s="804"/>
      <c r="CR88" s="802"/>
      <c r="CS88" s="803"/>
      <c r="CT88" s="803"/>
      <c r="CU88" s="803"/>
      <c r="CV88" s="804"/>
      <c r="CW88" s="802"/>
      <c r="CX88" s="803"/>
      <c r="CY88" s="803"/>
      <c r="CZ88" s="803"/>
      <c r="DA88" s="804"/>
      <c r="DB88" s="802"/>
      <c r="DC88" s="803"/>
      <c r="DD88" s="803"/>
      <c r="DE88" s="803"/>
      <c r="DF88" s="804"/>
      <c r="DG88" s="802"/>
      <c r="DH88" s="803"/>
      <c r="DI88" s="803"/>
      <c r="DJ88" s="803"/>
      <c r="DK88" s="804"/>
      <c r="DL88" s="802"/>
      <c r="DM88" s="803"/>
      <c r="DN88" s="803"/>
      <c r="DO88" s="803"/>
      <c r="DP88" s="804"/>
      <c r="DQ88" s="802"/>
      <c r="DR88" s="803"/>
      <c r="DS88" s="803"/>
      <c r="DT88" s="803"/>
      <c r="DU88" s="804"/>
      <c r="DV88" s="799"/>
      <c r="DW88" s="800"/>
      <c r="DX88" s="800"/>
      <c r="DY88" s="800"/>
      <c r="DZ88" s="801"/>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
83</v>
      </c>
      <c r="BR89" s="268"/>
      <c r="BS89" s="805"/>
      <c r="BT89" s="806"/>
      <c r="BU89" s="806"/>
      <c r="BV89" s="806"/>
      <c r="BW89" s="806"/>
      <c r="BX89" s="806"/>
      <c r="BY89" s="806"/>
      <c r="BZ89" s="806"/>
      <c r="CA89" s="806"/>
      <c r="CB89" s="806"/>
      <c r="CC89" s="806"/>
      <c r="CD89" s="806"/>
      <c r="CE89" s="806"/>
      <c r="CF89" s="806"/>
      <c r="CG89" s="807"/>
      <c r="CH89" s="802"/>
      <c r="CI89" s="803"/>
      <c r="CJ89" s="803"/>
      <c r="CK89" s="803"/>
      <c r="CL89" s="804"/>
      <c r="CM89" s="802"/>
      <c r="CN89" s="803"/>
      <c r="CO89" s="803"/>
      <c r="CP89" s="803"/>
      <c r="CQ89" s="804"/>
      <c r="CR89" s="802"/>
      <c r="CS89" s="803"/>
      <c r="CT89" s="803"/>
      <c r="CU89" s="803"/>
      <c r="CV89" s="804"/>
      <c r="CW89" s="802"/>
      <c r="CX89" s="803"/>
      <c r="CY89" s="803"/>
      <c r="CZ89" s="803"/>
      <c r="DA89" s="804"/>
      <c r="DB89" s="802"/>
      <c r="DC89" s="803"/>
      <c r="DD89" s="803"/>
      <c r="DE89" s="803"/>
      <c r="DF89" s="804"/>
      <c r="DG89" s="802"/>
      <c r="DH89" s="803"/>
      <c r="DI89" s="803"/>
      <c r="DJ89" s="803"/>
      <c r="DK89" s="804"/>
      <c r="DL89" s="802"/>
      <c r="DM89" s="803"/>
      <c r="DN89" s="803"/>
      <c r="DO89" s="803"/>
      <c r="DP89" s="804"/>
      <c r="DQ89" s="802"/>
      <c r="DR89" s="803"/>
      <c r="DS89" s="803"/>
      <c r="DT89" s="803"/>
      <c r="DU89" s="804"/>
      <c r="DV89" s="799"/>
      <c r="DW89" s="800"/>
      <c r="DX89" s="800"/>
      <c r="DY89" s="800"/>
      <c r="DZ89" s="801"/>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
84</v>
      </c>
      <c r="BR90" s="268"/>
      <c r="BS90" s="805"/>
      <c r="BT90" s="806"/>
      <c r="BU90" s="806"/>
      <c r="BV90" s="806"/>
      <c r="BW90" s="806"/>
      <c r="BX90" s="806"/>
      <c r="BY90" s="806"/>
      <c r="BZ90" s="806"/>
      <c r="CA90" s="806"/>
      <c r="CB90" s="806"/>
      <c r="CC90" s="806"/>
      <c r="CD90" s="806"/>
      <c r="CE90" s="806"/>
      <c r="CF90" s="806"/>
      <c r="CG90" s="807"/>
      <c r="CH90" s="802"/>
      <c r="CI90" s="803"/>
      <c r="CJ90" s="803"/>
      <c r="CK90" s="803"/>
      <c r="CL90" s="804"/>
      <c r="CM90" s="802"/>
      <c r="CN90" s="803"/>
      <c r="CO90" s="803"/>
      <c r="CP90" s="803"/>
      <c r="CQ90" s="804"/>
      <c r="CR90" s="802"/>
      <c r="CS90" s="803"/>
      <c r="CT90" s="803"/>
      <c r="CU90" s="803"/>
      <c r="CV90" s="804"/>
      <c r="CW90" s="802"/>
      <c r="CX90" s="803"/>
      <c r="CY90" s="803"/>
      <c r="CZ90" s="803"/>
      <c r="DA90" s="804"/>
      <c r="DB90" s="802"/>
      <c r="DC90" s="803"/>
      <c r="DD90" s="803"/>
      <c r="DE90" s="803"/>
      <c r="DF90" s="804"/>
      <c r="DG90" s="802"/>
      <c r="DH90" s="803"/>
      <c r="DI90" s="803"/>
      <c r="DJ90" s="803"/>
      <c r="DK90" s="804"/>
      <c r="DL90" s="802"/>
      <c r="DM90" s="803"/>
      <c r="DN90" s="803"/>
      <c r="DO90" s="803"/>
      <c r="DP90" s="804"/>
      <c r="DQ90" s="802"/>
      <c r="DR90" s="803"/>
      <c r="DS90" s="803"/>
      <c r="DT90" s="803"/>
      <c r="DU90" s="804"/>
      <c r="DV90" s="799"/>
      <c r="DW90" s="800"/>
      <c r="DX90" s="800"/>
      <c r="DY90" s="800"/>
      <c r="DZ90" s="801"/>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
85</v>
      </c>
      <c r="BR91" s="268"/>
      <c r="BS91" s="805"/>
      <c r="BT91" s="806"/>
      <c r="BU91" s="806"/>
      <c r="BV91" s="806"/>
      <c r="BW91" s="806"/>
      <c r="BX91" s="806"/>
      <c r="BY91" s="806"/>
      <c r="BZ91" s="806"/>
      <c r="CA91" s="806"/>
      <c r="CB91" s="806"/>
      <c r="CC91" s="806"/>
      <c r="CD91" s="806"/>
      <c r="CE91" s="806"/>
      <c r="CF91" s="806"/>
      <c r="CG91" s="807"/>
      <c r="CH91" s="802"/>
      <c r="CI91" s="803"/>
      <c r="CJ91" s="803"/>
      <c r="CK91" s="803"/>
      <c r="CL91" s="804"/>
      <c r="CM91" s="802"/>
      <c r="CN91" s="803"/>
      <c r="CO91" s="803"/>
      <c r="CP91" s="803"/>
      <c r="CQ91" s="804"/>
      <c r="CR91" s="802"/>
      <c r="CS91" s="803"/>
      <c r="CT91" s="803"/>
      <c r="CU91" s="803"/>
      <c r="CV91" s="804"/>
      <c r="CW91" s="802"/>
      <c r="CX91" s="803"/>
      <c r="CY91" s="803"/>
      <c r="CZ91" s="803"/>
      <c r="DA91" s="804"/>
      <c r="DB91" s="802"/>
      <c r="DC91" s="803"/>
      <c r="DD91" s="803"/>
      <c r="DE91" s="803"/>
      <c r="DF91" s="804"/>
      <c r="DG91" s="802"/>
      <c r="DH91" s="803"/>
      <c r="DI91" s="803"/>
      <c r="DJ91" s="803"/>
      <c r="DK91" s="804"/>
      <c r="DL91" s="802"/>
      <c r="DM91" s="803"/>
      <c r="DN91" s="803"/>
      <c r="DO91" s="803"/>
      <c r="DP91" s="804"/>
      <c r="DQ91" s="802"/>
      <c r="DR91" s="803"/>
      <c r="DS91" s="803"/>
      <c r="DT91" s="803"/>
      <c r="DU91" s="804"/>
      <c r="DV91" s="799"/>
      <c r="DW91" s="800"/>
      <c r="DX91" s="800"/>
      <c r="DY91" s="800"/>
      <c r="DZ91" s="801"/>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
86</v>
      </c>
      <c r="BR92" s="268"/>
      <c r="BS92" s="805"/>
      <c r="BT92" s="806"/>
      <c r="BU92" s="806"/>
      <c r="BV92" s="806"/>
      <c r="BW92" s="806"/>
      <c r="BX92" s="806"/>
      <c r="BY92" s="806"/>
      <c r="BZ92" s="806"/>
      <c r="CA92" s="806"/>
      <c r="CB92" s="806"/>
      <c r="CC92" s="806"/>
      <c r="CD92" s="806"/>
      <c r="CE92" s="806"/>
      <c r="CF92" s="806"/>
      <c r="CG92" s="807"/>
      <c r="CH92" s="802"/>
      <c r="CI92" s="803"/>
      <c r="CJ92" s="803"/>
      <c r="CK92" s="803"/>
      <c r="CL92" s="804"/>
      <c r="CM92" s="802"/>
      <c r="CN92" s="803"/>
      <c r="CO92" s="803"/>
      <c r="CP92" s="803"/>
      <c r="CQ92" s="804"/>
      <c r="CR92" s="802"/>
      <c r="CS92" s="803"/>
      <c r="CT92" s="803"/>
      <c r="CU92" s="803"/>
      <c r="CV92" s="804"/>
      <c r="CW92" s="802"/>
      <c r="CX92" s="803"/>
      <c r="CY92" s="803"/>
      <c r="CZ92" s="803"/>
      <c r="DA92" s="804"/>
      <c r="DB92" s="802"/>
      <c r="DC92" s="803"/>
      <c r="DD92" s="803"/>
      <c r="DE92" s="803"/>
      <c r="DF92" s="804"/>
      <c r="DG92" s="802"/>
      <c r="DH92" s="803"/>
      <c r="DI92" s="803"/>
      <c r="DJ92" s="803"/>
      <c r="DK92" s="804"/>
      <c r="DL92" s="802"/>
      <c r="DM92" s="803"/>
      <c r="DN92" s="803"/>
      <c r="DO92" s="803"/>
      <c r="DP92" s="804"/>
      <c r="DQ92" s="802"/>
      <c r="DR92" s="803"/>
      <c r="DS92" s="803"/>
      <c r="DT92" s="803"/>
      <c r="DU92" s="804"/>
      <c r="DV92" s="799"/>
      <c r="DW92" s="800"/>
      <c r="DX92" s="800"/>
      <c r="DY92" s="800"/>
      <c r="DZ92" s="801"/>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
87</v>
      </c>
      <c r="BR93" s="268"/>
      <c r="BS93" s="805"/>
      <c r="BT93" s="806"/>
      <c r="BU93" s="806"/>
      <c r="BV93" s="806"/>
      <c r="BW93" s="806"/>
      <c r="BX93" s="806"/>
      <c r="BY93" s="806"/>
      <c r="BZ93" s="806"/>
      <c r="CA93" s="806"/>
      <c r="CB93" s="806"/>
      <c r="CC93" s="806"/>
      <c r="CD93" s="806"/>
      <c r="CE93" s="806"/>
      <c r="CF93" s="806"/>
      <c r="CG93" s="807"/>
      <c r="CH93" s="802"/>
      <c r="CI93" s="803"/>
      <c r="CJ93" s="803"/>
      <c r="CK93" s="803"/>
      <c r="CL93" s="804"/>
      <c r="CM93" s="802"/>
      <c r="CN93" s="803"/>
      <c r="CO93" s="803"/>
      <c r="CP93" s="803"/>
      <c r="CQ93" s="804"/>
      <c r="CR93" s="802"/>
      <c r="CS93" s="803"/>
      <c r="CT93" s="803"/>
      <c r="CU93" s="803"/>
      <c r="CV93" s="804"/>
      <c r="CW93" s="802"/>
      <c r="CX93" s="803"/>
      <c r="CY93" s="803"/>
      <c r="CZ93" s="803"/>
      <c r="DA93" s="804"/>
      <c r="DB93" s="802"/>
      <c r="DC93" s="803"/>
      <c r="DD93" s="803"/>
      <c r="DE93" s="803"/>
      <c r="DF93" s="804"/>
      <c r="DG93" s="802"/>
      <c r="DH93" s="803"/>
      <c r="DI93" s="803"/>
      <c r="DJ93" s="803"/>
      <c r="DK93" s="804"/>
      <c r="DL93" s="802"/>
      <c r="DM93" s="803"/>
      <c r="DN93" s="803"/>
      <c r="DO93" s="803"/>
      <c r="DP93" s="804"/>
      <c r="DQ93" s="802"/>
      <c r="DR93" s="803"/>
      <c r="DS93" s="803"/>
      <c r="DT93" s="803"/>
      <c r="DU93" s="804"/>
      <c r="DV93" s="799"/>
      <c r="DW93" s="800"/>
      <c r="DX93" s="800"/>
      <c r="DY93" s="800"/>
      <c r="DZ93" s="801"/>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
88</v>
      </c>
      <c r="BR94" s="268"/>
      <c r="BS94" s="805"/>
      <c r="BT94" s="806"/>
      <c r="BU94" s="806"/>
      <c r="BV94" s="806"/>
      <c r="BW94" s="806"/>
      <c r="BX94" s="806"/>
      <c r="BY94" s="806"/>
      <c r="BZ94" s="806"/>
      <c r="CA94" s="806"/>
      <c r="CB94" s="806"/>
      <c r="CC94" s="806"/>
      <c r="CD94" s="806"/>
      <c r="CE94" s="806"/>
      <c r="CF94" s="806"/>
      <c r="CG94" s="807"/>
      <c r="CH94" s="802"/>
      <c r="CI94" s="803"/>
      <c r="CJ94" s="803"/>
      <c r="CK94" s="803"/>
      <c r="CL94" s="804"/>
      <c r="CM94" s="802"/>
      <c r="CN94" s="803"/>
      <c r="CO94" s="803"/>
      <c r="CP94" s="803"/>
      <c r="CQ94" s="804"/>
      <c r="CR94" s="802"/>
      <c r="CS94" s="803"/>
      <c r="CT94" s="803"/>
      <c r="CU94" s="803"/>
      <c r="CV94" s="804"/>
      <c r="CW94" s="802"/>
      <c r="CX94" s="803"/>
      <c r="CY94" s="803"/>
      <c r="CZ94" s="803"/>
      <c r="DA94" s="804"/>
      <c r="DB94" s="802"/>
      <c r="DC94" s="803"/>
      <c r="DD94" s="803"/>
      <c r="DE94" s="803"/>
      <c r="DF94" s="804"/>
      <c r="DG94" s="802"/>
      <c r="DH94" s="803"/>
      <c r="DI94" s="803"/>
      <c r="DJ94" s="803"/>
      <c r="DK94" s="804"/>
      <c r="DL94" s="802"/>
      <c r="DM94" s="803"/>
      <c r="DN94" s="803"/>
      <c r="DO94" s="803"/>
      <c r="DP94" s="804"/>
      <c r="DQ94" s="802"/>
      <c r="DR94" s="803"/>
      <c r="DS94" s="803"/>
      <c r="DT94" s="803"/>
      <c r="DU94" s="804"/>
      <c r="DV94" s="799"/>
      <c r="DW94" s="800"/>
      <c r="DX94" s="800"/>
      <c r="DY94" s="800"/>
      <c r="DZ94" s="801"/>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
89</v>
      </c>
      <c r="BR95" s="268"/>
      <c r="BS95" s="805"/>
      <c r="BT95" s="806"/>
      <c r="BU95" s="806"/>
      <c r="BV95" s="806"/>
      <c r="BW95" s="806"/>
      <c r="BX95" s="806"/>
      <c r="BY95" s="806"/>
      <c r="BZ95" s="806"/>
      <c r="CA95" s="806"/>
      <c r="CB95" s="806"/>
      <c r="CC95" s="806"/>
      <c r="CD95" s="806"/>
      <c r="CE95" s="806"/>
      <c r="CF95" s="806"/>
      <c r="CG95" s="807"/>
      <c r="CH95" s="802"/>
      <c r="CI95" s="803"/>
      <c r="CJ95" s="803"/>
      <c r="CK95" s="803"/>
      <c r="CL95" s="804"/>
      <c r="CM95" s="802"/>
      <c r="CN95" s="803"/>
      <c r="CO95" s="803"/>
      <c r="CP95" s="803"/>
      <c r="CQ95" s="804"/>
      <c r="CR95" s="802"/>
      <c r="CS95" s="803"/>
      <c r="CT95" s="803"/>
      <c r="CU95" s="803"/>
      <c r="CV95" s="804"/>
      <c r="CW95" s="802"/>
      <c r="CX95" s="803"/>
      <c r="CY95" s="803"/>
      <c r="CZ95" s="803"/>
      <c r="DA95" s="804"/>
      <c r="DB95" s="802"/>
      <c r="DC95" s="803"/>
      <c r="DD95" s="803"/>
      <c r="DE95" s="803"/>
      <c r="DF95" s="804"/>
      <c r="DG95" s="802"/>
      <c r="DH95" s="803"/>
      <c r="DI95" s="803"/>
      <c r="DJ95" s="803"/>
      <c r="DK95" s="804"/>
      <c r="DL95" s="802"/>
      <c r="DM95" s="803"/>
      <c r="DN95" s="803"/>
      <c r="DO95" s="803"/>
      <c r="DP95" s="804"/>
      <c r="DQ95" s="802"/>
      <c r="DR95" s="803"/>
      <c r="DS95" s="803"/>
      <c r="DT95" s="803"/>
      <c r="DU95" s="804"/>
      <c r="DV95" s="799"/>
      <c r="DW95" s="800"/>
      <c r="DX95" s="800"/>
      <c r="DY95" s="800"/>
      <c r="DZ95" s="801"/>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
90</v>
      </c>
      <c r="BR96" s="268"/>
      <c r="BS96" s="805"/>
      <c r="BT96" s="806"/>
      <c r="BU96" s="806"/>
      <c r="BV96" s="806"/>
      <c r="BW96" s="806"/>
      <c r="BX96" s="806"/>
      <c r="BY96" s="806"/>
      <c r="BZ96" s="806"/>
      <c r="CA96" s="806"/>
      <c r="CB96" s="806"/>
      <c r="CC96" s="806"/>
      <c r="CD96" s="806"/>
      <c r="CE96" s="806"/>
      <c r="CF96" s="806"/>
      <c r="CG96" s="807"/>
      <c r="CH96" s="802"/>
      <c r="CI96" s="803"/>
      <c r="CJ96" s="803"/>
      <c r="CK96" s="803"/>
      <c r="CL96" s="804"/>
      <c r="CM96" s="802"/>
      <c r="CN96" s="803"/>
      <c r="CO96" s="803"/>
      <c r="CP96" s="803"/>
      <c r="CQ96" s="804"/>
      <c r="CR96" s="802"/>
      <c r="CS96" s="803"/>
      <c r="CT96" s="803"/>
      <c r="CU96" s="803"/>
      <c r="CV96" s="804"/>
      <c r="CW96" s="802"/>
      <c r="CX96" s="803"/>
      <c r="CY96" s="803"/>
      <c r="CZ96" s="803"/>
      <c r="DA96" s="804"/>
      <c r="DB96" s="802"/>
      <c r="DC96" s="803"/>
      <c r="DD96" s="803"/>
      <c r="DE96" s="803"/>
      <c r="DF96" s="804"/>
      <c r="DG96" s="802"/>
      <c r="DH96" s="803"/>
      <c r="DI96" s="803"/>
      <c r="DJ96" s="803"/>
      <c r="DK96" s="804"/>
      <c r="DL96" s="802"/>
      <c r="DM96" s="803"/>
      <c r="DN96" s="803"/>
      <c r="DO96" s="803"/>
      <c r="DP96" s="804"/>
      <c r="DQ96" s="802"/>
      <c r="DR96" s="803"/>
      <c r="DS96" s="803"/>
      <c r="DT96" s="803"/>
      <c r="DU96" s="804"/>
      <c r="DV96" s="799"/>
      <c r="DW96" s="800"/>
      <c r="DX96" s="800"/>
      <c r="DY96" s="800"/>
      <c r="DZ96" s="801"/>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
91</v>
      </c>
      <c r="BR97" s="268"/>
      <c r="BS97" s="805"/>
      <c r="BT97" s="806"/>
      <c r="BU97" s="806"/>
      <c r="BV97" s="806"/>
      <c r="BW97" s="806"/>
      <c r="BX97" s="806"/>
      <c r="BY97" s="806"/>
      <c r="BZ97" s="806"/>
      <c r="CA97" s="806"/>
      <c r="CB97" s="806"/>
      <c r="CC97" s="806"/>
      <c r="CD97" s="806"/>
      <c r="CE97" s="806"/>
      <c r="CF97" s="806"/>
      <c r="CG97" s="807"/>
      <c r="CH97" s="802"/>
      <c r="CI97" s="803"/>
      <c r="CJ97" s="803"/>
      <c r="CK97" s="803"/>
      <c r="CL97" s="804"/>
      <c r="CM97" s="802"/>
      <c r="CN97" s="803"/>
      <c r="CO97" s="803"/>
      <c r="CP97" s="803"/>
      <c r="CQ97" s="804"/>
      <c r="CR97" s="802"/>
      <c r="CS97" s="803"/>
      <c r="CT97" s="803"/>
      <c r="CU97" s="803"/>
      <c r="CV97" s="804"/>
      <c r="CW97" s="802"/>
      <c r="CX97" s="803"/>
      <c r="CY97" s="803"/>
      <c r="CZ97" s="803"/>
      <c r="DA97" s="804"/>
      <c r="DB97" s="802"/>
      <c r="DC97" s="803"/>
      <c r="DD97" s="803"/>
      <c r="DE97" s="803"/>
      <c r="DF97" s="804"/>
      <c r="DG97" s="802"/>
      <c r="DH97" s="803"/>
      <c r="DI97" s="803"/>
      <c r="DJ97" s="803"/>
      <c r="DK97" s="804"/>
      <c r="DL97" s="802"/>
      <c r="DM97" s="803"/>
      <c r="DN97" s="803"/>
      <c r="DO97" s="803"/>
      <c r="DP97" s="804"/>
      <c r="DQ97" s="802"/>
      <c r="DR97" s="803"/>
      <c r="DS97" s="803"/>
      <c r="DT97" s="803"/>
      <c r="DU97" s="804"/>
      <c r="DV97" s="799"/>
      <c r="DW97" s="800"/>
      <c r="DX97" s="800"/>
      <c r="DY97" s="800"/>
      <c r="DZ97" s="801"/>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
92</v>
      </c>
      <c r="BR98" s="268"/>
      <c r="BS98" s="805"/>
      <c r="BT98" s="806"/>
      <c r="BU98" s="806"/>
      <c r="BV98" s="806"/>
      <c r="BW98" s="806"/>
      <c r="BX98" s="806"/>
      <c r="BY98" s="806"/>
      <c r="BZ98" s="806"/>
      <c r="CA98" s="806"/>
      <c r="CB98" s="806"/>
      <c r="CC98" s="806"/>
      <c r="CD98" s="806"/>
      <c r="CE98" s="806"/>
      <c r="CF98" s="806"/>
      <c r="CG98" s="807"/>
      <c r="CH98" s="802"/>
      <c r="CI98" s="803"/>
      <c r="CJ98" s="803"/>
      <c r="CK98" s="803"/>
      <c r="CL98" s="804"/>
      <c r="CM98" s="802"/>
      <c r="CN98" s="803"/>
      <c r="CO98" s="803"/>
      <c r="CP98" s="803"/>
      <c r="CQ98" s="804"/>
      <c r="CR98" s="802"/>
      <c r="CS98" s="803"/>
      <c r="CT98" s="803"/>
      <c r="CU98" s="803"/>
      <c r="CV98" s="804"/>
      <c r="CW98" s="802"/>
      <c r="CX98" s="803"/>
      <c r="CY98" s="803"/>
      <c r="CZ98" s="803"/>
      <c r="DA98" s="804"/>
      <c r="DB98" s="802"/>
      <c r="DC98" s="803"/>
      <c r="DD98" s="803"/>
      <c r="DE98" s="803"/>
      <c r="DF98" s="804"/>
      <c r="DG98" s="802"/>
      <c r="DH98" s="803"/>
      <c r="DI98" s="803"/>
      <c r="DJ98" s="803"/>
      <c r="DK98" s="804"/>
      <c r="DL98" s="802"/>
      <c r="DM98" s="803"/>
      <c r="DN98" s="803"/>
      <c r="DO98" s="803"/>
      <c r="DP98" s="804"/>
      <c r="DQ98" s="802"/>
      <c r="DR98" s="803"/>
      <c r="DS98" s="803"/>
      <c r="DT98" s="803"/>
      <c r="DU98" s="804"/>
      <c r="DV98" s="799"/>
      <c r="DW98" s="800"/>
      <c r="DX98" s="800"/>
      <c r="DY98" s="800"/>
      <c r="DZ98" s="801"/>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
93</v>
      </c>
      <c r="BR99" s="268"/>
      <c r="BS99" s="805"/>
      <c r="BT99" s="806"/>
      <c r="BU99" s="806"/>
      <c r="BV99" s="806"/>
      <c r="BW99" s="806"/>
      <c r="BX99" s="806"/>
      <c r="BY99" s="806"/>
      <c r="BZ99" s="806"/>
      <c r="CA99" s="806"/>
      <c r="CB99" s="806"/>
      <c r="CC99" s="806"/>
      <c r="CD99" s="806"/>
      <c r="CE99" s="806"/>
      <c r="CF99" s="806"/>
      <c r="CG99" s="807"/>
      <c r="CH99" s="802"/>
      <c r="CI99" s="803"/>
      <c r="CJ99" s="803"/>
      <c r="CK99" s="803"/>
      <c r="CL99" s="804"/>
      <c r="CM99" s="802"/>
      <c r="CN99" s="803"/>
      <c r="CO99" s="803"/>
      <c r="CP99" s="803"/>
      <c r="CQ99" s="804"/>
      <c r="CR99" s="802"/>
      <c r="CS99" s="803"/>
      <c r="CT99" s="803"/>
      <c r="CU99" s="803"/>
      <c r="CV99" s="804"/>
      <c r="CW99" s="802"/>
      <c r="CX99" s="803"/>
      <c r="CY99" s="803"/>
      <c r="CZ99" s="803"/>
      <c r="DA99" s="804"/>
      <c r="DB99" s="802"/>
      <c r="DC99" s="803"/>
      <c r="DD99" s="803"/>
      <c r="DE99" s="803"/>
      <c r="DF99" s="804"/>
      <c r="DG99" s="802"/>
      <c r="DH99" s="803"/>
      <c r="DI99" s="803"/>
      <c r="DJ99" s="803"/>
      <c r="DK99" s="804"/>
      <c r="DL99" s="802"/>
      <c r="DM99" s="803"/>
      <c r="DN99" s="803"/>
      <c r="DO99" s="803"/>
      <c r="DP99" s="804"/>
      <c r="DQ99" s="802"/>
      <c r="DR99" s="803"/>
      <c r="DS99" s="803"/>
      <c r="DT99" s="803"/>
      <c r="DU99" s="804"/>
      <c r="DV99" s="799"/>
      <c r="DW99" s="800"/>
      <c r="DX99" s="800"/>
      <c r="DY99" s="800"/>
      <c r="DZ99" s="801"/>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
94</v>
      </c>
      <c r="BR100" s="268"/>
      <c r="BS100" s="805"/>
      <c r="BT100" s="806"/>
      <c r="BU100" s="806"/>
      <c r="BV100" s="806"/>
      <c r="BW100" s="806"/>
      <c r="BX100" s="806"/>
      <c r="BY100" s="806"/>
      <c r="BZ100" s="806"/>
      <c r="CA100" s="806"/>
      <c r="CB100" s="806"/>
      <c r="CC100" s="806"/>
      <c r="CD100" s="806"/>
      <c r="CE100" s="806"/>
      <c r="CF100" s="806"/>
      <c r="CG100" s="807"/>
      <c r="CH100" s="802"/>
      <c r="CI100" s="803"/>
      <c r="CJ100" s="803"/>
      <c r="CK100" s="803"/>
      <c r="CL100" s="804"/>
      <c r="CM100" s="802"/>
      <c r="CN100" s="803"/>
      <c r="CO100" s="803"/>
      <c r="CP100" s="803"/>
      <c r="CQ100" s="804"/>
      <c r="CR100" s="802"/>
      <c r="CS100" s="803"/>
      <c r="CT100" s="803"/>
      <c r="CU100" s="803"/>
      <c r="CV100" s="804"/>
      <c r="CW100" s="802"/>
      <c r="CX100" s="803"/>
      <c r="CY100" s="803"/>
      <c r="CZ100" s="803"/>
      <c r="DA100" s="804"/>
      <c r="DB100" s="802"/>
      <c r="DC100" s="803"/>
      <c r="DD100" s="803"/>
      <c r="DE100" s="803"/>
      <c r="DF100" s="804"/>
      <c r="DG100" s="802"/>
      <c r="DH100" s="803"/>
      <c r="DI100" s="803"/>
      <c r="DJ100" s="803"/>
      <c r="DK100" s="804"/>
      <c r="DL100" s="802"/>
      <c r="DM100" s="803"/>
      <c r="DN100" s="803"/>
      <c r="DO100" s="803"/>
      <c r="DP100" s="804"/>
      <c r="DQ100" s="802"/>
      <c r="DR100" s="803"/>
      <c r="DS100" s="803"/>
      <c r="DT100" s="803"/>
      <c r="DU100" s="804"/>
      <c r="DV100" s="799"/>
      <c r="DW100" s="800"/>
      <c r="DX100" s="800"/>
      <c r="DY100" s="800"/>
      <c r="DZ100" s="801"/>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
95</v>
      </c>
      <c r="BR101" s="268"/>
      <c r="BS101" s="805"/>
      <c r="BT101" s="806"/>
      <c r="BU101" s="806"/>
      <c r="BV101" s="806"/>
      <c r="BW101" s="806"/>
      <c r="BX101" s="806"/>
      <c r="BY101" s="806"/>
      <c r="BZ101" s="806"/>
      <c r="CA101" s="806"/>
      <c r="CB101" s="806"/>
      <c r="CC101" s="806"/>
      <c r="CD101" s="806"/>
      <c r="CE101" s="806"/>
      <c r="CF101" s="806"/>
      <c r="CG101" s="807"/>
      <c r="CH101" s="802"/>
      <c r="CI101" s="803"/>
      <c r="CJ101" s="803"/>
      <c r="CK101" s="803"/>
      <c r="CL101" s="804"/>
      <c r="CM101" s="802"/>
      <c r="CN101" s="803"/>
      <c r="CO101" s="803"/>
      <c r="CP101" s="803"/>
      <c r="CQ101" s="804"/>
      <c r="CR101" s="802"/>
      <c r="CS101" s="803"/>
      <c r="CT101" s="803"/>
      <c r="CU101" s="803"/>
      <c r="CV101" s="804"/>
      <c r="CW101" s="802"/>
      <c r="CX101" s="803"/>
      <c r="CY101" s="803"/>
      <c r="CZ101" s="803"/>
      <c r="DA101" s="804"/>
      <c r="DB101" s="802"/>
      <c r="DC101" s="803"/>
      <c r="DD101" s="803"/>
      <c r="DE101" s="803"/>
      <c r="DF101" s="804"/>
      <c r="DG101" s="802"/>
      <c r="DH101" s="803"/>
      <c r="DI101" s="803"/>
      <c r="DJ101" s="803"/>
      <c r="DK101" s="804"/>
      <c r="DL101" s="802"/>
      <c r="DM101" s="803"/>
      <c r="DN101" s="803"/>
      <c r="DO101" s="803"/>
      <c r="DP101" s="804"/>
      <c r="DQ101" s="802"/>
      <c r="DR101" s="803"/>
      <c r="DS101" s="803"/>
      <c r="DT101" s="803"/>
      <c r="DU101" s="804"/>
      <c r="DV101" s="799"/>
      <c r="DW101" s="800"/>
      <c r="DX101" s="800"/>
      <c r="DY101" s="800"/>
      <c r="DZ101" s="801"/>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
395</v>
      </c>
      <c r="BR102" s="732" t="s">
        <v>
425</v>
      </c>
      <c r="BS102" s="733"/>
      <c r="BT102" s="733"/>
      <c r="BU102" s="733"/>
      <c r="BV102" s="733"/>
      <c r="BW102" s="733"/>
      <c r="BX102" s="733"/>
      <c r="BY102" s="733"/>
      <c r="BZ102" s="733"/>
      <c r="CA102" s="733"/>
      <c r="CB102" s="733"/>
      <c r="CC102" s="733"/>
      <c r="CD102" s="733"/>
      <c r="CE102" s="733"/>
      <c r="CF102" s="733"/>
      <c r="CG102" s="734"/>
      <c r="CH102" s="831"/>
      <c r="CI102" s="832"/>
      <c r="CJ102" s="832"/>
      <c r="CK102" s="832"/>
      <c r="CL102" s="833"/>
      <c r="CM102" s="831"/>
      <c r="CN102" s="832"/>
      <c r="CO102" s="832"/>
      <c r="CP102" s="832"/>
      <c r="CQ102" s="833"/>
      <c r="CR102" s="834">
        <v>
5</v>
      </c>
      <c r="CS102" s="792"/>
      <c r="CT102" s="792"/>
      <c r="CU102" s="792"/>
      <c r="CV102" s="835"/>
      <c r="CW102" s="834" t="s">
        <v>
585</v>
      </c>
      <c r="CX102" s="792"/>
      <c r="CY102" s="792"/>
      <c r="CZ102" s="792"/>
      <c r="DA102" s="835"/>
      <c r="DB102" s="834">
        <v>
1675</v>
      </c>
      <c r="DC102" s="792"/>
      <c r="DD102" s="792"/>
      <c r="DE102" s="792"/>
      <c r="DF102" s="835"/>
      <c r="DG102" s="834">
        <v>
1095</v>
      </c>
      <c r="DH102" s="792"/>
      <c r="DI102" s="792"/>
      <c r="DJ102" s="792"/>
      <c r="DK102" s="835"/>
      <c r="DL102" s="834" t="s">
        <v>
585</v>
      </c>
      <c r="DM102" s="792"/>
      <c r="DN102" s="792"/>
      <c r="DO102" s="792"/>
      <c r="DP102" s="835"/>
      <c r="DQ102" s="834" t="s">
        <v>
585</v>
      </c>
      <c r="DR102" s="792"/>
      <c r="DS102" s="792"/>
      <c r="DT102" s="792"/>
      <c r="DU102" s="835"/>
      <c r="DV102" s="858"/>
      <c r="DW102" s="859"/>
      <c r="DX102" s="859"/>
      <c r="DY102" s="859"/>
      <c r="DZ102" s="86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861" t="s">
        <v>
426</v>
      </c>
      <c r="BR103" s="861"/>
      <c r="BS103" s="861"/>
      <c r="BT103" s="861"/>
      <c r="BU103" s="861"/>
      <c r="BV103" s="861"/>
      <c r="BW103" s="861"/>
      <c r="BX103" s="861"/>
      <c r="BY103" s="861"/>
      <c r="BZ103" s="861"/>
      <c r="CA103" s="861"/>
      <c r="CB103" s="861"/>
      <c r="CC103" s="861"/>
      <c r="CD103" s="861"/>
      <c r="CE103" s="861"/>
      <c r="CF103" s="861"/>
      <c r="CG103" s="861"/>
      <c r="CH103" s="861"/>
      <c r="CI103" s="861"/>
      <c r="CJ103" s="861"/>
      <c r="CK103" s="861"/>
      <c r="CL103" s="861"/>
      <c r="CM103" s="861"/>
      <c r="CN103" s="861"/>
      <c r="CO103" s="861"/>
      <c r="CP103" s="861"/>
      <c r="CQ103" s="861"/>
      <c r="CR103" s="861"/>
      <c r="CS103" s="861"/>
      <c r="CT103" s="861"/>
      <c r="CU103" s="861"/>
      <c r="CV103" s="861"/>
      <c r="CW103" s="861"/>
      <c r="CX103" s="861"/>
      <c r="CY103" s="861"/>
      <c r="CZ103" s="861"/>
      <c r="DA103" s="861"/>
      <c r="DB103" s="861"/>
      <c r="DC103" s="861"/>
      <c r="DD103" s="861"/>
      <c r="DE103" s="861"/>
      <c r="DF103" s="861"/>
      <c r="DG103" s="861"/>
      <c r="DH103" s="861"/>
      <c r="DI103" s="861"/>
      <c r="DJ103" s="861"/>
      <c r="DK103" s="861"/>
      <c r="DL103" s="861"/>
      <c r="DM103" s="861"/>
      <c r="DN103" s="861"/>
      <c r="DO103" s="861"/>
      <c r="DP103" s="861"/>
      <c r="DQ103" s="861"/>
      <c r="DR103" s="861"/>
      <c r="DS103" s="861"/>
      <c r="DT103" s="861"/>
      <c r="DU103" s="861"/>
      <c r="DV103" s="861"/>
      <c r="DW103" s="861"/>
      <c r="DX103" s="861"/>
      <c r="DY103" s="861"/>
      <c r="DZ103" s="86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862" t="s">
        <v>
427</v>
      </c>
      <c r="BR104" s="862"/>
      <c r="BS104" s="862"/>
      <c r="BT104" s="862"/>
      <c r="BU104" s="862"/>
      <c r="BV104" s="862"/>
      <c r="BW104" s="862"/>
      <c r="BX104" s="862"/>
      <c r="BY104" s="862"/>
      <c r="BZ104" s="862"/>
      <c r="CA104" s="862"/>
      <c r="CB104" s="862"/>
      <c r="CC104" s="862"/>
      <c r="CD104" s="862"/>
      <c r="CE104" s="862"/>
      <c r="CF104" s="862"/>
      <c r="CG104" s="862"/>
      <c r="CH104" s="862"/>
      <c r="CI104" s="862"/>
      <c r="CJ104" s="862"/>
      <c r="CK104" s="862"/>
      <c r="CL104" s="862"/>
      <c r="CM104" s="862"/>
      <c r="CN104" s="862"/>
      <c r="CO104" s="862"/>
      <c r="CP104" s="862"/>
      <c r="CQ104" s="862"/>
      <c r="CR104" s="862"/>
      <c r="CS104" s="862"/>
      <c r="CT104" s="862"/>
      <c r="CU104" s="862"/>
      <c r="CV104" s="862"/>
      <c r="CW104" s="862"/>
      <c r="CX104" s="862"/>
      <c r="CY104" s="862"/>
      <c r="CZ104" s="862"/>
      <c r="DA104" s="862"/>
      <c r="DB104" s="862"/>
      <c r="DC104" s="862"/>
      <c r="DD104" s="862"/>
      <c r="DE104" s="862"/>
      <c r="DF104" s="862"/>
      <c r="DG104" s="862"/>
      <c r="DH104" s="862"/>
      <c r="DI104" s="862"/>
      <c r="DJ104" s="862"/>
      <c r="DK104" s="862"/>
      <c r="DL104" s="862"/>
      <c r="DM104" s="862"/>
      <c r="DN104" s="862"/>
      <c r="DO104" s="862"/>
      <c r="DP104" s="862"/>
      <c r="DQ104" s="862"/>
      <c r="DR104" s="862"/>
      <c r="DS104" s="862"/>
      <c r="DT104" s="862"/>
      <c r="DU104" s="862"/>
      <c r="DV104" s="862"/>
      <c r="DW104" s="862"/>
      <c r="DX104" s="862"/>
      <c r="DY104" s="862"/>
      <c r="DZ104" s="86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
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
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863" t="s">
        <v>
430</v>
      </c>
      <c r="B108" s="864"/>
      <c r="C108" s="864"/>
      <c r="D108" s="864"/>
      <c r="E108" s="864"/>
      <c r="F108" s="864"/>
      <c r="G108" s="864"/>
      <c r="H108" s="864"/>
      <c r="I108" s="864"/>
      <c r="J108" s="864"/>
      <c r="K108" s="864"/>
      <c r="L108" s="864"/>
      <c r="M108" s="864"/>
      <c r="N108" s="864"/>
      <c r="O108" s="864"/>
      <c r="P108" s="864"/>
      <c r="Q108" s="864"/>
      <c r="R108" s="864"/>
      <c r="S108" s="864"/>
      <c r="T108" s="864"/>
      <c r="U108" s="864"/>
      <c r="V108" s="864"/>
      <c r="W108" s="864"/>
      <c r="X108" s="864"/>
      <c r="Y108" s="864"/>
      <c r="Z108" s="864"/>
      <c r="AA108" s="864"/>
      <c r="AB108" s="864"/>
      <c r="AC108" s="864"/>
      <c r="AD108" s="864"/>
      <c r="AE108" s="864"/>
      <c r="AF108" s="864"/>
      <c r="AG108" s="864"/>
      <c r="AH108" s="864"/>
      <c r="AI108" s="864"/>
      <c r="AJ108" s="864"/>
      <c r="AK108" s="864"/>
      <c r="AL108" s="864"/>
      <c r="AM108" s="864"/>
      <c r="AN108" s="864"/>
      <c r="AO108" s="864"/>
      <c r="AP108" s="864"/>
      <c r="AQ108" s="864"/>
      <c r="AR108" s="864"/>
      <c r="AS108" s="864"/>
      <c r="AT108" s="865"/>
      <c r="AU108" s="863" t="s">
        <v>
431</v>
      </c>
      <c r="AV108" s="864"/>
      <c r="AW108" s="864"/>
      <c r="AX108" s="864"/>
      <c r="AY108" s="864"/>
      <c r="AZ108" s="864"/>
      <c r="BA108" s="864"/>
      <c r="BB108" s="864"/>
      <c r="BC108" s="864"/>
      <c r="BD108" s="864"/>
      <c r="BE108" s="864"/>
      <c r="BF108" s="864"/>
      <c r="BG108" s="864"/>
      <c r="BH108" s="864"/>
      <c r="BI108" s="864"/>
      <c r="BJ108" s="864"/>
      <c r="BK108" s="864"/>
      <c r="BL108" s="864"/>
      <c r="BM108" s="864"/>
      <c r="BN108" s="864"/>
      <c r="BO108" s="864"/>
      <c r="BP108" s="864"/>
      <c r="BQ108" s="864"/>
      <c r="BR108" s="864"/>
      <c r="BS108" s="864"/>
      <c r="BT108" s="864"/>
      <c r="BU108" s="864"/>
      <c r="BV108" s="864"/>
      <c r="BW108" s="864"/>
      <c r="BX108" s="864"/>
      <c r="BY108" s="864"/>
      <c r="BZ108" s="864"/>
      <c r="CA108" s="864"/>
      <c r="CB108" s="864"/>
      <c r="CC108" s="864"/>
      <c r="CD108" s="864"/>
      <c r="CE108" s="864"/>
      <c r="CF108" s="864"/>
      <c r="CG108" s="864"/>
      <c r="CH108" s="864"/>
      <c r="CI108" s="864"/>
      <c r="CJ108" s="864"/>
      <c r="CK108" s="864"/>
      <c r="CL108" s="864"/>
      <c r="CM108" s="864"/>
      <c r="CN108" s="864"/>
      <c r="CO108" s="864"/>
      <c r="CP108" s="864"/>
      <c r="CQ108" s="864"/>
      <c r="CR108" s="864"/>
      <c r="CS108" s="864"/>
      <c r="CT108" s="864"/>
      <c r="CU108" s="864"/>
      <c r="CV108" s="864"/>
      <c r="CW108" s="864"/>
      <c r="CX108" s="864"/>
      <c r="CY108" s="864"/>
      <c r="CZ108" s="864"/>
      <c r="DA108" s="864"/>
      <c r="DB108" s="864"/>
      <c r="DC108" s="864"/>
      <c r="DD108" s="864"/>
      <c r="DE108" s="864"/>
      <c r="DF108" s="864"/>
      <c r="DG108" s="864"/>
      <c r="DH108" s="864"/>
      <c r="DI108" s="864"/>
      <c r="DJ108" s="864"/>
      <c r="DK108" s="864"/>
      <c r="DL108" s="864"/>
      <c r="DM108" s="864"/>
      <c r="DN108" s="864"/>
      <c r="DO108" s="864"/>
      <c r="DP108" s="864"/>
      <c r="DQ108" s="864"/>
      <c r="DR108" s="864"/>
      <c r="DS108" s="864"/>
      <c r="DT108" s="864"/>
      <c r="DU108" s="864"/>
      <c r="DV108" s="864"/>
      <c r="DW108" s="864"/>
      <c r="DX108" s="864"/>
      <c r="DY108" s="864"/>
      <c r="DZ108" s="865"/>
    </row>
    <row r="109" spans="1:131" s="247" customFormat="1" ht="26.25" customHeight="1" x14ac:dyDescent="0.15">
      <c r="A109" s="856" t="s">
        <v>
432</v>
      </c>
      <c r="B109" s="837"/>
      <c r="C109" s="837"/>
      <c r="D109" s="837"/>
      <c r="E109" s="837"/>
      <c r="F109" s="837"/>
      <c r="G109" s="837"/>
      <c r="H109" s="837"/>
      <c r="I109" s="837"/>
      <c r="J109" s="837"/>
      <c r="K109" s="837"/>
      <c r="L109" s="837"/>
      <c r="M109" s="837"/>
      <c r="N109" s="837"/>
      <c r="O109" s="837"/>
      <c r="P109" s="837"/>
      <c r="Q109" s="837"/>
      <c r="R109" s="837"/>
      <c r="S109" s="837"/>
      <c r="T109" s="837"/>
      <c r="U109" s="837"/>
      <c r="V109" s="837"/>
      <c r="W109" s="837"/>
      <c r="X109" s="837"/>
      <c r="Y109" s="837"/>
      <c r="Z109" s="838"/>
      <c r="AA109" s="836" t="s">
        <v>
433</v>
      </c>
      <c r="AB109" s="837"/>
      <c r="AC109" s="837"/>
      <c r="AD109" s="837"/>
      <c r="AE109" s="838"/>
      <c r="AF109" s="836" t="s">
        <v>
312</v>
      </c>
      <c r="AG109" s="837"/>
      <c r="AH109" s="837"/>
      <c r="AI109" s="837"/>
      <c r="AJ109" s="838"/>
      <c r="AK109" s="836" t="s">
        <v>
311</v>
      </c>
      <c r="AL109" s="837"/>
      <c r="AM109" s="837"/>
      <c r="AN109" s="837"/>
      <c r="AO109" s="838"/>
      <c r="AP109" s="836" t="s">
        <v>
434</v>
      </c>
      <c r="AQ109" s="837"/>
      <c r="AR109" s="837"/>
      <c r="AS109" s="837"/>
      <c r="AT109" s="839"/>
      <c r="AU109" s="856" t="s">
        <v>
432</v>
      </c>
      <c r="AV109" s="837"/>
      <c r="AW109" s="837"/>
      <c r="AX109" s="837"/>
      <c r="AY109" s="837"/>
      <c r="AZ109" s="837"/>
      <c r="BA109" s="837"/>
      <c r="BB109" s="837"/>
      <c r="BC109" s="837"/>
      <c r="BD109" s="837"/>
      <c r="BE109" s="837"/>
      <c r="BF109" s="837"/>
      <c r="BG109" s="837"/>
      <c r="BH109" s="837"/>
      <c r="BI109" s="837"/>
      <c r="BJ109" s="837"/>
      <c r="BK109" s="837"/>
      <c r="BL109" s="837"/>
      <c r="BM109" s="837"/>
      <c r="BN109" s="837"/>
      <c r="BO109" s="837"/>
      <c r="BP109" s="838"/>
      <c r="BQ109" s="836" t="s">
        <v>
433</v>
      </c>
      <c r="BR109" s="837"/>
      <c r="BS109" s="837"/>
      <c r="BT109" s="837"/>
      <c r="BU109" s="838"/>
      <c r="BV109" s="836" t="s">
        <v>
312</v>
      </c>
      <c r="BW109" s="837"/>
      <c r="BX109" s="837"/>
      <c r="BY109" s="837"/>
      <c r="BZ109" s="838"/>
      <c r="CA109" s="836" t="s">
        <v>
311</v>
      </c>
      <c r="CB109" s="837"/>
      <c r="CC109" s="837"/>
      <c r="CD109" s="837"/>
      <c r="CE109" s="838"/>
      <c r="CF109" s="857" t="s">
        <v>
434</v>
      </c>
      <c r="CG109" s="857"/>
      <c r="CH109" s="857"/>
      <c r="CI109" s="857"/>
      <c r="CJ109" s="857"/>
      <c r="CK109" s="836" t="s">
        <v>
435</v>
      </c>
      <c r="CL109" s="837"/>
      <c r="CM109" s="837"/>
      <c r="CN109" s="837"/>
      <c r="CO109" s="837"/>
      <c r="CP109" s="837"/>
      <c r="CQ109" s="837"/>
      <c r="CR109" s="837"/>
      <c r="CS109" s="837"/>
      <c r="CT109" s="837"/>
      <c r="CU109" s="837"/>
      <c r="CV109" s="837"/>
      <c r="CW109" s="837"/>
      <c r="CX109" s="837"/>
      <c r="CY109" s="837"/>
      <c r="CZ109" s="837"/>
      <c r="DA109" s="837"/>
      <c r="DB109" s="837"/>
      <c r="DC109" s="837"/>
      <c r="DD109" s="837"/>
      <c r="DE109" s="837"/>
      <c r="DF109" s="838"/>
      <c r="DG109" s="836" t="s">
        <v>
433</v>
      </c>
      <c r="DH109" s="837"/>
      <c r="DI109" s="837"/>
      <c r="DJ109" s="837"/>
      <c r="DK109" s="838"/>
      <c r="DL109" s="836" t="s">
        <v>
312</v>
      </c>
      <c r="DM109" s="837"/>
      <c r="DN109" s="837"/>
      <c r="DO109" s="837"/>
      <c r="DP109" s="838"/>
      <c r="DQ109" s="836" t="s">
        <v>
311</v>
      </c>
      <c r="DR109" s="837"/>
      <c r="DS109" s="837"/>
      <c r="DT109" s="837"/>
      <c r="DU109" s="838"/>
      <c r="DV109" s="836" t="s">
        <v>
434</v>
      </c>
      <c r="DW109" s="837"/>
      <c r="DX109" s="837"/>
      <c r="DY109" s="837"/>
      <c r="DZ109" s="839"/>
    </row>
    <row r="110" spans="1:131" s="247" customFormat="1" ht="26.25" customHeight="1" x14ac:dyDescent="0.15">
      <c r="A110" s="840" t="s">
        <v>
436</v>
      </c>
      <c r="B110" s="841"/>
      <c r="C110" s="841"/>
      <c r="D110" s="841"/>
      <c r="E110" s="841"/>
      <c r="F110" s="841"/>
      <c r="G110" s="841"/>
      <c r="H110" s="841"/>
      <c r="I110" s="841"/>
      <c r="J110" s="841"/>
      <c r="K110" s="841"/>
      <c r="L110" s="841"/>
      <c r="M110" s="841"/>
      <c r="N110" s="841"/>
      <c r="O110" s="841"/>
      <c r="P110" s="841"/>
      <c r="Q110" s="841"/>
      <c r="R110" s="841"/>
      <c r="S110" s="841"/>
      <c r="T110" s="841"/>
      <c r="U110" s="841"/>
      <c r="V110" s="841"/>
      <c r="W110" s="841"/>
      <c r="X110" s="841"/>
      <c r="Y110" s="841"/>
      <c r="Z110" s="842"/>
      <c r="AA110" s="843">
        <v>
2133494</v>
      </c>
      <c r="AB110" s="844"/>
      <c r="AC110" s="844"/>
      <c r="AD110" s="844"/>
      <c r="AE110" s="845"/>
      <c r="AF110" s="846">
        <v>
2099002</v>
      </c>
      <c r="AG110" s="844"/>
      <c r="AH110" s="844"/>
      <c r="AI110" s="844"/>
      <c r="AJ110" s="845"/>
      <c r="AK110" s="846">
        <v>
1985713</v>
      </c>
      <c r="AL110" s="844"/>
      <c r="AM110" s="844"/>
      <c r="AN110" s="844"/>
      <c r="AO110" s="845"/>
      <c r="AP110" s="847">
        <v>
8.8000000000000007</v>
      </c>
      <c r="AQ110" s="848"/>
      <c r="AR110" s="848"/>
      <c r="AS110" s="848"/>
      <c r="AT110" s="849"/>
      <c r="AU110" s="850" t="s">
        <v>
73</v>
      </c>
      <c r="AV110" s="851"/>
      <c r="AW110" s="851"/>
      <c r="AX110" s="851"/>
      <c r="AY110" s="851"/>
      <c r="AZ110" s="892" t="s">
        <v>
437</v>
      </c>
      <c r="BA110" s="841"/>
      <c r="BB110" s="841"/>
      <c r="BC110" s="841"/>
      <c r="BD110" s="841"/>
      <c r="BE110" s="841"/>
      <c r="BF110" s="841"/>
      <c r="BG110" s="841"/>
      <c r="BH110" s="841"/>
      <c r="BI110" s="841"/>
      <c r="BJ110" s="841"/>
      <c r="BK110" s="841"/>
      <c r="BL110" s="841"/>
      <c r="BM110" s="841"/>
      <c r="BN110" s="841"/>
      <c r="BO110" s="841"/>
      <c r="BP110" s="842"/>
      <c r="BQ110" s="878">
        <v>
20497791</v>
      </c>
      <c r="BR110" s="879"/>
      <c r="BS110" s="879"/>
      <c r="BT110" s="879"/>
      <c r="BU110" s="879"/>
      <c r="BV110" s="879">
        <v>
19865159</v>
      </c>
      <c r="BW110" s="879"/>
      <c r="BX110" s="879"/>
      <c r="BY110" s="879"/>
      <c r="BZ110" s="879"/>
      <c r="CA110" s="879">
        <v>
20203055</v>
      </c>
      <c r="CB110" s="879"/>
      <c r="CC110" s="879"/>
      <c r="CD110" s="879"/>
      <c r="CE110" s="879"/>
      <c r="CF110" s="893">
        <v>
89.6</v>
      </c>
      <c r="CG110" s="894"/>
      <c r="CH110" s="894"/>
      <c r="CI110" s="894"/>
      <c r="CJ110" s="894"/>
      <c r="CK110" s="895" t="s">
        <v>
438</v>
      </c>
      <c r="CL110" s="896"/>
      <c r="CM110" s="875" t="s">
        <v>
439</v>
      </c>
      <c r="CN110" s="876"/>
      <c r="CO110" s="876"/>
      <c r="CP110" s="876"/>
      <c r="CQ110" s="876"/>
      <c r="CR110" s="876"/>
      <c r="CS110" s="876"/>
      <c r="CT110" s="876"/>
      <c r="CU110" s="876"/>
      <c r="CV110" s="876"/>
      <c r="CW110" s="876"/>
      <c r="CX110" s="876"/>
      <c r="CY110" s="876"/>
      <c r="CZ110" s="876"/>
      <c r="DA110" s="876"/>
      <c r="DB110" s="876"/>
      <c r="DC110" s="876"/>
      <c r="DD110" s="876"/>
      <c r="DE110" s="876"/>
      <c r="DF110" s="877"/>
      <c r="DG110" s="878" t="s">
        <v>
440</v>
      </c>
      <c r="DH110" s="879"/>
      <c r="DI110" s="879"/>
      <c r="DJ110" s="879"/>
      <c r="DK110" s="879"/>
      <c r="DL110" s="879" t="s">
        <v>
131</v>
      </c>
      <c r="DM110" s="879"/>
      <c r="DN110" s="879"/>
      <c r="DO110" s="879"/>
      <c r="DP110" s="879"/>
      <c r="DQ110" s="879" t="s">
        <v>
413</v>
      </c>
      <c r="DR110" s="879"/>
      <c r="DS110" s="879"/>
      <c r="DT110" s="879"/>
      <c r="DU110" s="879"/>
      <c r="DV110" s="880" t="s">
        <v>
131</v>
      </c>
      <c r="DW110" s="880"/>
      <c r="DX110" s="880"/>
      <c r="DY110" s="880"/>
      <c r="DZ110" s="881"/>
    </row>
    <row r="111" spans="1:131" s="247" customFormat="1" ht="26.25" customHeight="1" x14ac:dyDescent="0.15">
      <c r="A111" s="882" t="s">
        <v>
441</v>
      </c>
      <c r="B111" s="883"/>
      <c r="C111" s="883"/>
      <c r="D111" s="883"/>
      <c r="E111" s="883"/>
      <c r="F111" s="883"/>
      <c r="G111" s="883"/>
      <c r="H111" s="883"/>
      <c r="I111" s="883"/>
      <c r="J111" s="883"/>
      <c r="K111" s="883"/>
      <c r="L111" s="883"/>
      <c r="M111" s="883"/>
      <c r="N111" s="883"/>
      <c r="O111" s="883"/>
      <c r="P111" s="883"/>
      <c r="Q111" s="883"/>
      <c r="R111" s="883"/>
      <c r="S111" s="883"/>
      <c r="T111" s="883"/>
      <c r="U111" s="883"/>
      <c r="V111" s="883"/>
      <c r="W111" s="883"/>
      <c r="X111" s="883"/>
      <c r="Y111" s="883"/>
      <c r="Z111" s="884"/>
      <c r="AA111" s="885" t="s">
        <v>
413</v>
      </c>
      <c r="AB111" s="886"/>
      <c r="AC111" s="886"/>
      <c r="AD111" s="886"/>
      <c r="AE111" s="887"/>
      <c r="AF111" s="888" t="s">
        <v>
131</v>
      </c>
      <c r="AG111" s="886"/>
      <c r="AH111" s="886"/>
      <c r="AI111" s="886"/>
      <c r="AJ111" s="887"/>
      <c r="AK111" s="888" t="s">
        <v>
131</v>
      </c>
      <c r="AL111" s="886"/>
      <c r="AM111" s="886"/>
      <c r="AN111" s="886"/>
      <c r="AO111" s="887"/>
      <c r="AP111" s="889" t="s">
        <v>
131</v>
      </c>
      <c r="AQ111" s="890"/>
      <c r="AR111" s="890"/>
      <c r="AS111" s="890"/>
      <c r="AT111" s="891"/>
      <c r="AU111" s="852"/>
      <c r="AV111" s="853"/>
      <c r="AW111" s="853"/>
      <c r="AX111" s="853"/>
      <c r="AY111" s="853"/>
      <c r="AZ111" s="901" t="s">
        <v>
442</v>
      </c>
      <c r="BA111" s="902"/>
      <c r="BB111" s="902"/>
      <c r="BC111" s="902"/>
      <c r="BD111" s="902"/>
      <c r="BE111" s="902"/>
      <c r="BF111" s="902"/>
      <c r="BG111" s="902"/>
      <c r="BH111" s="902"/>
      <c r="BI111" s="902"/>
      <c r="BJ111" s="902"/>
      <c r="BK111" s="902"/>
      <c r="BL111" s="902"/>
      <c r="BM111" s="902"/>
      <c r="BN111" s="902"/>
      <c r="BO111" s="902"/>
      <c r="BP111" s="903"/>
      <c r="BQ111" s="871">
        <v>
2309183</v>
      </c>
      <c r="BR111" s="872"/>
      <c r="BS111" s="872"/>
      <c r="BT111" s="872"/>
      <c r="BU111" s="872"/>
      <c r="BV111" s="872">
        <v>
2872180</v>
      </c>
      <c r="BW111" s="872"/>
      <c r="BX111" s="872"/>
      <c r="BY111" s="872"/>
      <c r="BZ111" s="872"/>
      <c r="CA111" s="872">
        <v>
2984768</v>
      </c>
      <c r="CB111" s="872"/>
      <c r="CC111" s="872"/>
      <c r="CD111" s="872"/>
      <c r="CE111" s="872"/>
      <c r="CF111" s="866">
        <v>
13.2</v>
      </c>
      <c r="CG111" s="867"/>
      <c r="CH111" s="867"/>
      <c r="CI111" s="867"/>
      <c r="CJ111" s="867"/>
      <c r="CK111" s="897"/>
      <c r="CL111" s="898"/>
      <c r="CM111" s="868" t="s">
        <v>
443</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71" t="s">
        <v>
413</v>
      </c>
      <c r="DH111" s="872"/>
      <c r="DI111" s="872"/>
      <c r="DJ111" s="872"/>
      <c r="DK111" s="872"/>
      <c r="DL111" s="872" t="s">
        <v>
131</v>
      </c>
      <c r="DM111" s="872"/>
      <c r="DN111" s="872"/>
      <c r="DO111" s="872"/>
      <c r="DP111" s="872"/>
      <c r="DQ111" s="872" t="s">
        <v>
131</v>
      </c>
      <c r="DR111" s="872"/>
      <c r="DS111" s="872"/>
      <c r="DT111" s="872"/>
      <c r="DU111" s="872"/>
      <c r="DV111" s="873" t="s">
        <v>
413</v>
      </c>
      <c r="DW111" s="873"/>
      <c r="DX111" s="873"/>
      <c r="DY111" s="873"/>
      <c r="DZ111" s="874"/>
    </row>
    <row r="112" spans="1:131" s="247" customFormat="1" ht="26.25" customHeight="1" x14ac:dyDescent="0.15">
      <c r="A112" s="904" t="s">
        <v>
444</v>
      </c>
      <c r="B112" s="905"/>
      <c r="C112" s="902" t="s">
        <v>
445</v>
      </c>
      <c r="D112" s="902"/>
      <c r="E112" s="902"/>
      <c r="F112" s="902"/>
      <c r="G112" s="902"/>
      <c r="H112" s="902"/>
      <c r="I112" s="902"/>
      <c r="J112" s="902"/>
      <c r="K112" s="902"/>
      <c r="L112" s="902"/>
      <c r="M112" s="902"/>
      <c r="N112" s="902"/>
      <c r="O112" s="902"/>
      <c r="P112" s="902"/>
      <c r="Q112" s="902"/>
      <c r="R112" s="902"/>
      <c r="S112" s="902"/>
      <c r="T112" s="902"/>
      <c r="U112" s="902"/>
      <c r="V112" s="902"/>
      <c r="W112" s="902"/>
      <c r="X112" s="902"/>
      <c r="Y112" s="902"/>
      <c r="Z112" s="903"/>
      <c r="AA112" s="910" t="s">
        <v>
440</v>
      </c>
      <c r="AB112" s="911"/>
      <c r="AC112" s="911"/>
      <c r="AD112" s="911"/>
      <c r="AE112" s="912"/>
      <c r="AF112" s="913" t="s">
        <v>
413</v>
      </c>
      <c r="AG112" s="911"/>
      <c r="AH112" s="911"/>
      <c r="AI112" s="911"/>
      <c r="AJ112" s="912"/>
      <c r="AK112" s="913" t="s">
        <v>
413</v>
      </c>
      <c r="AL112" s="911"/>
      <c r="AM112" s="911"/>
      <c r="AN112" s="911"/>
      <c r="AO112" s="912"/>
      <c r="AP112" s="914" t="s">
        <v>
131</v>
      </c>
      <c r="AQ112" s="915"/>
      <c r="AR112" s="915"/>
      <c r="AS112" s="915"/>
      <c r="AT112" s="916"/>
      <c r="AU112" s="852"/>
      <c r="AV112" s="853"/>
      <c r="AW112" s="853"/>
      <c r="AX112" s="853"/>
      <c r="AY112" s="853"/>
      <c r="AZ112" s="901" t="s">
        <v>
446</v>
      </c>
      <c r="BA112" s="902"/>
      <c r="BB112" s="902"/>
      <c r="BC112" s="902"/>
      <c r="BD112" s="902"/>
      <c r="BE112" s="902"/>
      <c r="BF112" s="902"/>
      <c r="BG112" s="902"/>
      <c r="BH112" s="902"/>
      <c r="BI112" s="902"/>
      <c r="BJ112" s="902"/>
      <c r="BK112" s="902"/>
      <c r="BL112" s="902"/>
      <c r="BM112" s="902"/>
      <c r="BN112" s="902"/>
      <c r="BO112" s="902"/>
      <c r="BP112" s="903"/>
      <c r="BQ112" s="871">
        <v>
5932313</v>
      </c>
      <c r="BR112" s="872"/>
      <c r="BS112" s="872"/>
      <c r="BT112" s="872"/>
      <c r="BU112" s="872"/>
      <c r="BV112" s="872">
        <v>
5057491</v>
      </c>
      <c r="BW112" s="872"/>
      <c r="BX112" s="872"/>
      <c r="BY112" s="872"/>
      <c r="BZ112" s="872"/>
      <c r="CA112" s="872">
        <v>
4138041</v>
      </c>
      <c r="CB112" s="872"/>
      <c r="CC112" s="872"/>
      <c r="CD112" s="872"/>
      <c r="CE112" s="872"/>
      <c r="CF112" s="866">
        <v>
18.399999999999999</v>
      </c>
      <c r="CG112" s="867"/>
      <c r="CH112" s="867"/>
      <c r="CI112" s="867"/>
      <c r="CJ112" s="867"/>
      <c r="CK112" s="897"/>
      <c r="CL112" s="898"/>
      <c r="CM112" s="868" t="s">
        <v>
447</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71" t="s">
        <v>
413</v>
      </c>
      <c r="DH112" s="872"/>
      <c r="DI112" s="872"/>
      <c r="DJ112" s="872"/>
      <c r="DK112" s="872"/>
      <c r="DL112" s="872" t="s">
        <v>
413</v>
      </c>
      <c r="DM112" s="872"/>
      <c r="DN112" s="872"/>
      <c r="DO112" s="872"/>
      <c r="DP112" s="872"/>
      <c r="DQ112" s="872" t="s">
        <v>
413</v>
      </c>
      <c r="DR112" s="872"/>
      <c r="DS112" s="872"/>
      <c r="DT112" s="872"/>
      <c r="DU112" s="872"/>
      <c r="DV112" s="873" t="s">
        <v>
413</v>
      </c>
      <c r="DW112" s="873"/>
      <c r="DX112" s="873"/>
      <c r="DY112" s="873"/>
      <c r="DZ112" s="874"/>
    </row>
    <row r="113" spans="1:130" s="247" customFormat="1" ht="26.25" customHeight="1" x14ac:dyDescent="0.15">
      <c r="A113" s="906"/>
      <c r="B113" s="907"/>
      <c r="C113" s="902" t="s">
        <v>
448</v>
      </c>
      <c r="D113" s="902"/>
      <c r="E113" s="902"/>
      <c r="F113" s="902"/>
      <c r="G113" s="902"/>
      <c r="H113" s="902"/>
      <c r="I113" s="902"/>
      <c r="J113" s="902"/>
      <c r="K113" s="902"/>
      <c r="L113" s="902"/>
      <c r="M113" s="902"/>
      <c r="N113" s="902"/>
      <c r="O113" s="902"/>
      <c r="P113" s="902"/>
      <c r="Q113" s="902"/>
      <c r="R113" s="902"/>
      <c r="S113" s="902"/>
      <c r="T113" s="902"/>
      <c r="U113" s="902"/>
      <c r="V113" s="902"/>
      <c r="W113" s="902"/>
      <c r="X113" s="902"/>
      <c r="Y113" s="902"/>
      <c r="Z113" s="903"/>
      <c r="AA113" s="885">
        <v>
998569</v>
      </c>
      <c r="AB113" s="886"/>
      <c r="AC113" s="886"/>
      <c r="AD113" s="886"/>
      <c r="AE113" s="887"/>
      <c r="AF113" s="888">
        <v>
886218</v>
      </c>
      <c r="AG113" s="886"/>
      <c r="AH113" s="886"/>
      <c r="AI113" s="886"/>
      <c r="AJ113" s="887"/>
      <c r="AK113" s="888">
        <v>
603409</v>
      </c>
      <c r="AL113" s="886"/>
      <c r="AM113" s="886"/>
      <c r="AN113" s="886"/>
      <c r="AO113" s="887"/>
      <c r="AP113" s="889">
        <v>
2.7</v>
      </c>
      <c r="AQ113" s="890"/>
      <c r="AR113" s="890"/>
      <c r="AS113" s="890"/>
      <c r="AT113" s="891"/>
      <c r="AU113" s="852"/>
      <c r="AV113" s="853"/>
      <c r="AW113" s="853"/>
      <c r="AX113" s="853"/>
      <c r="AY113" s="853"/>
      <c r="AZ113" s="901" t="s">
        <v>
449</v>
      </c>
      <c r="BA113" s="902"/>
      <c r="BB113" s="902"/>
      <c r="BC113" s="902"/>
      <c r="BD113" s="902"/>
      <c r="BE113" s="902"/>
      <c r="BF113" s="902"/>
      <c r="BG113" s="902"/>
      <c r="BH113" s="902"/>
      <c r="BI113" s="902"/>
      <c r="BJ113" s="902"/>
      <c r="BK113" s="902"/>
      <c r="BL113" s="902"/>
      <c r="BM113" s="902"/>
      <c r="BN113" s="902"/>
      <c r="BO113" s="902"/>
      <c r="BP113" s="903"/>
      <c r="BQ113" s="871">
        <v>
98873</v>
      </c>
      <c r="BR113" s="872"/>
      <c r="BS113" s="872"/>
      <c r="BT113" s="872"/>
      <c r="BU113" s="872"/>
      <c r="BV113" s="872">
        <v>
967913</v>
      </c>
      <c r="BW113" s="872"/>
      <c r="BX113" s="872"/>
      <c r="BY113" s="872"/>
      <c r="BZ113" s="872"/>
      <c r="CA113" s="872">
        <v>
3835349</v>
      </c>
      <c r="CB113" s="872"/>
      <c r="CC113" s="872"/>
      <c r="CD113" s="872"/>
      <c r="CE113" s="872"/>
      <c r="CF113" s="866">
        <v>
17</v>
      </c>
      <c r="CG113" s="867"/>
      <c r="CH113" s="867"/>
      <c r="CI113" s="867"/>
      <c r="CJ113" s="867"/>
      <c r="CK113" s="897"/>
      <c r="CL113" s="898"/>
      <c r="CM113" s="868" t="s">
        <v>
450</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910" t="s">
        <v>
131</v>
      </c>
      <c r="DH113" s="911"/>
      <c r="DI113" s="911"/>
      <c r="DJ113" s="911"/>
      <c r="DK113" s="912"/>
      <c r="DL113" s="913" t="s">
        <v>
440</v>
      </c>
      <c r="DM113" s="911"/>
      <c r="DN113" s="911"/>
      <c r="DO113" s="911"/>
      <c r="DP113" s="912"/>
      <c r="DQ113" s="913" t="s">
        <v>
413</v>
      </c>
      <c r="DR113" s="911"/>
      <c r="DS113" s="911"/>
      <c r="DT113" s="911"/>
      <c r="DU113" s="912"/>
      <c r="DV113" s="914" t="s">
        <v>
131</v>
      </c>
      <c r="DW113" s="915"/>
      <c r="DX113" s="915"/>
      <c r="DY113" s="915"/>
      <c r="DZ113" s="916"/>
    </row>
    <row r="114" spans="1:130" s="247" customFormat="1" ht="26.25" customHeight="1" x14ac:dyDescent="0.15">
      <c r="A114" s="906"/>
      <c r="B114" s="907"/>
      <c r="C114" s="902" t="s">
        <v>
451</v>
      </c>
      <c r="D114" s="902"/>
      <c r="E114" s="902"/>
      <c r="F114" s="902"/>
      <c r="G114" s="902"/>
      <c r="H114" s="902"/>
      <c r="I114" s="902"/>
      <c r="J114" s="902"/>
      <c r="K114" s="902"/>
      <c r="L114" s="902"/>
      <c r="M114" s="902"/>
      <c r="N114" s="902"/>
      <c r="O114" s="902"/>
      <c r="P114" s="902"/>
      <c r="Q114" s="902"/>
      <c r="R114" s="902"/>
      <c r="S114" s="902"/>
      <c r="T114" s="902"/>
      <c r="U114" s="902"/>
      <c r="V114" s="902"/>
      <c r="W114" s="902"/>
      <c r="X114" s="902"/>
      <c r="Y114" s="902"/>
      <c r="Z114" s="903"/>
      <c r="AA114" s="910">
        <v>
42648</v>
      </c>
      <c r="AB114" s="911"/>
      <c r="AC114" s="911"/>
      <c r="AD114" s="911"/>
      <c r="AE114" s="912"/>
      <c r="AF114" s="913">
        <v>
37223</v>
      </c>
      <c r="AG114" s="911"/>
      <c r="AH114" s="911"/>
      <c r="AI114" s="911"/>
      <c r="AJ114" s="912"/>
      <c r="AK114" s="913">
        <v>
32246</v>
      </c>
      <c r="AL114" s="911"/>
      <c r="AM114" s="911"/>
      <c r="AN114" s="911"/>
      <c r="AO114" s="912"/>
      <c r="AP114" s="914">
        <v>
0.1</v>
      </c>
      <c r="AQ114" s="915"/>
      <c r="AR114" s="915"/>
      <c r="AS114" s="915"/>
      <c r="AT114" s="916"/>
      <c r="AU114" s="852"/>
      <c r="AV114" s="853"/>
      <c r="AW114" s="853"/>
      <c r="AX114" s="853"/>
      <c r="AY114" s="853"/>
      <c r="AZ114" s="901" t="s">
        <v>
452</v>
      </c>
      <c r="BA114" s="902"/>
      <c r="BB114" s="902"/>
      <c r="BC114" s="902"/>
      <c r="BD114" s="902"/>
      <c r="BE114" s="902"/>
      <c r="BF114" s="902"/>
      <c r="BG114" s="902"/>
      <c r="BH114" s="902"/>
      <c r="BI114" s="902"/>
      <c r="BJ114" s="902"/>
      <c r="BK114" s="902"/>
      <c r="BL114" s="902"/>
      <c r="BM114" s="902"/>
      <c r="BN114" s="902"/>
      <c r="BO114" s="902"/>
      <c r="BP114" s="903"/>
      <c r="BQ114" s="871">
        <v>
4747444</v>
      </c>
      <c r="BR114" s="872"/>
      <c r="BS114" s="872"/>
      <c r="BT114" s="872"/>
      <c r="BU114" s="872"/>
      <c r="BV114" s="872">
        <v>
4567676</v>
      </c>
      <c r="BW114" s="872"/>
      <c r="BX114" s="872"/>
      <c r="BY114" s="872"/>
      <c r="BZ114" s="872"/>
      <c r="CA114" s="872">
        <v>
4630169</v>
      </c>
      <c r="CB114" s="872"/>
      <c r="CC114" s="872"/>
      <c r="CD114" s="872"/>
      <c r="CE114" s="872"/>
      <c r="CF114" s="866">
        <v>
20.5</v>
      </c>
      <c r="CG114" s="867"/>
      <c r="CH114" s="867"/>
      <c r="CI114" s="867"/>
      <c r="CJ114" s="867"/>
      <c r="CK114" s="897"/>
      <c r="CL114" s="898"/>
      <c r="CM114" s="868" t="s">
        <v>
453</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910" t="s">
        <v>
413</v>
      </c>
      <c r="DH114" s="911"/>
      <c r="DI114" s="911"/>
      <c r="DJ114" s="911"/>
      <c r="DK114" s="912"/>
      <c r="DL114" s="913" t="s">
        <v>
440</v>
      </c>
      <c r="DM114" s="911"/>
      <c r="DN114" s="911"/>
      <c r="DO114" s="911"/>
      <c r="DP114" s="912"/>
      <c r="DQ114" s="913" t="s">
        <v>
440</v>
      </c>
      <c r="DR114" s="911"/>
      <c r="DS114" s="911"/>
      <c r="DT114" s="911"/>
      <c r="DU114" s="912"/>
      <c r="DV114" s="914" t="s">
        <v>
413</v>
      </c>
      <c r="DW114" s="915"/>
      <c r="DX114" s="915"/>
      <c r="DY114" s="915"/>
      <c r="DZ114" s="916"/>
    </row>
    <row r="115" spans="1:130" s="247" customFormat="1" ht="26.25" customHeight="1" x14ac:dyDescent="0.15">
      <c r="A115" s="906"/>
      <c r="B115" s="907"/>
      <c r="C115" s="902" t="s">
        <v>
454</v>
      </c>
      <c r="D115" s="902"/>
      <c r="E115" s="902"/>
      <c r="F115" s="902"/>
      <c r="G115" s="902"/>
      <c r="H115" s="902"/>
      <c r="I115" s="902"/>
      <c r="J115" s="902"/>
      <c r="K115" s="902"/>
      <c r="L115" s="902"/>
      <c r="M115" s="902"/>
      <c r="N115" s="902"/>
      <c r="O115" s="902"/>
      <c r="P115" s="902"/>
      <c r="Q115" s="902"/>
      <c r="R115" s="902"/>
      <c r="S115" s="902"/>
      <c r="T115" s="902"/>
      <c r="U115" s="902"/>
      <c r="V115" s="902"/>
      <c r="W115" s="902"/>
      <c r="X115" s="902"/>
      <c r="Y115" s="902"/>
      <c r="Z115" s="903"/>
      <c r="AA115" s="885">
        <v>
110199</v>
      </c>
      <c r="AB115" s="886"/>
      <c r="AC115" s="886"/>
      <c r="AD115" s="886"/>
      <c r="AE115" s="887"/>
      <c r="AF115" s="888">
        <v>
117009</v>
      </c>
      <c r="AG115" s="886"/>
      <c r="AH115" s="886"/>
      <c r="AI115" s="886"/>
      <c r="AJ115" s="887"/>
      <c r="AK115" s="888">
        <v>
253577</v>
      </c>
      <c r="AL115" s="886"/>
      <c r="AM115" s="886"/>
      <c r="AN115" s="886"/>
      <c r="AO115" s="887"/>
      <c r="AP115" s="889">
        <v>
1.1000000000000001</v>
      </c>
      <c r="AQ115" s="890"/>
      <c r="AR115" s="890"/>
      <c r="AS115" s="890"/>
      <c r="AT115" s="891"/>
      <c r="AU115" s="852"/>
      <c r="AV115" s="853"/>
      <c r="AW115" s="853"/>
      <c r="AX115" s="853"/>
      <c r="AY115" s="853"/>
      <c r="AZ115" s="901" t="s">
        <v>
455</v>
      </c>
      <c r="BA115" s="902"/>
      <c r="BB115" s="902"/>
      <c r="BC115" s="902"/>
      <c r="BD115" s="902"/>
      <c r="BE115" s="902"/>
      <c r="BF115" s="902"/>
      <c r="BG115" s="902"/>
      <c r="BH115" s="902"/>
      <c r="BI115" s="902"/>
      <c r="BJ115" s="902"/>
      <c r="BK115" s="902"/>
      <c r="BL115" s="902"/>
      <c r="BM115" s="902"/>
      <c r="BN115" s="902"/>
      <c r="BO115" s="902"/>
      <c r="BP115" s="903"/>
      <c r="BQ115" s="871" t="s">
        <v>
131</v>
      </c>
      <c r="BR115" s="872"/>
      <c r="BS115" s="872"/>
      <c r="BT115" s="872"/>
      <c r="BU115" s="872"/>
      <c r="BV115" s="872" t="s">
        <v>
440</v>
      </c>
      <c r="BW115" s="872"/>
      <c r="BX115" s="872"/>
      <c r="BY115" s="872"/>
      <c r="BZ115" s="872"/>
      <c r="CA115" s="872" t="s">
        <v>
413</v>
      </c>
      <c r="CB115" s="872"/>
      <c r="CC115" s="872"/>
      <c r="CD115" s="872"/>
      <c r="CE115" s="872"/>
      <c r="CF115" s="866" t="s">
        <v>
131</v>
      </c>
      <c r="CG115" s="867"/>
      <c r="CH115" s="867"/>
      <c r="CI115" s="867"/>
      <c r="CJ115" s="867"/>
      <c r="CK115" s="897"/>
      <c r="CL115" s="898"/>
      <c r="CM115" s="901" t="s">
        <v>
456</v>
      </c>
      <c r="CN115" s="922"/>
      <c r="CO115" s="922"/>
      <c r="CP115" s="922"/>
      <c r="CQ115" s="922"/>
      <c r="CR115" s="922"/>
      <c r="CS115" s="922"/>
      <c r="CT115" s="922"/>
      <c r="CU115" s="922"/>
      <c r="CV115" s="922"/>
      <c r="CW115" s="922"/>
      <c r="CX115" s="922"/>
      <c r="CY115" s="922"/>
      <c r="CZ115" s="922"/>
      <c r="DA115" s="922"/>
      <c r="DB115" s="922"/>
      <c r="DC115" s="922"/>
      <c r="DD115" s="922"/>
      <c r="DE115" s="922"/>
      <c r="DF115" s="903"/>
      <c r="DG115" s="910">
        <v>
2051830</v>
      </c>
      <c r="DH115" s="911"/>
      <c r="DI115" s="911"/>
      <c r="DJ115" s="911"/>
      <c r="DK115" s="912"/>
      <c r="DL115" s="913">
        <v>
2678516</v>
      </c>
      <c r="DM115" s="911"/>
      <c r="DN115" s="911"/>
      <c r="DO115" s="911"/>
      <c r="DP115" s="912"/>
      <c r="DQ115" s="913">
        <v>
2849746</v>
      </c>
      <c r="DR115" s="911"/>
      <c r="DS115" s="911"/>
      <c r="DT115" s="911"/>
      <c r="DU115" s="912"/>
      <c r="DV115" s="914">
        <v>
12.6</v>
      </c>
      <c r="DW115" s="915"/>
      <c r="DX115" s="915"/>
      <c r="DY115" s="915"/>
      <c r="DZ115" s="916"/>
    </row>
    <row r="116" spans="1:130" s="247" customFormat="1" ht="26.25" customHeight="1" x14ac:dyDescent="0.15">
      <c r="A116" s="908"/>
      <c r="B116" s="909"/>
      <c r="C116" s="917" t="s">
        <v>
457</v>
      </c>
      <c r="D116" s="917"/>
      <c r="E116" s="917"/>
      <c r="F116" s="917"/>
      <c r="G116" s="917"/>
      <c r="H116" s="917"/>
      <c r="I116" s="917"/>
      <c r="J116" s="917"/>
      <c r="K116" s="917"/>
      <c r="L116" s="917"/>
      <c r="M116" s="917"/>
      <c r="N116" s="917"/>
      <c r="O116" s="917"/>
      <c r="P116" s="917"/>
      <c r="Q116" s="917"/>
      <c r="R116" s="917"/>
      <c r="S116" s="917"/>
      <c r="T116" s="917"/>
      <c r="U116" s="917"/>
      <c r="V116" s="917"/>
      <c r="W116" s="917"/>
      <c r="X116" s="917"/>
      <c r="Y116" s="917"/>
      <c r="Z116" s="918"/>
      <c r="AA116" s="910" t="s">
        <v>
440</v>
      </c>
      <c r="AB116" s="911"/>
      <c r="AC116" s="911"/>
      <c r="AD116" s="911"/>
      <c r="AE116" s="912"/>
      <c r="AF116" s="913" t="s">
        <v>
440</v>
      </c>
      <c r="AG116" s="911"/>
      <c r="AH116" s="911"/>
      <c r="AI116" s="911"/>
      <c r="AJ116" s="912"/>
      <c r="AK116" s="913" t="s">
        <v>
131</v>
      </c>
      <c r="AL116" s="911"/>
      <c r="AM116" s="911"/>
      <c r="AN116" s="911"/>
      <c r="AO116" s="912"/>
      <c r="AP116" s="914" t="s">
        <v>
131</v>
      </c>
      <c r="AQ116" s="915"/>
      <c r="AR116" s="915"/>
      <c r="AS116" s="915"/>
      <c r="AT116" s="916"/>
      <c r="AU116" s="852"/>
      <c r="AV116" s="853"/>
      <c r="AW116" s="853"/>
      <c r="AX116" s="853"/>
      <c r="AY116" s="853"/>
      <c r="AZ116" s="919" t="s">
        <v>
458</v>
      </c>
      <c r="BA116" s="920"/>
      <c r="BB116" s="920"/>
      <c r="BC116" s="920"/>
      <c r="BD116" s="920"/>
      <c r="BE116" s="920"/>
      <c r="BF116" s="920"/>
      <c r="BG116" s="920"/>
      <c r="BH116" s="920"/>
      <c r="BI116" s="920"/>
      <c r="BJ116" s="920"/>
      <c r="BK116" s="920"/>
      <c r="BL116" s="920"/>
      <c r="BM116" s="920"/>
      <c r="BN116" s="920"/>
      <c r="BO116" s="920"/>
      <c r="BP116" s="921"/>
      <c r="BQ116" s="871" t="s">
        <v>
131</v>
      </c>
      <c r="BR116" s="872"/>
      <c r="BS116" s="872"/>
      <c r="BT116" s="872"/>
      <c r="BU116" s="872"/>
      <c r="BV116" s="872" t="s">
        <v>
131</v>
      </c>
      <c r="BW116" s="872"/>
      <c r="BX116" s="872"/>
      <c r="BY116" s="872"/>
      <c r="BZ116" s="872"/>
      <c r="CA116" s="872" t="s">
        <v>
131</v>
      </c>
      <c r="CB116" s="872"/>
      <c r="CC116" s="872"/>
      <c r="CD116" s="872"/>
      <c r="CE116" s="872"/>
      <c r="CF116" s="866" t="s">
        <v>
413</v>
      </c>
      <c r="CG116" s="867"/>
      <c r="CH116" s="867"/>
      <c r="CI116" s="867"/>
      <c r="CJ116" s="867"/>
      <c r="CK116" s="897"/>
      <c r="CL116" s="898"/>
      <c r="CM116" s="868" t="s">
        <v>
459</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910">
        <v>
257353</v>
      </c>
      <c r="DH116" s="911"/>
      <c r="DI116" s="911"/>
      <c r="DJ116" s="911"/>
      <c r="DK116" s="912"/>
      <c r="DL116" s="913">
        <v>
193664</v>
      </c>
      <c r="DM116" s="911"/>
      <c r="DN116" s="911"/>
      <c r="DO116" s="911"/>
      <c r="DP116" s="912"/>
      <c r="DQ116" s="913">
        <v>
135022</v>
      </c>
      <c r="DR116" s="911"/>
      <c r="DS116" s="911"/>
      <c r="DT116" s="911"/>
      <c r="DU116" s="912"/>
      <c r="DV116" s="914">
        <v>
0.6</v>
      </c>
      <c r="DW116" s="915"/>
      <c r="DX116" s="915"/>
      <c r="DY116" s="915"/>
      <c r="DZ116" s="916"/>
    </row>
    <row r="117" spans="1:130" s="247" customFormat="1" ht="26.25" customHeight="1" x14ac:dyDescent="0.15">
      <c r="A117" s="856" t="s">
        <v>
190</v>
      </c>
      <c r="B117" s="837"/>
      <c r="C117" s="837"/>
      <c r="D117" s="837"/>
      <c r="E117" s="837"/>
      <c r="F117" s="837"/>
      <c r="G117" s="837"/>
      <c r="H117" s="837"/>
      <c r="I117" s="837"/>
      <c r="J117" s="837"/>
      <c r="K117" s="837"/>
      <c r="L117" s="837"/>
      <c r="M117" s="837"/>
      <c r="N117" s="837"/>
      <c r="O117" s="837"/>
      <c r="P117" s="837"/>
      <c r="Q117" s="837"/>
      <c r="R117" s="837"/>
      <c r="S117" s="837"/>
      <c r="T117" s="837"/>
      <c r="U117" s="837"/>
      <c r="V117" s="837"/>
      <c r="W117" s="837"/>
      <c r="X117" s="837"/>
      <c r="Y117" s="927" t="s">
        <v>
460</v>
      </c>
      <c r="Z117" s="838"/>
      <c r="AA117" s="928">
        <v>
3284910</v>
      </c>
      <c r="AB117" s="929"/>
      <c r="AC117" s="929"/>
      <c r="AD117" s="929"/>
      <c r="AE117" s="930"/>
      <c r="AF117" s="931">
        <v>
3139452</v>
      </c>
      <c r="AG117" s="929"/>
      <c r="AH117" s="929"/>
      <c r="AI117" s="929"/>
      <c r="AJ117" s="930"/>
      <c r="AK117" s="931">
        <v>
2874945</v>
      </c>
      <c r="AL117" s="929"/>
      <c r="AM117" s="929"/>
      <c r="AN117" s="929"/>
      <c r="AO117" s="930"/>
      <c r="AP117" s="932"/>
      <c r="AQ117" s="933"/>
      <c r="AR117" s="933"/>
      <c r="AS117" s="933"/>
      <c r="AT117" s="934"/>
      <c r="AU117" s="852"/>
      <c r="AV117" s="853"/>
      <c r="AW117" s="853"/>
      <c r="AX117" s="853"/>
      <c r="AY117" s="853"/>
      <c r="AZ117" s="919" t="s">
        <v>
461</v>
      </c>
      <c r="BA117" s="920"/>
      <c r="BB117" s="920"/>
      <c r="BC117" s="920"/>
      <c r="BD117" s="920"/>
      <c r="BE117" s="920"/>
      <c r="BF117" s="920"/>
      <c r="BG117" s="920"/>
      <c r="BH117" s="920"/>
      <c r="BI117" s="920"/>
      <c r="BJ117" s="920"/>
      <c r="BK117" s="920"/>
      <c r="BL117" s="920"/>
      <c r="BM117" s="920"/>
      <c r="BN117" s="920"/>
      <c r="BO117" s="920"/>
      <c r="BP117" s="921"/>
      <c r="BQ117" s="871" t="s">
        <v>
131</v>
      </c>
      <c r="BR117" s="872"/>
      <c r="BS117" s="872"/>
      <c r="BT117" s="872"/>
      <c r="BU117" s="872"/>
      <c r="BV117" s="872" t="s">
        <v>
131</v>
      </c>
      <c r="BW117" s="872"/>
      <c r="BX117" s="872"/>
      <c r="BY117" s="872"/>
      <c r="BZ117" s="872"/>
      <c r="CA117" s="872" t="s">
        <v>
131</v>
      </c>
      <c r="CB117" s="872"/>
      <c r="CC117" s="872"/>
      <c r="CD117" s="872"/>
      <c r="CE117" s="872"/>
      <c r="CF117" s="866" t="s">
        <v>
413</v>
      </c>
      <c r="CG117" s="867"/>
      <c r="CH117" s="867"/>
      <c r="CI117" s="867"/>
      <c r="CJ117" s="867"/>
      <c r="CK117" s="897"/>
      <c r="CL117" s="898"/>
      <c r="CM117" s="868" t="s">
        <v>
462</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910" t="s">
        <v>
131</v>
      </c>
      <c r="DH117" s="911"/>
      <c r="DI117" s="911"/>
      <c r="DJ117" s="911"/>
      <c r="DK117" s="912"/>
      <c r="DL117" s="913" t="s">
        <v>
131</v>
      </c>
      <c r="DM117" s="911"/>
      <c r="DN117" s="911"/>
      <c r="DO117" s="911"/>
      <c r="DP117" s="912"/>
      <c r="DQ117" s="913" t="s">
        <v>
463</v>
      </c>
      <c r="DR117" s="911"/>
      <c r="DS117" s="911"/>
      <c r="DT117" s="911"/>
      <c r="DU117" s="912"/>
      <c r="DV117" s="914" t="s">
        <v>
413</v>
      </c>
      <c r="DW117" s="915"/>
      <c r="DX117" s="915"/>
      <c r="DY117" s="915"/>
      <c r="DZ117" s="916"/>
    </row>
    <row r="118" spans="1:130" s="247" customFormat="1" ht="26.25" customHeight="1" x14ac:dyDescent="0.15">
      <c r="A118" s="856" t="s">
        <v>
435</v>
      </c>
      <c r="B118" s="837"/>
      <c r="C118" s="837"/>
      <c r="D118" s="837"/>
      <c r="E118" s="837"/>
      <c r="F118" s="837"/>
      <c r="G118" s="837"/>
      <c r="H118" s="837"/>
      <c r="I118" s="837"/>
      <c r="J118" s="837"/>
      <c r="K118" s="837"/>
      <c r="L118" s="837"/>
      <c r="M118" s="837"/>
      <c r="N118" s="837"/>
      <c r="O118" s="837"/>
      <c r="P118" s="837"/>
      <c r="Q118" s="837"/>
      <c r="R118" s="837"/>
      <c r="S118" s="837"/>
      <c r="T118" s="837"/>
      <c r="U118" s="837"/>
      <c r="V118" s="837"/>
      <c r="W118" s="837"/>
      <c r="X118" s="837"/>
      <c r="Y118" s="837"/>
      <c r="Z118" s="838"/>
      <c r="AA118" s="836" t="s">
        <v>
433</v>
      </c>
      <c r="AB118" s="837"/>
      <c r="AC118" s="837"/>
      <c r="AD118" s="837"/>
      <c r="AE118" s="838"/>
      <c r="AF118" s="836" t="s">
        <v>
312</v>
      </c>
      <c r="AG118" s="837"/>
      <c r="AH118" s="837"/>
      <c r="AI118" s="837"/>
      <c r="AJ118" s="838"/>
      <c r="AK118" s="836" t="s">
        <v>
311</v>
      </c>
      <c r="AL118" s="837"/>
      <c r="AM118" s="837"/>
      <c r="AN118" s="837"/>
      <c r="AO118" s="838"/>
      <c r="AP118" s="923" t="s">
        <v>
434</v>
      </c>
      <c r="AQ118" s="924"/>
      <c r="AR118" s="924"/>
      <c r="AS118" s="924"/>
      <c r="AT118" s="925"/>
      <c r="AU118" s="852"/>
      <c r="AV118" s="853"/>
      <c r="AW118" s="853"/>
      <c r="AX118" s="853"/>
      <c r="AY118" s="853"/>
      <c r="AZ118" s="926" t="s">
        <v>
464</v>
      </c>
      <c r="BA118" s="917"/>
      <c r="BB118" s="917"/>
      <c r="BC118" s="917"/>
      <c r="BD118" s="917"/>
      <c r="BE118" s="917"/>
      <c r="BF118" s="917"/>
      <c r="BG118" s="917"/>
      <c r="BH118" s="917"/>
      <c r="BI118" s="917"/>
      <c r="BJ118" s="917"/>
      <c r="BK118" s="917"/>
      <c r="BL118" s="917"/>
      <c r="BM118" s="917"/>
      <c r="BN118" s="917"/>
      <c r="BO118" s="917"/>
      <c r="BP118" s="918"/>
      <c r="BQ118" s="949" t="s">
        <v>
131</v>
      </c>
      <c r="BR118" s="950"/>
      <c r="BS118" s="950"/>
      <c r="BT118" s="950"/>
      <c r="BU118" s="950"/>
      <c r="BV118" s="950" t="s">
        <v>
413</v>
      </c>
      <c r="BW118" s="950"/>
      <c r="BX118" s="950"/>
      <c r="BY118" s="950"/>
      <c r="BZ118" s="950"/>
      <c r="CA118" s="950" t="s">
        <v>
440</v>
      </c>
      <c r="CB118" s="950"/>
      <c r="CC118" s="950"/>
      <c r="CD118" s="950"/>
      <c r="CE118" s="950"/>
      <c r="CF118" s="866" t="s">
        <v>
413</v>
      </c>
      <c r="CG118" s="867"/>
      <c r="CH118" s="867"/>
      <c r="CI118" s="867"/>
      <c r="CJ118" s="867"/>
      <c r="CK118" s="897"/>
      <c r="CL118" s="898"/>
      <c r="CM118" s="868" t="s">
        <v>
465</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910" t="s">
        <v>
413</v>
      </c>
      <c r="DH118" s="911"/>
      <c r="DI118" s="911"/>
      <c r="DJ118" s="911"/>
      <c r="DK118" s="912"/>
      <c r="DL118" s="913" t="s">
        <v>
131</v>
      </c>
      <c r="DM118" s="911"/>
      <c r="DN118" s="911"/>
      <c r="DO118" s="911"/>
      <c r="DP118" s="912"/>
      <c r="DQ118" s="913" t="s">
        <v>
413</v>
      </c>
      <c r="DR118" s="911"/>
      <c r="DS118" s="911"/>
      <c r="DT118" s="911"/>
      <c r="DU118" s="912"/>
      <c r="DV118" s="914" t="s">
        <v>
463</v>
      </c>
      <c r="DW118" s="915"/>
      <c r="DX118" s="915"/>
      <c r="DY118" s="915"/>
      <c r="DZ118" s="916"/>
    </row>
    <row r="119" spans="1:130" s="247" customFormat="1" ht="26.25" customHeight="1" x14ac:dyDescent="0.15">
      <c r="A119" s="1010" t="s">
        <v>
438</v>
      </c>
      <c r="B119" s="896"/>
      <c r="C119" s="875" t="s">
        <v>
439</v>
      </c>
      <c r="D119" s="876"/>
      <c r="E119" s="876"/>
      <c r="F119" s="876"/>
      <c r="G119" s="876"/>
      <c r="H119" s="876"/>
      <c r="I119" s="876"/>
      <c r="J119" s="876"/>
      <c r="K119" s="876"/>
      <c r="L119" s="876"/>
      <c r="M119" s="876"/>
      <c r="N119" s="876"/>
      <c r="O119" s="876"/>
      <c r="P119" s="876"/>
      <c r="Q119" s="876"/>
      <c r="R119" s="876"/>
      <c r="S119" s="876"/>
      <c r="T119" s="876"/>
      <c r="U119" s="876"/>
      <c r="V119" s="876"/>
      <c r="W119" s="876"/>
      <c r="X119" s="876"/>
      <c r="Y119" s="876"/>
      <c r="Z119" s="877"/>
      <c r="AA119" s="843" t="s">
        <v>
440</v>
      </c>
      <c r="AB119" s="844"/>
      <c r="AC119" s="844"/>
      <c r="AD119" s="844"/>
      <c r="AE119" s="845"/>
      <c r="AF119" s="846" t="s">
        <v>
413</v>
      </c>
      <c r="AG119" s="844"/>
      <c r="AH119" s="844"/>
      <c r="AI119" s="844"/>
      <c r="AJ119" s="845"/>
      <c r="AK119" s="846" t="s">
        <v>
413</v>
      </c>
      <c r="AL119" s="844"/>
      <c r="AM119" s="844"/>
      <c r="AN119" s="844"/>
      <c r="AO119" s="845"/>
      <c r="AP119" s="847" t="s">
        <v>
131</v>
      </c>
      <c r="AQ119" s="848"/>
      <c r="AR119" s="848"/>
      <c r="AS119" s="848"/>
      <c r="AT119" s="849"/>
      <c r="AU119" s="854"/>
      <c r="AV119" s="855"/>
      <c r="AW119" s="855"/>
      <c r="AX119" s="855"/>
      <c r="AY119" s="855"/>
      <c r="AZ119" s="278" t="s">
        <v>
190</v>
      </c>
      <c r="BA119" s="278"/>
      <c r="BB119" s="278"/>
      <c r="BC119" s="278"/>
      <c r="BD119" s="278"/>
      <c r="BE119" s="278"/>
      <c r="BF119" s="278"/>
      <c r="BG119" s="278"/>
      <c r="BH119" s="278"/>
      <c r="BI119" s="278"/>
      <c r="BJ119" s="278"/>
      <c r="BK119" s="278"/>
      <c r="BL119" s="278"/>
      <c r="BM119" s="278"/>
      <c r="BN119" s="278"/>
      <c r="BO119" s="927" t="s">
        <v>
466</v>
      </c>
      <c r="BP119" s="958"/>
      <c r="BQ119" s="949">
        <v>
33585604</v>
      </c>
      <c r="BR119" s="950"/>
      <c r="BS119" s="950"/>
      <c r="BT119" s="950"/>
      <c r="BU119" s="950"/>
      <c r="BV119" s="950">
        <v>
33330419</v>
      </c>
      <c r="BW119" s="950"/>
      <c r="BX119" s="950"/>
      <c r="BY119" s="950"/>
      <c r="BZ119" s="950"/>
      <c r="CA119" s="950">
        <v>
35791382</v>
      </c>
      <c r="CB119" s="950"/>
      <c r="CC119" s="950"/>
      <c r="CD119" s="950"/>
      <c r="CE119" s="950"/>
      <c r="CF119" s="951"/>
      <c r="CG119" s="952"/>
      <c r="CH119" s="952"/>
      <c r="CI119" s="952"/>
      <c r="CJ119" s="953"/>
      <c r="CK119" s="899"/>
      <c r="CL119" s="900"/>
      <c r="CM119" s="954" t="s">
        <v>
467</v>
      </c>
      <c r="CN119" s="955"/>
      <c r="CO119" s="955"/>
      <c r="CP119" s="955"/>
      <c r="CQ119" s="955"/>
      <c r="CR119" s="955"/>
      <c r="CS119" s="955"/>
      <c r="CT119" s="955"/>
      <c r="CU119" s="955"/>
      <c r="CV119" s="955"/>
      <c r="CW119" s="955"/>
      <c r="CX119" s="955"/>
      <c r="CY119" s="955"/>
      <c r="CZ119" s="955"/>
      <c r="DA119" s="955"/>
      <c r="DB119" s="955"/>
      <c r="DC119" s="955"/>
      <c r="DD119" s="955"/>
      <c r="DE119" s="955"/>
      <c r="DF119" s="956"/>
      <c r="DG119" s="957" t="s">
        <v>
440</v>
      </c>
      <c r="DH119" s="936"/>
      <c r="DI119" s="936"/>
      <c r="DJ119" s="936"/>
      <c r="DK119" s="937"/>
      <c r="DL119" s="935" t="s">
        <v>
131</v>
      </c>
      <c r="DM119" s="936"/>
      <c r="DN119" s="936"/>
      <c r="DO119" s="936"/>
      <c r="DP119" s="937"/>
      <c r="DQ119" s="935" t="s">
        <v>
131</v>
      </c>
      <c r="DR119" s="936"/>
      <c r="DS119" s="936"/>
      <c r="DT119" s="936"/>
      <c r="DU119" s="937"/>
      <c r="DV119" s="938" t="s">
        <v>
413</v>
      </c>
      <c r="DW119" s="939"/>
      <c r="DX119" s="939"/>
      <c r="DY119" s="939"/>
      <c r="DZ119" s="940"/>
    </row>
    <row r="120" spans="1:130" s="247" customFormat="1" ht="26.25" customHeight="1" x14ac:dyDescent="0.15">
      <c r="A120" s="1011"/>
      <c r="B120" s="898"/>
      <c r="C120" s="868" t="s">
        <v>
443</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910" t="s">
        <v>
413</v>
      </c>
      <c r="AB120" s="911"/>
      <c r="AC120" s="911"/>
      <c r="AD120" s="911"/>
      <c r="AE120" s="912"/>
      <c r="AF120" s="913" t="s">
        <v>
413</v>
      </c>
      <c r="AG120" s="911"/>
      <c r="AH120" s="911"/>
      <c r="AI120" s="911"/>
      <c r="AJ120" s="912"/>
      <c r="AK120" s="913" t="s">
        <v>
413</v>
      </c>
      <c r="AL120" s="911"/>
      <c r="AM120" s="911"/>
      <c r="AN120" s="911"/>
      <c r="AO120" s="912"/>
      <c r="AP120" s="914" t="s">
        <v>
413</v>
      </c>
      <c r="AQ120" s="915"/>
      <c r="AR120" s="915"/>
      <c r="AS120" s="915"/>
      <c r="AT120" s="916"/>
      <c r="AU120" s="941" t="s">
        <v>
468</v>
      </c>
      <c r="AV120" s="942"/>
      <c r="AW120" s="942"/>
      <c r="AX120" s="942"/>
      <c r="AY120" s="943"/>
      <c r="AZ120" s="892" t="s">
        <v>
469</v>
      </c>
      <c r="BA120" s="841"/>
      <c r="BB120" s="841"/>
      <c r="BC120" s="841"/>
      <c r="BD120" s="841"/>
      <c r="BE120" s="841"/>
      <c r="BF120" s="841"/>
      <c r="BG120" s="841"/>
      <c r="BH120" s="841"/>
      <c r="BI120" s="841"/>
      <c r="BJ120" s="841"/>
      <c r="BK120" s="841"/>
      <c r="BL120" s="841"/>
      <c r="BM120" s="841"/>
      <c r="BN120" s="841"/>
      <c r="BO120" s="841"/>
      <c r="BP120" s="842"/>
      <c r="BQ120" s="878">
        <v>
11323763</v>
      </c>
      <c r="BR120" s="879"/>
      <c r="BS120" s="879"/>
      <c r="BT120" s="879"/>
      <c r="BU120" s="879"/>
      <c r="BV120" s="879">
        <v>
11851270</v>
      </c>
      <c r="BW120" s="879"/>
      <c r="BX120" s="879"/>
      <c r="BY120" s="879"/>
      <c r="BZ120" s="879"/>
      <c r="CA120" s="879">
        <v>
12268302</v>
      </c>
      <c r="CB120" s="879"/>
      <c r="CC120" s="879"/>
      <c r="CD120" s="879"/>
      <c r="CE120" s="879"/>
      <c r="CF120" s="893">
        <v>
54.4</v>
      </c>
      <c r="CG120" s="894"/>
      <c r="CH120" s="894"/>
      <c r="CI120" s="894"/>
      <c r="CJ120" s="894"/>
      <c r="CK120" s="959" t="s">
        <v>
470</v>
      </c>
      <c r="CL120" s="960"/>
      <c r="CM120" s="960"/>
      <c r="CN120" s="960"/>
      <c r="CO120" s="961"/>
      <c r="CP120" s="967" t="s">
        <v>
471</v>
      </c>
      <c r="CQ120" s="968"/>
      <c r="CR120" s="968"/>
      <c r="CS120" s="968"/>
      <c r="CT120" s="968"/>
      <c r="CU120" s="968"/>
      <c r="CV120" s="968"/>
      <c r="CW120" s="968"/>
      <c r="CX120" s="968"/>
      <c r="CY120" s="968"/>
      <c r="CZ120" s="968"/>
      <c r="DA120" s="968"/>
      <c r="DB120" s="968"/>
      <c r="DC120" s="968"/>
      <c r="DD120" s="968"/>
      <c r="DE120" s="968"/>
      <c r="DF120" s="969"/>
      <c r="DG120" s="878">
        <v>
4191324</v>
      </c>
      <c r="DH120" s="879"/>
      <c r="DI120" s="879"/>
      <c r="DJ120" s="879"/>
      <c r="DK120" s="879"/>
      <c r="DL120" s="879">
        <v>
3374775</v>
      </c>
      <c r="DM120" s="879"/>
      <c r="DN120" s="879"/>
      <c r="DO120" s="879"/>
      <c r="DP120" s="879"/>
      <c r="DQ120" s="879">
        <v>
2517661</v>
      </c>
      <c r="DR120" s="879"/>
      <c r="DS120" s="879"/>
      <c r="DT120" s="879"/>
      <c r="DU120" s="879"/>
      <c r="DV120" s="880">
        <v>
11.2</v>
      </c>
      <c r="DW120" s="880"/>
      <c r="DX120" s="880"/>
      <c r="DY120" s="880"/>
      <c r="DZ120" s="881"/>
    </row>
    <row r="121" spans="1:130" s="247" customFormat="1" ht="26.25" customHeight="1" x14ac:dyDescent="0.15">
      <c r="A121" s="1011"/>
      <c r="B121" s="898"/>
      <c r="C121" s="919" t="s">
        <v>
472</v>
      </c>
      <c r="D121" s="920"/>
      <c r="E121" s="920"/>
      <c r="F121" s="920"/>
      <c r="G121" s="920"/>
      <c r="H121" s="920"/>
      <c r="I121" s="920"/>
      <c r="J121" s="920"/>
      <c r="K121" s="920"/>
      <c r="L121" s="920"/>
      <c r="M121" s="920"/>
      <c r="N121" s="920"/>
      <c r="O121" s="920"/>
      <c r="P121" s="920"/>
      <c r="Q121" s="920"/>
      <c r="R121" s="920"/>
      <c r="S121" s="920"/>
      <c r="T121" s="920"/>
      <c r="U121" s="920"/>
      <c r="V121" s="920"/>
      <c r="W121" s="920"/>
      <c r="X121" s="920"/>
      <c r="Y121" s="920"/>
      <c r="Z121" s="921"/>
      <c r="AA121" s="910" t="s">
        <v>
413</v>
      </c>
      <c r="AB121" s="911"/>
      <c r="AC121" s="911"/>
      <c r="AD121" s="911"/>
      <c r="AE121" s="912"/>
      <c r="AF121" s="913" t="s">
        <v>
131</v>
      </c>
      <c r="AG121" s="911"/>
      <c r="AH121" s="911"/>
      <c r="AI121" s="911"/>
      <c r="AJ121" s="912"/>
      <c r="AK121" s="913" t="s">
        <v>
413</v>
      </c>
      <c r="AL121" s="911"/>
      <c r="AM121" s="911"/>
      <c r="AN121" s="911"/>
      <c r="AO121" s="912"/>
      <c r="AP121" s="914" t="s">
        <v>
413</v>
      </c>
      <c r="AQ121" s="915"/>
      <c r="AR121" s="915"/>
      <c r="AS121" s="915"/>
      <c r="AT121" s="916"/>
      <c r="AU121" s="944"/>
      <c r="AV121" s="945"/>
      <c r="AW121" s="945"/>
      <c r="AX121" s="945"/>
      <c r="AY121" s="946"/>
      <c r="AZ121" s="901" t="s">
        <v>
473</v>
      </c>
      <c r="BA121" s="902"/>
      <c r="BB121" s="902"/>
      <c r="BC121" s="902"/>
      <c r="BD121" s="902"/>
      <c r="BE121" s="902"/>
      <c r="BF121" s="902"/>
      <c r="BG121" s="902"/>
      <c r="BH121" s="902"/>
      <c r="BI121" s="902"/>
      <c r="BJ121" s="902"/>
      <c r="BK121" s="902"/>
      <c r="BL121" s="902"/>
      <c r="BM121" s="902"/>
      <c r="BN121" s="902"/>
      <c r="BO121" s="902"/>
      <c r="BP121" s="903"/>
      <c r="BQ121" s="871">
        <v>
9362216</v>
      </c>
      <c r="BR121" s="872"/>
      <c r="BS121" s="872"/>
      <c r="BT121" s="872"/>
      <c r="BU121" s="872"/>
      <c r="BV121" s="872">
        <v>
9391849</v>
      </c>
      <c r="BW121" s="872"/>
      <c r="BX121" s="872"/>
      <c r="BY121" s="872"/>
      <c r="BZ121" s="872"/>
      <c r="CA121" s="872">
        <v>
10002097</v>
      </c>
      <c r="CB121" s="872"/>
      <c r="CC121" s="872"/>
      <c r="CD121" s="872"/>
      <c r="CE121" s="872"/>
      <c r="CF121" s="866">
        <v>
44.4</v>
      </c>
      <c r="CG121" s="867"/>
      <c r="CH121" s="867"/>
      <c r="CI121" s="867"/>
      <c r="CJ121" s="867"/>
      <c r="CK121" s="962"/>
      <c r="CL121" s="963"/>
      <c r="CM121" s="963"/>
      <c r="CN121" s="963"/>
      <c r="CO121" s="964"/>
      <c r="CP121" s="972" t="s">
        <v>
412</v>
      </c>
      <c r="CQ121" s="973"/>
      <c r="CR121" s="973"/>
      <c r="CS121" s="973"/>
      <c r="CT121" s="973"/>
      <c r="CU121" s="973"/>
      <c r="CV121" s="973"/>
      <c r="CW121" s="973"/>
      <c r="CX121" s="973"/>
      <c r="CY121" s="973"/>
      <c r="CZ121" s="973"/>
      <c r="DA121" s="973"/>
      <c r="DB121" s="973"/>
      <c r="DC121" s="973"/>
      <c r="DD121" s="973"/>
      <c r="DE121" s="973"/>
      <c r="DF121" s="974"/>
      <c r="DG121" s="871">
        <v>
1740989</v>
      </c>
      <c r="DH121" s="872"/>
      <c r="DI121" s="872"/>
      <c r="DJ121" s="872"/>
      <c r="DK121" s="872"/>
      <c r="DL121" s="872">
        <v>
1682716</v>
      </c>
      <c r="DM121" s="872"/>
      <c r="DN121" s="872"/>
      <c r="DO121" s="872"/>
      <c r="DP121" s="872"/>
      <c r="DQ121" s="872">
        <v>
1620380</v>
      </c>
      <c r="DR121" s="872"/>
      <c r="DS121" s="872"/>
      <c r="DT121" s="872"/>
      <c r="DU121" s="872"/>
      <c r="DV121" s="873">
        <v>
7.2</v>
      </c>
      <c r="DW121" s="873"/>
      <c r="DX121" s="873"/>
      <c r="DY121" s="873"/>
      <c r="DZ121" s="874"/>
    </row>
    <row r="122" spans="1:130" s="247" customFormat="1" ht="26.25" customHeight="1" x14ac:dyDescent="0.15">
      <c r="A122" s="1011"/>
      <c r="B122" s="898"/>
      <c r="C122" s="868" t="s">
        <v>
453</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910" t="s">
        <v>
413</v>
      </c>
      <c r="AB122" s="911"/>
      <c r="AC122" s="911"/>
      <c r="AD122" s="911"/>
      <c r="AE122" s="912"/>
      <c r="AF122" s="913" t="s">
        <v>
131</v>
      </c>
      <c r="AG122" s="911"/>
      <c r="AH122" s="911"/>
      <c r="AI122" s="911"/>
      <c r="AJ122" s="912"/>
      <c r="AK122" s="913" t="s">
        <v>
131</v>
      </c>
      <c r="AL122" s="911"/>
      <c r="AM122" s="911"/>
      <c r="AN122" s="911"/>
      <c r="AO122" s="912"/>
      <c r="AP122" s="914" t="s">
        <v>
413</v>
      </c>
      <c r="AQ122" s="915"/>
      <c r="AR122" s="915"/>
      <c r="AS122" s="915"/>
      <c r="AT122" s="916"/>
      <c r="AU122" s="944"/>
      <c r="AV122" s="945"/>
      <c r="AW122" s="945"/>
      <c r="AX122" s="945"/>
      <c r="AY122" s="946"/>
      <c r="AZ122" s="926" t="s">
        <v>
474</v>
      </c>
      <c r="BA122" s="917"/>
      <c r="BB122" s="917"/>
      <c r="BC122" s="917"/>
      <c r="BD122" s="917"/>
      <c r="BE122" s="917"/>
      <c r="BF122" s="917"/>
      <c r="BG122" s="917"/>
      <c r="BH122" s="917"/>
      <c r="BI122" s="917"/>
      <c r="BJ122" s="917"/>
      <c r="BK122" s="917"/>
      <c r="BL122" s="917"/>
      <c r="BM122" s="917"/>
      <c r="BN122" s="917"/>
      <c r="BO122" s="917"/>
      <c r="BP122" s="918"/>
      <c r="BQ122" s="949">
        <v>
15275641</v>
      </c>
      <c r="BR122" s="950"/>
      <c r="BS122" s="950"/>
      <c r="BT122" s="950"/>
      <c r="BU122" s="950"/>
      <c r="BV122" s="950">
        <v>
13970835</v>
      </c>
      <c r="BW122" s="950"/>
      <c r="BX122" s="950"/>
      <c r="BY122" s="950"/>
      <c r="BZ122" s="950"/>
      <c r="CA122" s="950">
        <v>
13420902</v>
      </c>
      <c r="CB122" s="950"/>
      <c r="CC122" s="950"/>
      <c r="CD122" s="950"/>
      <c r="CE122" s="950"/>
      <c r="CF122" s="970">
        <v>
59.6</v>
      </c>
      <c r="CG122" s="971"/>
      <c r="CH122" s="971"/>
      <c r="CI122" s="971"/>
      <c r="CJ122" s="971"/>
      <c r="CK122" s="962"/>
      <c r="CL122" s="963"/>
      <c r="CM122" s="963"/>
      <c r="CN122" s="963"/>
      <c r="CO122" s="964"/>
      <c r="CP122" s="972" t="s">
        <v>
408</v>
      </c>
      <c r="CQ122" s="973"/>
      <c r="CR122" s="973"/>
      <c r="CS122" s="973"/>
      <c r="CT122" s="973"/>
      <c r="CU122" s="973"/>
      <c r="CV122" s="973"/>
      <c r="CW122" s="973"/>
      <c r="CX122" s="973"/>
      <c r="CY122" s="973"/>
      <c r="CZ122" s="973"/>
      <c r="DA122" s="973"/>
      <c r="DB122" s="973"/>
      <c r="DC122" s="973"/>
      <c r="DD122" s="973"/>
      <c r="DE122" s="973"/>
      <c r="DF122" s="974"/>
      <c r="DG122" s="871" t="s">
        <v>
440</v>
      </c>
      <c r="DH122" s="872"/>
      <c r="DI122" s="872"/>
      <c r="DJ122" s="872"/>
      <c r="DK122" s="872"/>
      <c r="DL122" s="872" t="s">
        <v>
413</v>
      </c>
      <c r="DM122" s="872"/>
      <c r="DN122" s="872"/>
      <c r="DO122" s="872"/>
      <c r="DP122" s="872"/>
      <c r="DQ122" s="872" t="s">
        <v>
413</v>
      </c>
      <c r="DR122" s="872"/>
      <c r="DS122" s="872"/>
      <c r="DT122" s="872"/>
      <c r="DU122" s="872"/>
      <c r="DV122" s="873" t="s">
        <v>
413</v>
      </c>
      <c r="DW122" s="873"/>
      <c r="DX122" s="873"/>
      <c r="DY122" s="873"/>
      <c r="DZ122" s="874"/>
    </row>
    <row r="123" spans="1:130" s="247" customFormat="1" ht="26.25" customHeight="1" x14ac:dyDescent="0.15">
      <c r="A123" s="1011"/>
      <c r="B123" s="898"/>
      <c r="C123" s="868" t="s">
        <v>
459</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910">
        <v>
68339</v>
      </c>
      <c r="AB123" s="911"/>
      <c r="AC123" s="911"/>
      <c r="AD123" s="911"/>
      <c r="AE123" s="912"/>
      <c r="AF123" s="913">
        <v>
63689</v>
      </c>
      <c r="AG123" s="911"/>
      <c r="AH123" s="911"/>
      <c r="AI123" s="911"/>
      <c r="AJ123" s="912"/>
      <c r="AK123" s="913">
        <v>
58642</v>
      </c>
      <c r="AL123" s="911"/>
      <c r="AM123" s="911"/>
      <c r="AN123" s="911"/>
      <c r="AO123" s="912"/>
      <c r="AP123" s="914">
        <v>
0.3</v>
      </c>
      <c r="AQ123" s="915"/>
      <c r="AR123" s="915"/>
      <c r="AS123" s="915"/>
      <c r="AT123" s="916"/>
      <c r="AU123" s="947"/>
      <c r="AV123" s="948"/>
      <c r="AW123" s="948"/>
      <c r="AX123" s="948"/>
      <c r="AY123" s="948"/>
      <c r="AZ123" s="278" t="s">
        <v>
190</v>
      </c>
      <c r="BA123" s="278"/>
      <c r="BB123" s="278"/>
      <c r="BC123" s="278"/>
      <c r="BD123" s="278"/>
      <c r="BE123" s="278"/>
      <c r="BF123" s="278"/>
      <c r="BG123" s="278"/>
      <c r="BH123" s="278"/>
      <c r="BI123" s="278"/>
      <c r="BJ123" s="278"/>
      <c r="BK123" s="278"/>
      <c r="BL123" s="278"/>
      <c r="BM123" s="278"/>
      <c r="BN123" s="278"/>
      <c r="BO123" s="927" t="s">
        <v>
475</v>
      </c>
      <c r="BP123" s="958"/>
      <c r="BQ123" s="1017">
        <v>
35961620</v>
      </c>
      <c r="BR123" s="1018"/>
      <c r="BS123" s="1018"/>
      <c r="BT123" s="1018"/>
      <c r="BU123" s="1018"/>
      <c r="BV123" s="1018">
        <v>
35213954</v>
      </c>
      <c r="BW123" s="1018"/>
      <c r="BX123" s="1018"/>
      <c r="BY123" s="1018"/>
      <c r="BZ123" s="1018"/>
      <c r="CA123" s="1018">
        <v>
35691301</v>
      </c>
      <c r="CB123" s="1018"/>
      <c r="CC123" s="1018"/>
      <c r="CD123" s="1018"/>
      <c r="CE123" s="1018"/>
      <c r="CF123" s="951"/>
      <c r="CG123" s="952"/>
      <c r="CH123" s="952"/>
      <c r="CI123" s="952"/>
      <c r="CJ123" s="953"/>
      <c r="CK123" s="962"/>
      <c r="CL123" s="963"/>
      <c r="CM123" s="963"/>
      <c r="CN123" s="963"/>
      <c r="CO123" s="964"/>
      <c r="CP123" s="972" t="s">
        <v>
476</v>
      </c>
      <c r="CQ123" s="973"/>
      <c r="CR123" s="973"/>
      <c r="CS123" s="973"/>
      <c r="CT123" s="973"/>
      <c r="CU123" s="973"/>
      <c r="CV123" s="973"/>
      <c r="CW123" s="973"/>
      <c r="CX123" s="973"/>
      <c r="CY123" s="973"/>
      <c r="CZ123" s="973"/>
      <c r="DA123" s="973"/>
      <c r="DB123" s="973"/>
      <c r="DC123" s="973"/>
      <c r="DD123" s="973"/>
      <c r="DE123" s="973"/>
      <c r="DF123" s="974"/>
      <c r="DG123" s="910" t="s">
        <v>
413</v>
      </c>
      <c r="DH123" s="911"/>
      <c r="DI123" s="911"/>
      <c r="DJ123" s="911"/>
      <c r="DK123" s="912"/>
      <c r="DL123" s="913" t="s">
        <v>
413</v>
      </c>
      <c r="DM123" s="911"/>
      <c r="DN123" s="911"/>
      <c r="DO123" s="911"/>
      <c r="DP123" s="912"/>
      <c r="DQ123" s="913" t="s">
        <v>
131</v>
      </c>
      <c r="DR123" s="911"/>
      <c r="DS123" s="911"/>
      <c r="DT123" s="911"/>
      <c r="DU123" s="912"/>
      <c r="DV123" s="914" t="s">
        <v>
440</v>
      </c>
      <c r="DW123" s="915"/>
      <c r="DX123" s="915"/>
      <c r="DY123" s="915"/>
      <c r="DZ123" s="916"/>
    </row>
    <row r="124" spans="1:130" s="247" customFormat="1" ht="26.25" customHeight="1" thickBot="1" x14ac:dyDescent="0.2">
      <c r="A124" s="1011"/>
      <c r="B124" s="898"/>
      <c r="C124" s="868" t="s">
        <v>
462</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910" t="s">
        <v>
131</v>
      </c>
      <c r="AB124" s="911"/>
      <c r="AC124" s="911"/>
      <c r="AD124" s="911"/>
      <c r="AE124" s="912"/>
      <c r="AF124" s="913" t="s">
        <v>
413</v>
      </c>
      <c r="AG124" s="911"/>
      <c r="AH124" s="911"/>
      <c r="AI124" s="911"/>
      <c r="AJ124" s="912"/>
      <c r="AK124" s="913" t="s">
        <v>
413</v>
      </c>
      <c r="AL124" s="911"/>
      <c r="AM124" s="911"/>
      <c r="AN124" s="911"/>
      <c r="AO124" s="912"/>
      <c r="AP124" s="914" t="s">
        <v>
131</v>
      </c>
      <c r="AQ124" s="915"/>
      <c r="AR124" s="915"/>
      <c r="AS124" s="915"/>
      <c r="AT124" s="916"/>
      <c r="AU124" s="1013" t="s">
        <v>
477</v>
      </c>
      <c r="AV124" s="1014"/>
      <c r="AW124" s="1014"/>
      <c r="AX124" s="1014"/>
      <c r="AY124" s="1014"/>
      <c r="AZ124" s="1014"/>
      <c r="BA124" s="1014"/>
      <c r="BB124" s="1014"/>
      <c r="BC124" s="1014"/>
      <c r="BD124" s="1014"/>
      <c r="BE124" s="1014"/>
      <c r="BF124" s="1014"/>
      <c r="BG124" s="1014"/>
      <c r="BH124" s="1014"/>
      <c r="BI124" s="1014"/>
      <c r="BJ124" s="1014"/>
      <c r="BK124" s="1014"/>
      <c r="BL124" s="1014"/>
      <c r="BM124" s="1014"/>
      <c r="BN124" s="1014"/>
      <c r="BO124" s="1014"/>
      <c r="BP124" s="1015"/>
      <c r="BQ124" s="1016" t="s">
        <v>
131</v>
      </c>
      <c r="BR124" s="980"/>
      <c r="BS124" s="980"/>
      <c r="BT124" s="980"/>
      <c r="BU124" s="980"/>
      <c r="BV124" s="980" t="s">
        <v>
413</v>
      </c>
      <c r="BW124" s="980"/>
      <c r="BX124" s="980"/>
      <c r="BY124" s="980"/>
      <c r="BZ124" s="980"/>
      <c r="CA124" s="980">
        <v>
0.4</v>
      </c>
      <c r="CB124" s="980"/>
      <c r="CC124" s="980"/>
      <c r="CD124" s="980"/>
      <c r="CE124" s="980"/>
      <c r="CF124" s="981"/>
      <c r="CG124" s="982"/>
      <c r="CH124" s="982"/>
      <c r="CI124" s="982"/>
      <c r="CJ124" s="983"/>
      <c r="CK124" s="965"/>
      <c r="CL124" s="965"/>
      <c r="CM124" s="965"/>
      <c r="CN124" s="965"/>
      <c r="CO124" s="966"/>
      <c r="CP124" s="972" t="s">
        <v>
478</v>
      </c>
      <c r="CQ124" s="973"/>
      <c r="CR124" s="973"/>
      <c r="CS124" s="973"/>
      <c r="CT124" s="973"/>
      <c r="CU124" s="973"/>
      <c r="CV124" s="973"/>
      <c r="CW124" s="973"/>
      <c r="CX124" s="973"/>
      <c r="CY124" s="973"/>
      <c r="CZ124" s="973"/>
      <c r="DA124" s="973"/>
      <c r="DB124" s="973"/>
      <c r="DC124" s="973"/>
      <c r="DD124" s="973"/>
      <c r="DE124" s="973"/>
      <c r="DF124" s="974"/>
      <c r="DG124" s="957" t="s">
        <v>
440</v>
      </c>
      <c r="DH124" s="936"/>
      <c r="DI124" s="936"/>
      <c r="DJ124" s="936"/>
      <c r="DK124" s="937"/>
      <c r="DL124" s="935" t="s">
        <v>
440</v>
      </c>
      <c r="DM124" s="936"/>
      <c r="DN124" s="936"/>
      <c r="DO124" s="936"/>
      <c r="DP124" s="937"/>
      <c r="DQ124" s="935" t="s">
        <v>
131</v>
      </c>
      <c r="DR124" s="936"/>
      <c r="DS124" s="936"/>
      <c r="DT124" s="936"/>
      <c r="DU124" s="937"/>
      <c r="DV124" s="938" t="s">
        <v>
440</v>
      </c>
      <c r="DW124" s="939"/>
      <c r="DX124" s="939"/>
      <c r="DY124" s="939"/>
      <c r="DZ124" s="940"/>
    </row>
    <row r="125" spans="1:130" s="247" customFormat="1" ht="26.25" customHeight="1" x14ac:dyDescent="0.15">
      <c r="A125" s="1011"/>
      <c r="B125" s="898"/>
      <c r="C125" s="868" t="s">
        <v>
465</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910" t="s">
        <v>
131</v>
      </c>
      <c r="AB125" s="911"/>
      <c r="AC125" s="911"/>
      <c r="AD125" s="911"/>
      <c r="AE125" s="912"/>
      <c r="AF125" s="913" t="s">
        <v>
440</v>
      </c>
      <c r="AG125" s="911"/>
      <c r="AH125" s="911"/>
      <c r="AI125" s="911"/>
      <c r="AJ125" s="912"/>
      <c r="AK125" s="913" t="s">
        <v>
131</v>
      </c>
      <c r="AL125" s="911"/>
      <c r="AM125" s="911"/>
      <c r="AN125" s="911"/>
      <c r="AO125" s="912"/>
      <c r="AP125" s="914" t="s">
        <v>
413</v>
      </c>
      <c r="AQ125" s="915"/>
      <c r="AR125" s="915"/>
      <c r="AS125" s="915"/>
      <c r="AT125" s="916"/>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75" t="s">
        <v>
479</v>
      </c>
      <c r="CL125" s="960"/>
      <c r="CM125" s="960"/>
      <c r="CN125" s="960"/>
      <c r="CO125" s="961"/>
      <c r="CP125" s="892" t="s">
        <v>
480</v>
      </c>
      <c r="CQ125" s="841"/>
      <c r="CR125" s="841"/>
      <c r="CS125" s="841"/>
      <c r="CT125" s="841"/>
      <c r="CU125" s="841"/>
      <c r="CV125" s="841"/>
      <c r="CW125" s="841"/>
      <c r="CX125" s="841"/>
      <c r="CY125" s="841"/>
      <c r="CZ125" s="841"/>
      <c r="DA125" s="841"/>
      <c r="DB125" s="841"/>
      <c r="DC125" s="841"/>
      <c r="DD125" s="841"/>
      <c r="DE125" s="841"/>
      <c r="DF125" s="842"/>
      <c r="DG125" s="878" t="s">
        <v>
131</v>
      </c>
      <c r="DH125" s="879"/>
      <c r="DI125" s="879"/>
      <c r="DJ125" s="879"/>
      <c r="DK125" s="879"/>
      <c r="DL125" s="879" t="s">
        <v>
440</v>
      </c>
      <c r="DM125" s="879"/>
      <c r="DN125" s="879"/>
      <c r="DO125" s="879"/>
      <c r="DP125" s="879"/>
      <c r="DQ125" s="879" t="s">
        <v>
440</v>
      </c>
      <c r="DR125" s="879"/>
      <c r="DS125" s="879"/>
      <c r="DT125" s="879"/>
      <c r="DU125" s="879"/>
      <c r="DV125" s="880" t="s">
        <v>
131</v>
      </c>
      <c r="DW125" s="880"/>
      <c r="DX125" s="880"/>
      <c r="DY125" s="880"/>
      <c r="DZ125" s="881"/>
    </row>
    <row r="126" spans="1:130" s="247" customFormat="1" ht="26.25" customHeight="1" thickBot="1" x14ac:dyDescent="0.2">
      <c r="A126" s="1011"/>
      <c r="B126" s="898"/>
      <c r="C126" s="868" t="s">
        <v>
467</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910">
        <v>
41860</v>
      </c>
      <c r="AB126" s="911"/>
      <c r="AC126" s="911"/>
      <c r="AD126" s="911"/>
      <c r="AE126" s="912"/>
      <c r="AF126" s="913">
        <v>
53320</v>
      </c>
      <c r="AG126" s="911"/>
      <c r="AH126" s="911"/>
      <c r="AI126" s="911"/>
      <c r="AJ126" s="912"/>
      <c r="AK126" s="913">
        <v>
194935</v>
      </c>
      <c r="AL126" s="911"/>
      <c r="AM126" s="911"/>
      <c r="AN126" s="911"/>
      <c r="AO126" s="912"/>
      <c r="AP126" s="914">
        <v>
0.9</v>
      </c>
      <c r="AQ126" s="915"/>
      <c r="AR126" s="915"/>
      <c r="AS126" s="915"/>
      <c r="AT126" s="916"/>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76"/>
      <c r="CL126" s="963"/>
      <c r="CM126" s="963"/>
      <c r="CN126" s="963"/>
      <c r="CO126" s="964"/>
      <c r="CP126" s="901" t="s">
        <v>
481</v>
      </c>
      <c r="CQ126" s="902"/>
      <c r="CR126" s="902"/>
      <c r="CS126" s="902"/>
      <c r="CT126" s="902"/>
      <c r="CU126" s="902"/>
      <c r="CV126" s="902"/>
      <c r="CW126" s="902"/>
      <c r="CX126" s="902"/>
      <c r="CY126" s="902"/>
      <c r="CZ126" s="902"/>
      <c r="DA126" s="902"/>
      <c r="DB126" s="902"/>
      <c r="DC126" s="902"/>
      <c r="DD126" s="902"/>
      <c r="DE126" s="902"/>
      <c r="DF126" s="903"/>
      <c r="DG126" s="871" t="s">
        <v>
440</v>
      </c>
      <c r="DH126" s="872"/>
      <c r="DI126" s="872"/>
      <c r="DJ126" s="872"/>
      <c r="DK126" s="872"/>
      <c r="DL126" s="872" t="s">
        <v>
131</v>
      </c>
      <c r="DM126" s="872"/>
      <c r="DN126" s="872"/>
      <c r="DO126" s="872"/>
      <c r="DP126" s="872"/>
      <c r="DQ126" s="872" t="s">
        <v>
131</v>
      </c>
      <c r="DR126" s="872"/>
      <c r="DS126" s="872"/>
      <c r="DT126" s="872"/>
      <c r="DU126" s="872"/>
      <c r="DV126" s="873" t="s">
        <v>
131</v>
      </c>
      <c r="DW126" s="873"/>
      <c r="DX126" s="873"/>
      <c r="DY126" s="873"/>
      <c r="DZ126" s="874"/>
    </row>
    <row r="127" spans="1:130" s="247" customFormat="1" ht="26.25" customHeight="1" x14ac:dyDescent="0.15">
      <c r="A127" s="1012"/>
      <c r="B127" s="900"/>
      <c r="C127" s="954" t="s">
        <v>
482</v>
      </c>
      <c r="D127" s="955"/>
      <c r="E127" s="955"/>
      <c r="F127" s="955"/>
      <c r="G127" s="955"/>
      <c r="H127" s="955"/>
      <c r="I127" s="955"/>
      <c r="J127" s="955"/>
      <c r="K127" s="955"/>
      <c r="L127" s="955"/>
      <c r="M127" s="955"/>
      <c r="N127" s="955"/>
      <c r="O127" s="955"/>
      <c r="P127" s="955"/>
      <c r="Q127" s="955"/>
      <c r="R127" s="955"/>
      <c r="S127" s="955"/>
      <c r="T127" s="955"/>
      <c r="U127" s="955"/>
      <c r="V127" s="955"/>
      <c r="W127" s="955"/>
      <c r="X127" s="955"/>
      <c r="Y127" s="955"/>
      <c r="Z127" s="956"/>
      <c r="AA127" s="910" t="s">
        <v>
131</v>
      </c>
      <c r="AB127" s="911"/>
      <c r="AC127" s="911"/>
      <c r="AD127" s="911"/>
      <c r="AE127" s="912"/>
      <c r="AF127" s="913" t="s">
        <v>
131</v>
      </c>
      <c r="AG127" s="911"/>
      <c r="AH127" s="911"/>
      <c r="AI127" s="911"/>
      <c r="AJ127" s="912"/>
      <c r="AK127" s="913" t="s">
        <v>
440</v>
      </c>
      <c r="AL127" s="911"/>
      <c r="AM127" s="911"/>
      <c r="AN127" s="911"/>
      <c r="AO127" s="912"/>
      <c r="AP127" s="914" t="s">
        <v>
131</v>
      </c>
      <c r="AQ127" s="915"/>
      <c r="AR127" s="915"/>
      <c r="AS127" s="915"/>
      <c r="AT127" s="916"/>
      <c r="AU127" s="283"/>
      <c r="AV127" s="283"/>
      <c r="AW127" s="283"/>
      <c r="AX127" s="984" t="s">
        <v>
483</v>
      </c>
      <c r="AY127" s="985"/>
      <c r="AZ127" s="985"/>
      <c r="BA127" s="985"/>
      <c r="BB127" s="985"/>
      <c r="BC127" s="985"/>
      <c r="BD127" s="985"/>
      <c r="BE127" s="986"/>
      <c r="BF127" s="987" t="s">
        <v>
484</v>
      </c>
      <c r="BG127" s="985"/>
      <c r="BH127" s="985"/>
      <c r="BI127" s="985"/>
      <c r="BJ127" s="985"/>
      <c r="BK127" s="985"/>
      <c r="BL127" s="986"/>
      <c r="BM127" s="987" t="s">
        <v>
485</v>
      </c>
      <c r="BN127" s="985"/>
      <c r="BO127" s="985"/>
      <c r="BP127" s="985"/>
      <c r="BQ127" s="985"/>
      <c r="BR127" s="985"/>
      <c r="BS127" s="986"/>
      <c r="BT127" s="987" t="s">
        <v>
486</v>
      </c>
      <c r="BU127" s="985"/>
      <c r="BV127" s="985"/>
      <c r="BW127" s="985"/>
      <c r="BX127" s="985"/>
      <c r="BY127" s="985"/>
      <c r="BZ127" s="1009"/>
      <c r="CA127" s="283"/>
      <c r="CB127" s="283"/>
      <c r="CC127" s="283"/>
      <c r="CD127" s="284"/>
      <c r="CE127" s="284"/>
      <c r="CF127" s="284"/>
      <c r="CG127" s="281"/>
      <c r="CH127" s="281"/>
      <c r="CI127" s="281"/>
      <c r="CJ127" s="282"/>
      <c r="CK127" s="976"/>
      <c r="CL127" s="963"/>
      <c r="CM127" s="963"/>
      <c r="CN127" s="963"/>
      <c r="CO127" s="964"/>
      <c r="CP127" s="901" t="s">
        <v>
487</v>
      </c>
      <c r="CQ127" s="902"/>
      <c r="CR127" s="902"/>
      <c r="CS127" s="902"/>
      <c r="CT127" s="902"/>
      <c r="CU127" s="902"/>
      <c r="CV127" s="902"/>
      <c r="CW127" s="902"/>
      <c r="CX127" s="902"/>
      <c r="CY127" s="902"/>
      <c r="CZ127" s="902"/>
      <c r="DA127" s="902"/>
      <c r="DB127" s="902"/>
      <c r="DC127" s="902"/>
      <c r="DD127" s="902"/>
      <c r="DE127" s="902"/>
      <c r="DF127" s="903"/>
      <c r="DG127" s="871" t="s">
        <v>
131</v>
      </c>
      <c r="DH127" s="872"/>
      <c r="DI127" s="872"/>
      <c r="DJ127" s="872"/>
      <c r="DK127" s="872"/>
      <c r="DL127" s="872" t="s">
        <v>
440</v>
      </c>
      <c r="DM127" s="872"/>
      <c r="DN127" s="872"/>
      <c r="DO127" s="872"/>
      <c r="DP127" s="872"/>
      <c r="DQ127" s="872" t="s">
        <v>
131</v>
      </c>
      <c r="DR127" s="872"/>
      <c r="DS127" s="872"/>
      <c r="DT127" s="872"/>
      <c r="DU127" s="872"/>
      <c r="DV127" s="873" t="s">
        <v>
413</v>
      </c>
      <c r="DW127" s="873"/>
      <c r="DX127" s="873"/>
      <c r="DY127" s="873"/>
      <c r="DZ127" s="874"/>
    </row>
    <row r="128" spans="1:130" s="247" customFormat="1" ht="26.25" customHeight="1" thickBot="1" x14ac:dyDescent="0.2">
      <c r="A128" s="995" t="s">
        <v>
488</v>
      </c>
      <c r="B128" s="996"/>
      <c r="C128" s="996"/>
      <c r="D128" s="996"/>
      <c r="E128" s="996"/>
      <c r="F128" s="996"/>
      <c r="G128" s="996"/>
      <c r="H128" s="996"/>
      <c r="I128" s="996"/>
      <c r="J128" s="996"/>
      <c r="K128" s="996"/>
      <c r="L128" s="996"/>
      <c r="M128" s="996"/>
      <c r="N128" s="996"/>
      <c r="O128" s="996"/>
      <c r="P128" s="996"/>
      <c r="Q128" s="996"/>
      <c r="R128" s="996"/>
      <c r="S128" s="996"/>
      <c r="T128" s="996"/>
      <c r="U128" s="996"/>
      <c r="V128" s="996"/>
      <c r="W128" s="997" t="s">
        <v>
489</v>
      </c>
      <c r="X128" s="997"/>
      <c r="Y128" s="997"/>
      <c r="Z128" s="998"/>
      <c r="AA128" s="999">
        <v>
896195</v>
      </c>
      <c r="AB128" s="1000"/>
      <c r="AC128" s="1000"/>
      <c r="AD128" s="1000"/>
      <c r="AE128" s="1001"/>
      <c r="AF128" s="1002">
        <v>
1587127</v>
      </c>
      <c r="AG128" s="1000"/>
      <c r="AH128" s="1000"/>
      <c r="AI128" s="1000"/>
      <c r="AJ128" s="1001"/>
      <c r="AK128" s="1002">
        <v>
1249603</v>
      </c>
      <c r="AL128" s="1000"/>
      <c r="AM128" s="1000"/>
      <c r="AN128" s="1000"/>
      <c r="AO128" s="1001"/>
      <c r="AP128" s="1003"/>
      <c r="AQ128" s="1004"/>
      <c r="AR128" s="1004"/>
      <c r="AS128" s="1004"/>
      <c r="AT128" s="1005"/>
      <c r="AU128" s="283"/>
      <c r="AV128" s="283"/>
      <c r="AW128" s="283"/>
      <c r="AX128" s="840" t="s">
        <v>
490</v>
      </c>
      <c r="AY128" s="841"/>
      <c r="AZ128" s="841"/>
      <c r="BA128" s="841"/>
      <c r="BB128" s="841"/>
      <c r="BC128" s="841"/>
      <c r="BD128" s="841"/>
      <c r="BE128" s="842"/>
      <c r="BF128" s="1006" t="s">
        <v>
413</v>
      </c>
      <c r="BG128" s="1007"/>
      <c r="BH128" s="1007"/>
      <c r="BI128" s="1007"/>
      <c r="BJ128" s="1007"/>
      <c r="BK128" s="1007"/>
      <c r="BL128" s="1008"/>
      <c r="BM128" s="1006">
        <v>
12.12</v>
      </c>
      <c r="BN128" s="1007"/>
      <c r="BO128" s="1007"/>
      <c r="BP128" s="1007"/>
      <c r="BQ128" s="1007"/>
      <c r="BR128" s="1007"/>
      <c r="BS128" s="1008"/>
      <c r="BT128" s="1006">
        <v>
20</v>
      </c>
      <c r="BU128" s="1007"/>
      <c r="BV128" s="1007"/>
      <c r="BW128" s="1007"/>
      <c r="BX128" s="1007"/>
      <c r="BY128" s="1007"/>
      <c r="BZ128" s="1031"/>
      <c r="CA128" s="284"/>
      <c r="CB128" s="284"/>
      <c r="CC128" s="284"/>
      <c r="CD128" s="284"/>
      <c r="CE128" s="284"/>
      <c r="CF128" s="284"/>
      <c r="CG128" s="281"/>
      <c r="CH128" s="281"/>
      <c r="CI128" s="281"/>
      <c r="CJ128" s="282"/>
      <c r="CK128" s="977"/>
      <c r="CL128" s="978"/>
      <c r="CM128" s="978"/>
      <c r="CN128" s="978"/>
      <c r="CO128" s="979"/>
      <c r="CP128" s="988" t="s">
        <v>
491</v>
      </c>
      <c r="CQ128" s="989"/>
      <c r="CR128" s="989"/>
      <c r="CS128" s="989"/>
      <c r="CT128" s="989"/>
      <c r="CU128" s="989"/>
      <c r="CV128" s="989"/>
      <c r="CW128" s="989"/>
      <c r="CX128" s="989"/>
      <c r="CY128" s="989"/>
      <c r="CZ128" s="989"/>
      <c r="DA128" s="989"/>
      <c r="DB128" s="989"/>
      <c r="DC128" s="989"/>
      <c r="DD128" s="989"/>
      <c r="DE128" s="989"/>
      <c r="DF128" s="990"/>
      <c r="DG128" s="991" t="s">
        <v>
131</v>
      </c>
      <c r="DH128" s="992"/>
      <c r="DI128" s="992"/>
      <c r="DJ128" s="992"/>
      <c r="DK128" s="992"/>
      <c r="DL128" s="992" t="s">
        <v>
131</v>
      </c>
      <c r="DM128" s="992"/>
      <c r="DN128" s="992"/>
      <c r="DO128" s="992"/>
      <c r="DP128" s="992"/>
      <c r="DQ128" s="992" t="s">
        <v>
413</v>
      </c>
      <c r="DR128" s="992"/>
      <c r="DS128" s="992"/>
      <c r="DT128" s="992"/>
      <c r="DU128" s="992"/>
      <c r="DV128" s="993" t="s">
        <v>
413</v>
      </c>
      <c r="DW128" s="993"/>
      <c r="DX128" s="993"/>
      <c r="DY128" s="993"/>
      <c r="DZ128" s="994"/>
    </row>
    <row r="129" spans="1:131" s="247" customFormat="1" ht="26.25" customHeight="1" x14ac:dyDescent="0.15">
      <c r="A129" s="882" t="s">
        <v>
108</v>
      </c>
      <c r="B129" s="883"/>
      <c r="C129" s="883"/>
      <c r="D129" s="883"/>
      <c r="E129" s="883"/>
      <c r="F129" s="883"/>
      <c r="G129" s="883"/>
      <c r="H129" s="883"/>
      <c r="I129" s="883"/>
      <c r="J129" s="883"/>
      <c r="K129" s="883"/>
      <c r="L129" s="883"/>
      <c r="M129" s="883"/>
      <c r="N129" s="883"/>
      <c r="O129" s="883"/>
      <c r="P129" s="883"/>
      <c r="Q129" s="883"/>
      <c r="R129" s="883"/>
      <c r="S129" s="883"/>
      <c r="T129" s="883"/>
      <c r="U129" s="883"/>
      <c r="V129" s="883"/>
      <c r="W129" s="1025" t="s">
        <v>
492</v>
      </c>
      <c r="X129" s="1026"/>
      <c r="Y129" s="1026"/>
      <c r="Z129" s="1027"/>
      <c r="AA129" s="910">
        <v>
23748833</v>
      </c>
      <c r="AB129" s="911"/>
      <c r="AC129" s="911"/>
      <c r="AD129" s="911"/>
      <c r="AE129" s="912"/>
      <c r="AF129" s="913">
        <v>
23570129</v>
      </c>
      <c r="AG129" s="911"/>
      <c r="AH129" s="911"/>
      <c r="AI129" s="911"/>
      <c r="AJ129" s="912"/>
      <c r="AK129" s="913">
        <v>
24455212</v>
      </c>
      <c r="AL129" s="911"/>
      <c r="AM129" s="911"/>
      <c r="AN129" s="911"/>
      <c r="AO129" s="912"/>
      <c r="AP129" s="1028"/>
      <c r="AQ129" s="1029"/>
      <c r="AR129" s="1029"/>
      <c r="AS129" s="1029"/>
      <c r="AT129" s="1030"/>
      <c r="AU129" s="285"/>
      <c r="AV129" s="285"/>
      <c r="AW129" s="285"/>
      <c r="AX129" s="1019" t="s">
        <v>
493</v>
      </c>
      <c r="AY129" s="902"/>
      <c r="AZ129" s="902"/>
      <c r="BA129" s="902"/>
      <c r="BB129" s="902"/>
      <c r="BC129" s="902"/>
      <c r="BD129" s="902"/>
      <c r="BE129" s="903"/>
      <c r="BF129" s="1020" t="s">
        <v>
131</v>
      </c>
      <c r="BG129" s="1021"/>
      <c r="BH129" s="1021"/>
      <c r="BI129" s="1021"/>
      <c r="BJ129" s="1021"/>
      <c r="BK129" s="1021"/>
      <c r="BL129" s="1022"/>
      <c r="BM129" s="1020">
        <v>
17.12</v>
      </c>
      <c r="BN129" s="1021"/>
      <c r="BO129" s="1021"/>
      <c r="BP129" s="1021"/>
      <c r="BQ129" s="1021"/>
      <c r="BR129" s="1021"/>
      <c r="BS129" s="1022"/>
      <c r="BT129" s="1020">
        <v>
30</v>
      </c>
      <c r="BU129" s="1023"/>
      <c r="BV129" s="1023"/>
      <c r="BW129" s="1023"/>
      <c r="BX129" s="1023"/>
      <c r="BY129" s="1023"/>
      <c r="BZ129" s="1024"/>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82" t="s">
        <v>
494</v>
      </c>
      <c r="B130" s="883"/>
      <c r="C130" s="883"/>
      <c r="D130" s="883"/>
      <c r="E130" s="883"/>
      <c r="F130" s="883"/>
      <c r="G130" s="883"/>
      <c r="H130" s="883"/>
      <c r="I130" s="883"/>
      <c r="J130" s="883"/>
      <c r="K130" s="883"/>
      <c r="L130" s="883"/>
      <c r="M130" s="883"/>
      <c r="N130" s="883"/>
      <c r="O130" s="883"/>
      <c r="P130" s="883"/>
      <c r="Q130" s="883"/>
      <c r="R130" s="883"/>
      <c r="S130" s="883"/>
      <c r="T130" s="883"/>
      <c r="U130" s="883"/>
      <c r="V130" s="883"/>
      <c r="W130" s="1025" t="s">
        <v>
495</v>
      </c>
      <c r="X130" s="1026"/>
      <c r="Y130" s="1026"/>
      <c r="Z130" s="1027"/>
      <c r="AA130" s="910">
        <v>
2272792</v>
      </c>
      <c r="AB130" s="911"/>
      <c r="AC130" s="911"/>
      <c r="AD130" s="911"/>
      <c r="AE130" s="912"/>
      <c r="AF130" s="913">
        <v>
2162844</v>
      </c>
      <c r="AG130" s="911"/>
      <c r="AH130" s="911"/>
      <c r="AI130" s="911"/>
      <c r="AJ130" s="912"/>
      <c r="AK130" s="913">
        <v>
1918655</v>
      </c>
      <c r="AL130" s="911"/>
      <c r="AM130" s="911"/>
      <c r="AN130" s="911"/>
      <c r="AO130" s="912"/>
      <c r="AP130" s="1028"/>
      <c r="AQ130" s="1029"/>
      <c r="AR130" s="1029"/>
      <c r="AS130" s="1029"/>
      <c r="AT130" s="1030"/>
      <c r="AU130" s="285"/>
      <c r="AV130" s="285"/>
      <c r="AW130" s="285"/>
      <c r="AX130" s="1019" t="s">
        <v>
496</v>
      </c>
      <c r="AY130" s="902"/>
      <c r="AZ130" s="902"/>
      <c r="BA130" s="902"/>
      <c r="BB130" s="902"/>
      <c r="BC130" s="902"/>
      <c r="BD130" s="902"/>
      <c r="BE130" s="903"/>
      <c r="BF130" s="1056">
        <v>
-1.2</v>
      </c>
      <c r="BG130" s="1057"/>
      <c r="BH130" s="1057"/>
      <c r="BI130" s="1057"/>
      <c r="BJ130" s="1057"/>
      <c r="BK130" s="1057"/>
      <c r="BL130" s="1058"/>
      <c r="BM130" s="1056">
        <v>
25</v>
      </c>
      <c r="BN130" s="1057"/>
      <c r="BO130" s="1057"/>
      <c r="BP130" s="1057"/>
      <c r="BQ130" s="1057"/>
      <c r="BR130" s="1057"/>
      <c r="BS130" s="1058"/>
      <c r="BT130" s="1056">
        <v>
35</v>
      </c>
      <c r="BU130" s="1059"/>
      <c r="BV130" s="1059"/>
      <c r="BW130" s="1059"/>
      <c r="BX130" s="1059"/>
      <c r="BY130" s="1059"/>
      <c r="BZ130" s="106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061"/>
      <c r="B131" s="1062"/>
      <c r="C131" s="1062"/>
      <c r="D131" s="1062"/>
      <c r="E131" s="1062"/>
      <c r="F131" s="1062"/>
      <c r="G131" s="1062"/>
      <c r="H131" s="1062"/>
      <c r="I131" s="1062"/>
      <c r="J131" s="1062"/>
      <c r="K131" s="1062"/>
      <c r="L131" s="1062"/>
      <c r="M131" s="1062"/>
      <c r="N131" s="1062"/>
      <c r="O131" s="1062"/>
      <c r="P131" s="1062"/>
      <c r="Q131" s="1062"/>
      <c r="R131" s="1062"/>
      <c r="S131" s="1062"/>
      <c r="T131" s="1062"/>
      <c r="U131" s="1062"/>
      <c r="V131" s="1062"/>
      <c r="W131" s="1063" t="s">
        <v>
497</v>
      </c>
      <c r="X131" s="1064"/>
      <c r="Y131" s="1064"/>
      <c r="Z131" s="1065"/>
      <c r="AA131" s="957">
        <v>
21476041</v>
      </c>
      <c r="AB131" s="936"/>
      <c r="AC131" s="936"/>
      <c r="AD131" s="936"/>
      <c r="AE131" s="937"/>
      <c r="AF131" s="935">
        <v>
21407285</v>
      </c>
      <c r="AG131" s="936"/>
      <c r="AH131" s="936"/>
      <c r="AI131" s="936"/>
      <c r="AJ131" s="937"/>
      <c r="AK131" s="935">
        <v>
22536557</v>
      </c>
      <c r="AL131" s="936"/>
      <c r="AM131" s="936"/>
      <c r="AN131" s="936"/>
      <c r="AO131" s="937"/>
      <c r="AP131" s="1066"/>
      <c r="AQ131" s="1067"/>
      <c r="AR131" s="1067"/>
      <c r="AS131" s="1067"/>
      <c r="AT131" s="1068"/>
      <c r="AU131" s="285"/>
      <c r="AV131" s="285"/>
      <c r="AW131" s="285"/>
      <c r="AX131" s="1038" t="s">
        <v>
498</v>
      </c>
      <c r="AY131" s="989"/>
      <c r="AZ131" s="989"/>
      <c r="BA131" s="989"/>
      <c r="BB131" s="989"/>
      <c r="BC131" s="989"/>
      <c r="BD131" s="989"/>
      <c r="BE131" s="990"/>
      <c r="BF131" s="1039">
        <v>
0.4</v>
      </c>
      <c r="BG131" s="1040"/>
      <c r="BH131" s="1040"/>
      <c r="BI131" s="1040"/>
      <c r="BJ131" s="1040"/>
      <c r="BK131" s="1040"/>
      <c r="BL131" s="1041"/>
      <c r="BM131" s="1039">
        <v>
350</v>
      </c>
      <c r="BN131" s="1040"/>
      <c r="BO131" s="1040"/>
      <c r="BP131" s="1040"/>
      <c r="BQ131" s="1040"/>
      <c r="BR131" s="1040"/>
      <c r="BS131" s="1041"/>
      <c r="BT131" s="1042"/>
      <c r="BU131" s="1043"/>
      <c r="BV131" s="1043"/>
      <c r="BW131" s="1043"/>
      <c r="BX131" s="1043"/>
      <c r="BY131" s="1043"/>
      <c r="BZ131" s="1044"/>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045" t="s">
        <v>
499</v>
      </c>
      <c r="B132" s="1046"/>
      <c r="C132" s="1046"/>
      <c r="D132" s="1046"/>
      <c r="E132" s="1046"/>
      <c r="F132" s="1046"/>
      <c r="G132" s="1046"/>
      <c r="H132" s="1046"/>
      <c r="I132" s="1046"/>
      <c r="J132" s="1046"/>
      <c r="K132" s="1046"/>
      <c r="L132" s="1046"/>
      <c r="M132" s="1046"/>
      <c r="N132" s="1046"/>
      <c r="O132" s="1046"/>
      <c r="P132" s="1046"/>
      <c r="Q132" s="1046"/>
      <c r="R132" s="1046"/>
      <c r="S132" s="1046"/>
      <c r="T132" s="1046"/>
      <c r="U132" s="1046"/>
      <c r="V132" s="1049" t="s">
        <v>
500</v>
      </c>
      <c r="W132" s="1049"/>
      <c r="X132" s="1049"/>
      <c r="Y132" s="1049"/>
      <c r="Z132" s="1050"/>
      <c r="AA132" s="1051">
        <v>
0.53977825800000001</v>
      </c>
      <c r="AB132" s="1052"/>
      <c r="AC132" s="1052"/>
      <c r="AD132" s="1052"/>
      <c r="AE132" s="1053"/>
      <c r="AF132" s="1054">
        <v>
-2.8519216709999999</v>
      </c>
      <c r="AG132" s="1052"/>
      <c r="AH132" s="1052"/>
      <c r="AI132" s="1052"/>
      <c r="AJ132" s="1053"/>
      <c r="AK132" s="1054">
        <v>
-1.301498716</v>
      </c>
      <c r="AL132" s="1052"/>
      <c r="AM132" s="1052"/>
      <c r="AN132" s="1052"/>
      <c r="AO132" s="1053"/>
      <c r="AP132" s="951"/>
      <c r="AQ132" s="952"/>
      <c r="AR132" s="952"/>
      <c r="AS132" s="952"/>
      <c r="AT132" s="1055"/>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047"/>
      <c r="B133" s="1048"/>
      <c r="C133" s="1048"/>
      <c r="D133" s="1048"/>
      <c r="E133" s="1048"/>
      <c r="F133" s="1048"/>
      <c r="G133" s="1048"/>
      <c r="H133" s="1048"/>
      <c r="I133" s="1048"/>
      <c r="J133" s="1048"/>
      <c r="K133" s="1048"/>
      <c r="L133" s="1048"/>
      <c r="M133" s="1048"/>
      <c r="N133" s="1048"/>
      <c r="O133" s="1048"/>
      <c r="P133" s="1048"/>
      <c r="Q133" s="1048"/>
      <c r="R133" s="1048"/>
      <c r="S133" s="1048"/>
      <c r="T133" s="1048"/>
      <c r="U133" s="1048"/>
      <c r="V133" s="1032" t="s">
        <v>
501</v>
      </c>
      <c r="W133" s="1032"/>
      <c r="X133" s="1032"/>
      <c r="Y133" s="1032"/>
      <c r="Z133" s="1033"/>
      <c r="AA133" s="1034">
        <v>
-0.6</v>
      </c>
      <c r="AB133" s="1035"/>
      <c r="AC133" s="1035"/>
      <c r="AD133" s="1035"/>
      <c r="AE133" s="1036"/>
      <c r="AF133" s="1034">
        <v>
-1</v>
      </c>
      <c r="AG133" s="1035"/>
      <c r="AH133" s="1035"/>
      <c r="AI133" s="1035"/>
      <c r="AJ133" s="1036"/>
      <c r="AK133" s="1034">
        <v>
-1.2</v>
      </c>
      <c r="AL133" s="1035"/>
      <c r="AM133" s="1035"/>
      <c r="AN133" s="1035"/>
      <c r="AO133" s="1036"/>
      <c r="AP133" s="981"/>
      <c r="AQ133" s="982"/>
      <c r="AR133" s="982"/>
      <c r="AS133" s="982"/>
      <c r="AT133" s="1037"/>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ISnYFMWrsAAkX9VkV8Gf7CyOxcEM/zY+tB3qbRXdQMSgM6ck4TBlcMjqKVpCYa7pKkuzdxsV4hOddPYIdGoAAw==" saltValue="V1gedj4hpPpgGufBU0fth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1069" t="s">
        <v>
217</v>
      </c>
      <c r="DI1" s="1070"/>
      <c r="DJ1" s="1070"/>
      <c r="DK1" s="1070"/>
      <c r="DL1" s="1070"/>
      <c r="DM1" s="1070"/>
      <c r="DN1" s="1071"/>
      <c r="DO1" s="226"/>
      <c r="DP1" s="1069" t="s">
        <v>
218</v>
      </c>
      <c r="DQ1" s="1070"/>
      <c r="DR1" s="1070"/>
      <c r="DS1" s="1070"/>
      <c r="DT1" s="1070"/>
      <c r="DU1" s="1070"/>
      <c r="DV1" s="1070"/>
      <c r="DW1" s="1070"/>
      <c r="DX1" s="1070"/>
      <c r="DY1" s="1070"/>
      <c r="DZ1" s="1070"/>
      <c r="EA1" s="1070"/>
      <c r="EB1" s="1070"/>
      <c r="EC1" s="1071"/>
      <c r="ED1" s="224"/>
      <c r="EE1" s="224"/>
      <c r="EF1" s="224"/>
      <c r="EG1" s="224"/>
      <c r="EH1" s="224"/>
      <c r="EI1" s="224"/>
      <c r="EJ1" s="224"/>
      <c r="EK1" s="224"/>
      <c r="EL1" s="224"/>
      <c r="EM1" s="224"/>
    </row>
    <row r="2" spans="2:143" ht="22.5" customHeight="1" x14ac:dyDescent="0.15">
      <c r="B2" s="227" t="s">
        <v>
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1072" t="s">
        <v>
220</v>
      </c>
      <c r="C3" s="1073"/>
      <c r="D3" s="1073"/>
      <c r="E3" s="1073"/>
      <c r="F3" s="1073"/>
      <c r="G3" s="1073"/>
      <c r="H3" s="1073"/>
      <c r="I3" s="1073"/>
      <c r="J3" s="1073"/>
      <c r="K3" s="1073"/>
      <c r="L3" s="1073"/>
      <c r="M3" s="1073"/>
      <c r="N3" s="1073"/>
      <c r="O3" s="1073"/>
      <c r="P3" s="1073"/>
      <c r="Q3" s="1073"/>
      <c r="R3" s="1073"/>
      <c r="S3" s="1073"/>
      <c r="T3" s="1073"/>
      <c r="U3" s="1073"/>
      <c r="V3" s="1073"/>
      <c r="W3" s="1073"/>
      <c r="X3" s="1073"/>
      <c r="Y3" s="1073"/>
      <c r="Z3" s="1073"/>
      <c r="AA3" s="1073"/>
      <c r="AB3" s="1073"/>
      <c r="AC3" s="1073"/>
      <c r="AD3" s="1073"/>
      <c r="AE3" s="1073"/>
      <c r="AF3" s="1073"/>
      <c r="AG3" s="1073"/>
      <c r="AH3" s="1073"/>
      <c r="AI3" s="1073"/>
      <c r="AJ3" s="1073"/>
      <c r="AK3" s="1073"/>
      <c r="AL3" s="1073"/>
      <c r="AM3" s="1073"/>
      <c r="AN3" s="1073"/>
      <c r="AO3" s="1073"/>
      <c r="AP3" s="1072" t="s">
        <v>
221</v>
      </c>
      <c r="AQ3" s="1073"/>
      <c r="AR3" s="1073"/>
      <c r="AS3" s="1073"/>
      <c r="AT3" s="1073"/>
      <c r="AU3" s="1073"/>
      <c r="AV3" s="1073"/>
      <c r="AW3" s="1073"/>
      <c r="AX3" s="1073"/>
      <c r="AY3" s="1073"/>
      <c r="AZ3" s="1073"/>
      <c r="BA3" s="1073"/>
      <c r="BB3" s="1073"/>
      <c r="BC3" s="1073"/>
      <c r="BD3" s="1073"/>
      <c r="BE3" s="1073"/>
      <c r="BF3" s="1073"/>
      <c r="BG3" s="1073"/>
      <c r="BH3" s="1073"/>
      <c r="BI3" s="1073"/>
      <c r="BJ3" s="1073"/>
      <c r="BK3" s="1073"/>
      <c r="BL3" s="1073"/>
      <c r="BM3" s="1073"/>
      <c r="BN3" s="1073"/>
      <c r="BO3" s="1073"/>
      <c r="BP3" s="1073"/>
      <c r="BQ3" s="1073"/>
      <c r="BR3" s="1073"/>
      <c r="BS3" s="1073"/>
      <c r="BT3" s="1073"/>
      <c r="BU3" s="1073"/>
      <c r="BV3" s="1073"/>
      <c r="BW3" s="1073"/>
      <c r="BX3" s="1073"/>
      <c r="BY3" s="1073"/>
      <c r="BZ3" s="1073"/>
      <c r="CA3" s="1073"/>
      <c r="CB3" s="1074"/>
      <c r="CD3" s="1075" t="s">
        <v>
222</v>
      </c>
      <c r="CE3" s="1076"/>
      <c r="CF3" s="1076"/>
      <c r="CG3" s="1076"/>
      <c r="CH3" s="1076"/>
      <c r="CI3" s="1076"/>
      <c r="CJ3" s="1076"/>
      <c r="CK3" s="1076"/>
      <c r="CL3" s="1076"/>
      <c r="CM3" s="1076"/>
      <c r="CN3" s="1076"/>
      <c r="CO3" s="1076"/>
      <c r="CP3" s="1076"/>
      <c r="CQ3" s="1076"/>
      <c r="CR3" s="1076"/>
      <c r="CS3" s="1076"/>
      <c r="CT3" s="1076"/>
      <c r="CU3" s="1076"/>
      <c r="CV3" s="1076"/>
      <c r="CW3" s="1076"/>
      <c r="CX3" s="1076"/>
      <c r="CY3" s="1076"/>
      <c r="CZ3" s="1076"/>
      <c r="DA3" s="1076"/>
      <c r="DB3" s="1076"/>
      <c r="DC3" s="1076"/>
      <c r="DD3" s="1076"/>
      <c r="DE3" s="1076"/>
      <c r="DF3" s="1076"/>
      <c r="DG3" s="1076"/>
      <c r="DH3" s="1076"/>
      <c r="DI3" s="1076"/>
      <c r="DJ3" s="1076"/>
      <c r="DK3" s="1076"/>
      <c r="DL3" s="1076"/>
      <c r="DM3" s="1076"/>
      <c r="DN3" s="1076"/>
      <c r="DO3" s="1076"/>
      <c r="DP3" s="1076"/>
      <c r="DQ3" s="1076"/>
      <c r="DR3" s="1076"/>
      <c r="DS3" s="1076"/>
      <c r="DT3" s="1076"/>
      <c r="DU3" s="1076"/>
      <c r="DV3" s="1076"/>
      <c r="DW3" s="1076"/>
      <c r="DX3" s="1076"/>
      <c r="DY3" s="1076"/>
      <c r="DZ3" s="1076"/>
      <c r="EA3" s="1076"/>
      <c r="EB3" s="1076"/>
      <c r="EC3" s="1077"/>
    </row>
    <row r="4" spans="2:143" ht="11.25" customHeight="1" x14ac:dyDescent="0.15">
      <c r="B4" s="1072" t="s">
        <v>
1</v>
      </c>
      <c r="C4" s="1073"/>
      <c r="D4" s="1073"/>
      <c r="E4" s="1073"/>
      <c r="F4" s="1073"/>
      <c r="G4" s="1073"/>
      <c r="H4" s="1073"/>
      <c r="I4" s="1073"/>
      <c r="J4" s="1073"/>
      <c r="K4" s="1073"/>
      <c r="L4" s="1073"/>
      <c r="M4" s="1073"/>
      <c r="N4" s="1073"/>
      <c r="O4" s="1073"/>
      <c r="P4" s="1073"/>
      <c r="Q4" s="1074"/>
      <c r="R4" s="1072" t="s">
        <v>
223</v>
      </c>
      <c r="S4" s="1073"/>
      <c r="T4" s="1073"/>
      <c r="U4" s="1073"/>
      <c r="V4" s="1073"/>
      <c r="W4" s="1073"/>
      <c r="X4" s="1073"/>
      <c r="Y4" s="1074"/>
      <c r="Z4" s="1072" t="s">
        <v>
224</v>
      </c>
      <c r="AA4" s="1073"/>
      <c r="AB4" s="1073"/>
      <c r="AC4" s="1074"/>
      <c r="AD4" s="1072" t="s">
        <v>
225</v>
      </c>
      <c r="AE4" s="1073"/>
      <c r="AF4" s="1073"/>
      <c r="AG4" s="1073"/>
      <c r="AH4" s="1073"/>
      <c r="AI4" s="1073"/>
      <c r="AJ4" s="1073"/>
      <c r="AK4" s="1074"/>
      <c r="AL4" s="1072" t="s">
        <v>
224</v>
      </c>
      <c r="AM4" s="1073"/>
      <c r="AN4" s="1073"/>
      <c r="AO4" s="1074"/>
      <c r="AP4" s="1078" t="s">
        <v>
226</v>
      </c>
      <c r="AQ4" s="1078"/>
      <c r="AR4" s="1078"/>
      <c r="AS4" s="1078"/>
      <c r="AT4" s="1078"/>
      <c r="AU4" s="1078"/>
      <c r="AV4" s="1078"/>
      <c r="AW4" s="1078"/>
      <c r="AX4" s="1078"/>
      <c r="AY4" s="1078"/>
      <c r="AZ4" s="1078"/>
      <c r="BA4" s="1078"/>
      <c r="BB4" s="1078"/>
      <c r="BC4" s="1078"/>
      <c r="BD4" s="1078"/>
      <c r="BE4" s="1078"/>
      <c r="BF4" s="1078"/>
      <c r="BG4" s="1078" t="s">
        <v>
227</v>
      </c>
      <c r="BH4" s="1078"/>
      <c r="BI4" s="1078"/>
      <c r="BJ4" s="1078"/>
      <c r="BK4" s="1078"/>
      <c r="BL4" s="1078"/>
      <c r="BM4" s="1078"/>
      <c r="BN4" s="1078"/>
      <c r="BO4" s="1078" t="s">
        <v>
224</v>
      </c>
      <c r="BP4" s="1078"/>
      <c r="BQ4" s="1078"/>
      <c r="BR4" s="1078"/>
      <c r="BS4" s="1078" t="s">
        <v>
228</v>
      </c>
      <c r="BT4" s="1078"/>
      <c r="BU4" s="1078"/>
      <c r="BV4" s="1078"/>
      <c r="BW4" s="1078"/>
      <c r="BX4" s="1078"/>
      <c r="BY4" s="1078"/>
      <c r="BZ4" s="1078"/>
      <c r="CA4" s="1078"/>
      <c r="CB4" s="1078"/>
      <c r="CD4" s="1075" t="s">
        <v>
229</v>
      </c>
      <c r="CE4" s="1076"/>
      <c r="CF4" s="1076"/>
      <c r="CG4" s="1076"/>
      <c r="CH4" s="1076"/>
      <c r="CI4" s="1076"/>
      <c r="CJ4" s="1076"/>
      <c r="CK4" s="1076"/>
      <c r="CL4" s="1076"/>
      <c r="CM4" s="1076"/>
      <c r="CN4" s="1076"/>
      <c r="CO4" s="1076"/>
      <c r="CP4" s="1076"/>
      <c r="CQ4" s="1076"/>
      <c r="CR4" s="1076"/>
      <c r="CS4" s="1076"/>
      <c r="CT4" s="1076"/>
      <c r="CU4" s="1076"/>
      <c r="CV4" s="1076"/>
      <c r="CW4" s="1076"/>
      <c r="CX4" s="1076"/>
      <c r="CY4" s="1076"/>
      <c r="CZ4" s="1076"/>
      <c r="DA4" s="1076"/>
      <c r="DB4" s="1076"/>
      <c r="DC4" s="1076"/>
      <c r="DD4" s="1076"/>
      <c r="DE4" s="1076"/>
      <c r="DF4" s="1076"/>
      <c r="DG4" s="1076"/>
      <c r="DH4" s="1076"/>
      <c r="DI4" s="1076"/>
      <c r="DJ4" s="1076"/>
      <c r="DK4" s="1076"/>
      <c r="DL4" s="1076"/>
      <c r="DM4" s="1076"/>
      <c r="DN4" s="1076"/>
      <c r="DO4" s="1076"/>
      <c r="DP4" s="1076"/>
      <c r="DQ4" s="1076"/>
      <c r="DR4" s="1076"/>
      <c r="DS4" s="1076"/>
      <c r="DT4" s="1076"/>
      <c r="DU4" s="1076"/>
      <c r="DV4" s="1076"/>
      <c r="DW4" s="1076"/>
      <c r="DX4" s="1076"/>
      <c r="DY4" s="1076"/>
      <c r="DZ4" s="1076"/>
      <c r="EA4" s="1076"/>
      <c r="EB4" s="1076"/>
      <c r="EC4" s="1077"/>
    </row>
    <row r="5" spans="2:143" s="230" customFormat="1" ht="11.25" customHeight="1" x14ac:dyDescent="0.15">
      <c r="B5" s="1079" t="s">
        <v>
230</v>
      </c>
      <c r="C5" s="1080"/>
      <c r="D5" s="1080"/>
      <c r="E5" s="1080"/>
      <c r="F5" s="1080"/>
      <c r="G5" s="1080"/>
      <c r="H5" s="1080"/>
      <c r="I5" s="1080"/>
      <c r="J5" s="1080"/>
      <c r="K5" s="1080"/>
      <c r="L5" s="1080"/>
      <c r="M5" s="1080"/>
      <c r="N5" s="1080"/>
      <c r="O5" s="1080"/>
      <c r="P5" s="1080"/>
      <c r="Q5" s="1081"/>
      <c r="R5" s="1082">
        <v>
23863890</v>
      </c>
      <c r="S5" s="1083"/>
      <c r="T5" s="1083"/>
      <c r="U5" s="1083"/>
      <c r="V5" s="1083"/>
      <c r="W5" s="1083"/>
      <c r="X5" s="1083"/>
      <c r="Y5" s="1084"/>
      <c r="Z5" s="1085">
        <v>
49.1</v>
      </c>
      <c r="AA5" s="1085"/>
      <c r="AB5" s="1085"/>
      <c r="AC5" s="1085"/>
      <c r="AD5" s="1086">
        <v>
21938407</v>
      </c>
      <c r="AE5" s="1086"/>
      <c r="AF5" s="1086"/>
      <c r="AG5" s="1086"/>
      <c r="AH5" s="1086"/>
      <c r="AI5" s="1086"/>
      <c r="AJ5" s="1086"/>
      <c r="AK5" s="1086"/>
      <c r="AL5" s="1087">
        <v>
87.7</v>
      </c>
      <c r="AM5" s="1088"/>
      <c r="AN5" s="1088"/>
      <c r="AO5" s="1089"/>
      <c r="AP5" s="1079" t="s">
        <v>
231</v>
      </c>
      <c r="AQ5" s="1080"/>
      <c r="AR5" s="1080"/>
      <c r="AS5" s="1080"/>
      <c r="AT5" s="1080"/>
      <c r="AU5" s="1080"/>
      <c r="AV5" s="1080"/>
      <c r="AW5" s="1080"/>
      <c r="AX5" s="1080"/>
      <c r="AY5" s="1080"/>
      <c r="AZ5" s="1080"/>
      <c r="BA5" s="1080"/>
      <c r="BB5" s="1080"/>
      <c r="BC5" s="1080"/>
      <c r="BD5" s="1080"/>
      <c r="BE5" s="1080"/>
      <c r="BF5" s="1081"/>
      <c r="BG5" s="1093">
        <v>
21938407</v>
      </c>
      <c r="BH5" s="1094"/>
      <c r="BI5" s="1094"/>
      <c r="BJ5" s="1094"/>
      <c r="BK5" s="1094"/>
      <c r="BL5" s="1094"/>
      <c r="BM5" s="1094"/>
      <c r="BN5" s="1095"/>
      <c r="BO5" s="1096">
        <v>
91.9</v>
      </c>
      <c r="BP5" s="1096"/>
      <c r="BQ5" s="1096"/>
      <c r="BR5" s="1096"/>
      <c r="BS5" s="1097">
        <v>
119391</v>
      </c>
      <c r="BT5" s="1097"/>
      <c r="BU5" s="1097"/>
      <c r="BV5" s="1097"/>
      <c r="BW5" s="1097"/>
      <c r="BX5" s="1097"/>
      <c r="BY5" s="1097"/>
      <c r="BZ5" s="1097"/>
      <c r="CA5" s="1097"/>
      <c r="CB5" s="1101"/>
      <c r="CD5" s="1075" t="s">
        <v>
226</v>
      </c>
      <c r="CE5" s="1076"/>
      <c r="CF5" s="1076"/>
      <c r="CG5" s="1076"/>
      <c r="CH5" s="1076"/>
      <c r="CI5" s="1076"/>
      <c r="CJ5" s="1076"/>
      <c r="CK5" s="1076"/>
      <c r="CL5" s="1076"/>
      <c r="CM5" s="1076"/>
      <c r="CN5" s="1076"/>
      <c r="CO5" s="1076"/>
      <c r="CP5" s="1076"/>
      <c r="CQ5" s="1077"/>
      <c r="CR5" s="1075" t="s">
        <v>
232</v>
      </c>
      <c r="CS5" s="1076"/>
      <c r="CT5" s="1076"/>
      <c r="CU5" s="1076"/>
      <c r="CV5" s="1076"/>
      <c r="CW5" s="1076"/>
      <c r="CX5" s="1076"/>
      <c r="CY5" s="1077"/>
      <c r="CZ5" s="1075" t="s">
        <v>
224</v>
      </c>
      <c r="DA5" s="1076"/>
      <c r="DB5" s="1076"/>
      <c r="DC5" s="1077"/>
      <c r="DD5" s="1075" t="s">
        <v>
233</v>
      </c>
      <c r="DE5" s="1076"/>
      <c r="DF5" s="1076"/>
      <c r="DG5" s="1076"/>
      <c r="DH5" s="1076"/>
      <c r="DI5" s="1076"/>
      <c r="DJ5" s="1076"/>
      <c r="DK5" s="1076"/>
      <c r="DL5" s="1076"/>
      <c r="DM5" s="1076"/>
      <c r="DN5" s="1076"/>
      <c r="DO5" s="1076"/>
      <c r="DP5" s="1077"/>
      <c r="DQ5" s="1075" t="s">
        <v>
234</v>
      </c>
      <c r="DR5" s="1076"/>
      <c r="DS5" s="1076"/>
      <c r="DT5" s="1076"/>
      <c r="DU5" s="1076"/>
      <c r="DV5" s="1076"/>
      <c r="DW5" s="1076"/>
      <c r="DX5" s="1076"/>
      <c r="DY5" s="1076"/>
      <c r="DZ5" s="1076"/>
      <c r="EA5" s="1076"/>
      <c r="EB5" s="1076"/>
      <c r="EC5" s="1077"/>
    </row>
    <row r="6" spans="2:143" ht="11.25" customHeight="1" x14ac:dyDescent="0.15">
      <c r="B6" s="1090" t="s">
        <v>
235</v>
      </c>
      <c r="C6" s="1091"/>
      <c r="D6" s="1091"/>
      <c r="E6" s="1091"/>
      <c r="F6" s="1091"/>
      <c r="G6" s="1091"/>
      <c r="H6" s="1091"/>
      <c r="I6" s="1091"/>
      <c r="J6" s="1091"/>
      <c r="K6" s="1091"/>
      <c r="L6" s="1091"/>
      <c r="M6" s="1091"/>
      <c r="N6" s="1091"/>
      <c r="O6" s="1091"/>
      <c r="P6" s="1091"/>
      <c r="Q6" s="1092"/>
      <c r="R6" s="1093">
        <v>
181524</v>
      </c>
      <c r="S6" s="1094"/>
      <c r="T6" s="1094"/>
      <c r="U6" s="1094"/>
      <c r="V6" s="1094"/>
      <c r="W6" s="1094"/>
      <c r="X6" s="1094"/>
      <c r="Y6" s="1095"/>
      <c r="Z6" s="1096">
        <v>
0.4</v>
      </c>
      <c r="AA6" s="1096"/>
      <c r="AB6" s="1096"/>
      <c r="AC6" s="1096"/>
      <c r="AD6" s="1097">
        <v>
181524</v>
      </c>
      <c r="AE6" s="1097"/>
      <c r="AF6" s="1097"/>
      <c r="AG6" s="1097"/>
      <c r="AH6" s="1097"/>
      <c r="AI6" s="1097"/>
      <c r="AJ6" s="1097"/>
      <c r="AK6" s="1097"/>
      <c r="AL6" s="1098">
        <v>
0.7</v>
      </c>
      <c r="AM6" s="1099"/>
      <c r="AN6" s="1099"/>
      <c r="AO6" s="1100"/>
      <c r="AP6" s="1090" t="s">
        <v>
236</v>
      </c>
      <c r="AQ6" s="1091"/>
      <c r="AR6" s="1091"/>
      <c r="AS6" s="1091"/>
      <c r="AT6" s="1091"/>
      <c r="AU6" s="1091"/>
      <c r="AV6" s="1091"/>
      <c r="AW6" s="1091"/>
      <c r="AX6" s="1091"/>
      <c r="AY6" s="1091"/>
      <c r="AZ6" s="1091"/>
      <c r="BA6" s="1091"/>
      <c r="BB6" s="1091"/>
      <c r="BC6" s="1091"/>
      <c r="BD6" s="1091"/>
      <c r="BE6" s="1091"/>
      <c r="BF6" s="1092"/>
      <c r="BG6" s="1093">
        <v>
21938407</v>
      </c>
      <c r="BH6" s="1094"/>
      <c r="BI6" s="1094"/>
      <c r="BJ6" s="1094"/>
      <c r="BK6" s="1094"/>
      <c r="BL6" s="1094"/>
      <c r="BM6" s="1094"/>
      <c r="BN6" s="1095"/>
      <c r="BO6" s="1096">
        <v>
91.9</v>
      </c>
      <c r="BP6" s="1096"/>
      <c r="BQ6" s="1096"/>
      <c r="BR6" s="1096"/>
      <c r="BS6" s="1097">
        <v>
119391</v>
      </c>
      <c r="BT6" s="1097"/>
      <c r="BU6" s="1097"/>
      <c r="BV6" s="1097"/>
      <c r="BW6" s="1097"/>
      <c r="BX6" s="1097"/>
      <c r="BY6" s="1097"/>
      <c r="BZ6" s="1097"/>
      <c r="CA6" s="1097"/>
      <c r="CB6" s="1101"/>
      <c r="CD6" s="1104" t="s">
        <v>
237</v>
      </c>
      <c r="CE6" s="1105"/>
      <c r="CF6" s="1105"/>
      <c r="CG6" s="1105"/>
      <c r="CH6" s="1105"/>
      <c r="CI6" s="1105"/>
      <c r="CJ6" s="1105"/>
      <c r="CK6" s="1105"/>
      <c r="CL6" s="1105"/>
      <c r="CM6" s="1105"/>
      <c r="CN6" s="1105"/>
      <c r="CO6" s="1105"/>
      <c r="CP6" s="1105"/>
      <c r="CQ6" s="1106"/>
      <c r="CR6" s="1093">
        <v>
308402</v>
      </c>
      <c r="CS6" s="1094"/>
      <c r="CT6" s="1094"/>
      <c r="CU6" s="1094"/>
      <c r="CV6" s="1094"/>
      <c r="CW6" s="1094"/>
      <c r="CX6" s="1094"/>
      <c r="CY6" s="1095"/>
      <c r="CZ6" s="1087">
        <v>
0.7</v>
      </c>
      <c r="DA6" s="1088"/>
      <c r="DB6" s="1088"/>
      <c r="DC6" s="1107"/>
      <c r="DD6" s="1102" t="s">
        <v>
238</v>
      </c>
      <c r="DE6" s="1094"/>
      <c r="DF6" s="1094"/>
      <c r="DG6" s="1094"/>
      <c r="DH6" s="1094"/>
      <c r="DI6" s="1094"/>
      <c r="DJ6" s="1094"/>
      <c r="DK6" s="1094"/>
      <c r="DL6" s="1094"/>
      <c r="DM6" s="1094"/>
      <c r="DN6" s="1094"/>
      <c r="DO6" s="1094"/>
      <c r="DP6" s="1095"/>
      <c r="DQ6" s="1102">
        <v>
308402</v>
      </c>
      <c r="DR6" s="1094"/>
      <c r="DS6" s="1094"/>
      <c r="DT6" s="1094"/>
      <c r="DU6" s="1094"/>
      <c r="DV6" s="1094"/>
      <c r="DW6" s="1094"/>
      <c r="DX6" s="1094"/>
      <c r="DY6" s="1094"/>
      <c r="DZ6" s="1094"/>
      <c r="EA6" s="1094"/>
      <c r="EB6" s="1094"/>
      <c r="EC6" s="1103"/>
    </row>
    <row r="7" spans="2:143" ht="11.25" customHeight="1" x14ac:dyDescent="0.15">
      <c r="B7" s="1090" t="s">
        <v>
239</v>
      </c>
      <c r="C7" s="1091"/>
      <c r="D7" s="1091"/>
      <c r="E7" s="1091"/>
      <c r="F7" s="1091"/>
      <c r="G7" s="1091"/>
      <c r="H7" s="1091"/>
      <c r="I7" s="1091"/>
      <c r="J7" s="1091"/>
      <c r="K7" s="1091"/>
      <c r="L7" s="1091"/>
      <c r="M7" s="1091"/>
      <c r="N7" s="1091"/>
      <c r="O7" s="1091"/>
      <c r="P7" s="1091"/>
      <c r="Q7" s="1092"/>
      <c r="R7" s="1093">
        <v>
36765</v>
      </c>
      <c r="S7" s="1094"/>
      <c r="T7" s="1094"/>
      <c r="U7" s="1094"/>
      <c r="V7" s="1094"/>
      <c r="W7" s="1094"/>
      <c r="X7" s="1094"/>
      <c r="Y7" s="1095"/>
      <c r="Z7" s="1096">
        <v>
0.1</v>
      </c>
      <c r="AA7" s="1096"/>
      <c r="AB7" s="1096"/>
      <c r="AC7" s="1096"/>
      <c r="AD7" s="1097">
        <v>
36765</v>
      </c>
      <c r="AE7" s="1097"/>
      <c r="AF7" s="1097"/>
      <c r="AG7" s="1097"/>
      <c r="AH7" s="1097"/>
      <c r="AI7" s="1097"/>
      <c r="AJ7" s="1097"/>
      <c r="AK7" s="1097"/>
      <c r="AL7" s="1098">
        <v>
0.1</v>
      </c>
      <c r="AM7" s="1099"/>
      <c r="AN7" s="1099"/>
      <c r="AO7" s="1100"/>
      <c r="AP7" s="1090" t="s">
        <v>
240</v>
      </c>
      <c r="AQ7" s="1091"/>
      <c r="AR7" s="1091"/>
      <c r="AS7" s="1091"/>
      <c r="AT7" s="1091"/>
      <c r="AU7" s="1091"/>
      <c r="AV7" s="1091"/>
      <c r="AW7" s="1091"/>
      <c r="AX7" s="1091"/>
      <c r="AY7" s="1091"/>
      <c r="AZ7" s="1091"/>
      <c r="BA7" s="1091"/>
      <c r="BB7" s="1091"/>
      <c r="BC7" s="1091"/>
      <c r="BD7" s="1091"/>
      <c r="BE7" s="1091"/>
      <c r="BF7" s="1092"/>
      <c r="BG7" s="1093">
        <v>
12763357</v>
      </c>
      <c r="BH7" s="1094"/>
      <c r="BI7" s="1094"/>
      <c r="BJ7" s="1094"/>
      <c r="BK7" s="1094"/>
      <c r="BL7" s="1094"/>
      <c r="BM7" s="1094"/>
      <c r="BN7" s="1095"/>
      <c r="BO7" s="1096">
        <v>
53.5</v>
      </c>
      <c r="BP7" s="1096"/>
      <c r="BQ7" s="1096"/>
      <c r="BR7" s="1096"/>
      <c r="BS7" s="1097">
        <v>
119391</v>
      </c>
      <c r="BT7" s="1097"/>
      <c r="BU7" s="1097"/>
      <c r="BV7" s="1097"/>
      <c r="BW7" s="1097"/>
      <c r="BX7" s="1097"/>
      <c r="BY7" s="1097"/>
      <c r="BZ7" s="1097"/>
      <c r="CA7" s="1097"/>
      <c r="CB7" s="1101"/>
      <c r="CD7" s="1108" t="s">
        <v>
241</v>
      </c>
      <c r="CE7" s="1109"/>
      <c r="CF7" s="1109"/>
      <c r="CG7" s="1109"/>
      <c r="CH7" s="1109"/>
      <c r="CI7" s="1109"/>
      <c r="CJ7" s="1109"/>
      <c r="CK7" s="1109"/>
      <c r="CL7" s="1109"/>
      <c r="CM7" s="1109"/>
      <c r="CN7" s="1109"/>
      <c r="CO7" s="1109"/>
      <c r="CP7" s="1109"/>
      <c r="CQ7" s="1110"/>
      <c r="CR7" s="1093">
        <v>
4729864</v>
      </c>
      <c r="CS7" s="1094"/>
      <c r="CT7" s="1094"/>
      <c r="CU7" s="1094"/>
      <c r="CV7" s="1094"/>
      <c r="CW7" s="1094"/>
      <c r="CX7" s="1094"/>
      <c r="CY7" s="1095"/>
      <c r="CZ7" s="1096">
        <v>
10</v>
      </c>
      <c r="DA7" s="1096"/>
      <c r="DB7" s="1096"/>
      <c r="DC7" s="1096"/>
      <c r="DD7" s="1102">
        <v>
45981</v>
      </c>
      <c r="DE7" s="1094"/>
      <c r="DF7" s="1094"/>
      <c r="DG7" s="1094"/>
      <c r="DH7" s="1094"/>
      <c r="DI7" s="1094"/>
      <c r="DJ7" s="1094"/>
      <c r="DK7" s="1094"/>
      <c r="DL7" s="1094"/>
      <c r="DM7" s="1094"/>
      <c r="DN7" s="1094"/>
      <c r="DO7" s="1094"/>
      <c r="DP7" s="1095"/>
      <c r="DQ7" s="1102">
        <v>
4269643</v>
      </c>
      <c r="DR7" s="1094"/>
      <c r="DS7" s="1094"/>
      <c r="DT7" s="1094"/>
      <c r="DU7" s="1094"/>
      <c r="DV7" s="1094"/>
      <c r="DW7" s="1094"/>
      <c r="DX7" s="1094"/>
      <c r="DY7" s="1094"/>
      <c r="DZ7" s="1094"/>
      <c r="EA7" s="1094"/>
      <c r="EB7" s="1094"/>
      <c r="EC7" s="1103"/>
    </row>
    <row r="8" spans="2:143" ht="11.25" customHeight="1" x14ac:dyDescent="0.15">
      <c r="B8" s="1090" t="s">
        <v>
242</v>
      </c>
      <c r="C8" s="1091"/>
      <c r="D8" s="1091"/>
      <c r="E8" s="1091"/>
      <c r="F8" s="1091"/>
      <c r="G8" s="1091"/>
      <c r="H8" s="1091"/>
      <c r="I8" s="1091"/>
      <c r="J8" s="1091"/>
      <c r="K8" s="1091"/>
      <c r="L8" s="1091"/>
      <c r="M8" s="1091"/>
      <c r="N8" s="1091"/>
      <c r="O8" s="1091"/>
      <c r="P8" s="1091"/>
      <c r="Q8" s="1092"/>
      <c r="R8" s="1093">
        <v>
182597</v>
      </c>
      <c r="S8" s="1094"/>
      <c r="T8" s="1094"/>
      <c r="U8" s="1094"/>
      <c r="V8" s="1094"/>
      <c r="W8" s="1094"/>
      <c r="X8" s="1094"/>
      <c r="Y8" s="1095"/>
      <c r="Z8" s="1096">
        <v>
0.4</v>
      </c>
      <c r="AA8" s="1096"/>
      <c r="AB8" s="1096"/>
      <c r="AC8" s="1096"/>
      <c r="AD8" s="1097">
        <v>
182597</v>
      </c>
      <c r="AE8" s="1097"/>
      <c r="AF8" s="1097"/>
      <c r="AG8" s="1097"/>
      <c r="AH8" s="1097"/>
      <c r="AI8" s="1097"/>
      <c r="AJ8" s="1097"/>
      <c r="AK8" s="1097"/>
      <c r="AL8" s="1098">
        <v>
0.7</v>
      </c>
      <c r="AM8" s="1099"/>
      <c r="AN8" s="1099"/>
      <c r="AO8" s="1100"/>
      <c r="AP8" s="1090" t="s">
        <v>
243</v>
      </c>
      <c r="AQ8" s="1091"/>
      <c r="AR8" s="1091"/>
      <c r="AS8" s="1091"/>
      <c r="AT8" s="1091"/>
      <c r="AU8" s="1091"/>
      <c r="AV8" s="1091"/>
      <c r="AW8" s="1091"/>
      <c r="AX8" s="1091"/>
      <c r="AY8" s="1091"/>
      <c r="AZ8" s="1091"/>
      <c r="BA8" s="1091"/>
      <c r="BB8" s="1091"/>
      <c r="BC8" s="1091"/>
      <c r="BD8" s="1091"/>
      <c r="BE8" s="1091"/>
      <c r="BF8" s="1092"/>
      <c r="BG8" s="1093">
        <v>
236130</v>
      </c>
      <c r="BH8" s="1094"/>
      <c r="BI8" s="1094"/>
      <c r="BJ8" s="1094"/>
      <c r="BK8" s="1094"/>
      <c r="BL8" s="1094"/>
      <c r="BM8" s="1094"/>
      <c r="BN8" s="1095"/>
      <c r="BO8" s="1096">
        <v>
1</v>
      </c>
      <c r="BP8" s="1096"/>
      <c r="BQ8" s="1096"/>
      <c r="BR8" s="1096"/>
      <c r="BS8" s="1102" t="s">
        <v>
131</v>
      </c>
      <c r="BT8" s="1094"/>
      <c r="BU8" s="1094"/>
      <c r="BV8" s="1094"/>
      <c r="BW8" s="1094"/>
      <c r="BX8" s="1094"/>
      <c r="BY8" s="1094"/>
      <c r="BZ8" s="1094"/>
      <c r="CA8" s="1094"/>
      <c r="CB8" s="1103"/>
      <c r="CD8" s="1108" t="s">
        <v>
244</v>
      </c>
      <c r="CE8" s="1109"/>
      <c r="CF8" s="1109"/>
      <c r="CG8" s="1109"/>
      <c r="CH8" s="1109"/>
      <c r="CI8" s="1109"/>
      <c r="CJ8" s="1109"/>
      <c r="CK8" s="1109"/>
      <c r="CL8" s="1109"/>
      <c r="CM8" s="1109"/>
      <c r="CN8" s="1109"/>
      <c r="CO8" s="1109"/>
      <c r="CP8" s="1109"/>
      <c r="CQ8" s="1110"/>
      <c r="CR8" s="1093">
        <v>
21775121</v>
      </c>
      <c r="CS8" s="1094"/>
      <c r="CT8" s="1094"/>
      <c r="CU8" s="1094"/>
      <c r="CV8" s="1094"/>
      <c r="CW8" s="1094"/>
      <c r="CX8" s="1094"/>
      <c r="CY8" s="1095"/>
      <c r="CZ8" s="1096">
        <v>
46.2</v>
      </c>
      <c r="DA8" s="1096"/>
      <c r="DB8" s="1096"/>
      <c r="DC8" s="1096"/>
      <c r="DD8" s="1102">
        <v>
587118</v>
      </c>
      <c r="DE8" s="1094"/>
      <c r="DF8" s="1094"/>
      <c r="DG8" s="1094"/>
      <c r="DH8" s="1094"/>
      <c r="DI8" s="1094"/>
      <c r="DJ8" s="1094"/>
      <c r="DK8" s="1094"/>
      <c r="DL8" s="1094"/>
      <c r="DM8" s="1094"/>
      <c r="DN8" s="1094"/>
      <c r="DO8" s="1094"/>
      <c r="DP8" s="1095"/>
      <c r="DQ8" s="1102">
        <v>
10791422</v>
      </c>
      <c r="DR8" s="1094"/>
      <c r="DS8" s="1094"/>
      <c r="DT8" s="1094"/>
      <c r="DU8" s="1094"/>
      <c r="DV8" s="1094"/>
      <c r="DW8" s="1094"/>
      <c r="DX8" s="1094"/>
      <c r="DY8" s="1094"/>
      <c r="DZ8" s="1094"/>
      <c r="EA8" s="1094"/>
      <c r="EB8" s="1094"/>
      <c r="EC8" s="1103"/>
    </row>
    <row r="9" spans="2:143" ht="11.25" customHeight="1" x14ac:dyDescent="0.15">
      <c r="B9" s="1090" t="s">
        <v>
245</v>
      </c>
      <c r="C9" s="1091"/>
      <c r="D9" s="1091"/>
      <c r="E9" s="1091"/>
      <c r="F9" s="1091"/>
      <c r="G9" s="1091"/>
      <c r="H9" s="1091"/>
      <c r="I9" s="1091"/>
      <c r="J9" s="1091"/>
      <c r="K9" s="1091"/>
      <c r="L9" s="1091"/>
      <c r="M9" s="1091"/>
      <c r="N9" s="1091"/>
      <c r="O9" s="1091"/>
      <c r="P9" s="1091"/>
      <c r="Q9" s="1092"/>
      <c r="R9" s="1093">
        <v>
112428</v>
      </c>
      <c r="S9" s="1094"/>
      <c r="T9" s="1094"/>
      <c r="U9" s="1094"/>
      <c r="V9" s="1094"/>
      <c r="W9" s="1094"/>
      <c r="X9" s="1094"/>
      <c r="Y9" s="1095"/>
      <c r="Z9" s="1096">
        <v>
0.2</v>
      </c>
      <c r="AA9" s="1096"/>
      <c r="AB9" s="1096"/>
      <c r="AC9" s="1096"/>
      <c r="AD9" s="1097">
        <v>
112428</v>
      </c>
      <c r="AE9" s="1097"/>
      <c r="AF9" s="1097"/>
      <c r="AG9" s="1097"/>
      <c r="AH9" s="1097"/>
      <c r="AI9" s="1097"/>
      <c r="AJ9" s="1097"/>
      <c r="AK9" s="1097"/>
      <c r="AL9" s="1098">
        <v>
0.4</v>
      </c>
      <c r="AM9" s="1099"/>
      <c r="AN9" s="1099"/>
      <c r="AO9" s="1100"/>
      <c r="AP9" s="1090" t="s">
        <v>
246</v>
      </c>
      <c r="AQ9" s="1091"/>
      <c r="AR9" s="1091"/>
      <c r="AS9" s="1091"/>
      <c r="AT9" s="1091"/>
      <c r="AU9" s="1091"/>
      <c r="AV9" s="1091"/>
      <c r="AW9" s="1091"/>
      <c r="AX9" s="1091"/>
      <c r="AY9" s="1091"/>
      <c r="AZ9" s="1091"/>
      <c r="BA9" s="1091"/>
      <c r="BB9" s="1091"/>
      <c r="BC9" s="1091"/>
      <c r="BD9" s="1091"/>
      <c r="BE9" s="1091"/>
      <c r="BF9" s="1092"/>
      <c r="BG9" s="1093">
        <v>
11395857</v>
      </c>
      <c r="BH9" s="1094"/>
      <c r="BI9" s="1094"/>
      <c r="BJ9" s="1094"/>
      <c r="BK9" s="1094"/>
      <c r="BL9" s="1094"/>
      <c r="BM9" s="1094"/>
      <c r="BN9" s="1095"/>
      <c r="BO9" s="1096">
        <v>
47.8</v>
      </c>
      <c r="BP9" s="1096"/>
      <c r="BQ9" s="1096"/>
      <c r="BR9" s="1096"/>
      <c r="BS9" s="1102" t="s">
        <v>
131</v>
      </c>
      <c r="BT9" s="1094"/>
      <c r="BU9" s="1094"/>
      <c r="BV9" s="1094"/>
      <c r="BW9" s="1094"/>
      <c r="BX9" s="1094"/>
      <c r="BY9" s="1094"/>
      <c r="BZ9" s="1094"/>
      <c r="CA9" s="1094"/>
      <c r="CB9" s="1103"/>
      <c r="CD9" s="1108" t="s">
        <v>
247</v>
      </c>
      <c r="CE9" s="1109"/>
      <c r="CF9" s="1109"/>
      <c r="CG9" s="1109"/>
      <c r="CH9" s="1109"/>
      <c r="CI9" s="1109"/>
      <c r="CJ9" s="1109"/>
      <c r="CK9" s="1109"/>
      <c r="CL9" s="1109"/>
      <c r="CM9" s="1109"/>
      <c r="CN9" s="1109"/>
      <c r="CO9" s="1109"/>
      <c r="CP9" s="1109"/>
      <c r="CQ9" s="1110"/>
      <c r="CR9" s="1093">
        <v>
4159034</v>
      </c>
      <c r="CS9" s="1094"/>
      <c r="CT9" s="1094"/>
      <c r="CU9" s="1094"/>
      <c r="CV9" s="1094"/>
      <c r="CW9" s="1094"/>
      <c r="CX9" s="1094"/>
      <c r="CY9" s="1095"/>
      <c r="CZ9" s="1096">
        <v>
8.8000000000000007</v>
      </c>
      <c r="DA9" s="1096"/>
      <c r="DB9" s="1096"/>
      <c r="DC9" s="1096"/>
      <c r="DD9" s="1102">
        <v>
76952</v>
      </c>
      <c r="DE9" s="1094"/>
      <c r="DF9" s="1094"/>
      <c r="DG9" s="1094"/>
      <c r="DH9" s="1094"/>
      <c r="DI9" s="1094"/>
      <c r="DJ9" s="1094"/>
      <c r="DK9" s="1094"/>
      <c r="DL9" s="1094"/>
      <c r="DM9" s="1094"/>
      <c r="DN9" s="1094"/>
      <c r="DO9" s="1094"/>
      <c r="DP9" s="1095"/>
      <c r="DQ9" s="1102">
        <v>
3064719</v>
      </c>
      <c r="DR9" s="1094"/>
      <c r="DS9" s="1094"/>
      <c r="DT9" s="1094"/>
      <c r="DU9" s="1094"/>
      <c r="DV9" s="1094"/>
      <c r="DW9" s="1094"/>
      <c r="DX9" s="1094"/>
      <c r="DY9" s="1094"/>
      <c r="DZ9" s="1094"/>
      <c r="EA9" s="1094"/>
      <c r="EB9" s="1094"/>
      <c r="EC9" s="1103"/>
    </row>
    <row r="10" spans="2:143" ht="11.25" customHeight="1" x14ac:dyDescent="0.15">
      <c r="B10" s="1090" t="s">
        <v>
248</v>
      </c>
      <c r="C10" s="1091"/>
      <c r="D10" s="1091"/>
      <c r="E10" s="1091"/>
      <c r="F10" s="1091"/>
      <c r="G10" s="1091"/>
      <c r="H10" s="1091"/>
      <c r="I10" s="1091"/>
      <c r="J10" s="1091"/>
      <c r="K10" s="1091"/>
      <c r="L10" s="1091"/>
      <c r="M10" s="1091"/>
      <c r="N10" s="1091"/>
      <c r="O10" s="1091"/>
      <c r="P10" s="1091"/>
      <c r="Q10" s="1092"/>
      <c r="R10" s="1093" t="s">
        <v>
238</v>
      </c>
      <c r="S10" s="1094"/>
      <c r="T10" s="1094"/>
      <c r="U10" s="1094"/>
      <c r="V10" s="1094"/>
      <c r="W10" s="1094"/>
      <c r="X10" s="1094"/>
      <c r="Y10" s="1095"/>
      <c r="Z10" s="1096" t="s">
        <v>
238</v>
      </c>
      <c r="AA10" s="1096"/>
      <c r="AB10" s="1096"/>
      <c r="AC10" s="1096"/>
      <c r="AD10" s="1097" t="s">
        <v>
131</v>
      </c>
      <c r="AE10" s="1097"/>
      <c r="AF10" s="1097"/>
      <c r="AG10" s="1097"/>
      <c r="AH10" s="1097"/>
      <c r="AI10" s="1097"/>
      <c r="AJ10" s="1097"/>
      <c r="AK10" s="1097"/>
      <c r="AL10" s="1098" t="s">
        <v>
238</v>
      </c>
      <c r="AM10" s="1099"/>
      <c r="AN10" s="1099"/>
      <c r="AO10" s="1100"/>
      <c r="AP10" s="1090" t="s">
        <v>
249</v>
      </c>
      <c r="AQ10" s="1091"/>
      <c r="AR10" s="1091"/>
      <c r="AS10" s="1091"/>
      <c r="AT10" s="1091"/>
      <c r="AU10" s="1091"/>
      <c r="AV10" s="1091"/>
      <c r="AW10" s="1091"/>
      <c r="AX10" s="1091"/>
      <c r="AY10" s="1091"/>
      <c r="AZ10" s="1091"/>
      <c r="BA10" s="1091"/>
      <c r="BB10" s="1091"/>
      <c r="BC10" s="1091"/>
      <c r="BD10" s="1091"/>
      <c r="BE10" s="1091"/>
      <c r="BF10" s="1092"/>
      <c r="BG10" s="1093">
        <v>
328098</v>
      </c>
      <c r="BH10" s="1094"/>
      <c r="BI10" s="1094"/>
      <c r="BJ10" s="1094"/>
      <c r="BK10" s="1094"/>
      <c r="BL10" s="1094"/>
      <c r="BM10" s="1094"/>
      <c r="BN10" s="1095"/>
      <c r="BO10" s="1096">
        <v>
1.4</v>
      </c>
      <c r="BP10" s="1096"/>
      <c r="BQ10" s="1096"/>
      <c r="BR10" s="1096"/>
      <c r="BS10" s="1102" t="s">
        <v>
238</v>
      </c>
      <c r="BT10" s="1094"/>
      <c r="BU10" s="1094"/>
      <c r="BV10" s="1094"/>
      <c r="BW10" s="1094"/>
      <c r="BX10" s="1094"/>
      <c r="BY10" s="1094"/>
      <c r="BZ10" s="1094"/>
      <c r="CA10" s="1094"/>
      <c r="CB10" s="1103"/>
      <c r="CD10" s="1108" t="s">
        <v>
250</v>
      </c>
      <c r="CE10" s="1109"/>
      <c r="CF10" s="1109"/>
      <c r="CG10" s="1109"/>
      <c r="CH10" s="1109"/>
      <c r="CI10" s="1109"/>
      <c r="CJ10" s="1109"/>
      <c r="CK10" s="1109"/>
      <c r="CL10" s="1109"/>
      <c r="CM10" s="1109"/>
      <c r="CN10" s="1109"/>
      <c r="CO10" s="1109"/>
      <c r="CP10" s="1109"/>
      <c r="CQ10" s="1110"/>
      <c r="CR10" s="1093">
        <v>
181793</v>
      </c>
      <c r="CS10" s="1094"/>
      <c r="CT10" s="1094"/>
      <c r="CU10" s="1094"/>
      <c r="CV10" s="1094"/>
      <c r="CW10" s="1094"/>
      <c r="CX10" s="1094"/>
      <c r="CY10" s="1095"/>
      <c r="CZ10" s="1096">
        <v>
0.4</v>
      </c>
      <c r="DA10" s="1096"/>
      <c r="DB10" s="1096"/>
      <c r="DC10" s="1096"/>
      <c r="DD10" s="1102" t="s">
        <v>
131</v>
      </c>
      <c r="DE10" s="1094"/>
      <c r="DF10" s="1094"/>
      <c r="DG10" s="1094"/>
      <c r="DH10" s="1094"/>
      <c r="DI10" s="1094"/>
      <c r="DJ10" s="1094"/>
      <c r="DK10" s="1094"/>
      <c r="DL10" s="1094"/>
      <c r="DM10" s="1094"/>
      <c r="DN10" s="1094"/>
      <c r="DO10" s="1094"/>
      <c r="DP10" s="1095"/>
      <c r="DQ10" s="1102">
        <v>
161407</v>
      </c>
      <c r="DR10" s="1094"/>
      <c r="DS10" s="1094"/>
      <c r="DT10" s="1094"/>
      <c r="DU10" s="1094"/>
      <c r="DV10" s="1094"/>
      <c r="DW10" s="1094"/>
      <c r="DX10" s="1094"/>
      <c r="DY10" s="1094"/>
      <c r="DZ10" s="1094"/>
      <c r="EA10" s="1094"/>
      <c r="EB10" s="1094"/>
      <c r="EC10" s="1103"/>
    </row>
    <row r="11" spans="2:143" ht="11.25" customHeight="1" x14ac:dyDescent="0.15">
      <c r="B11" s="1090" t="s">
        <v>
251</v>
      </c>
      <c r="C11" s="1091"/>
      <c r="D11" s="1091"/>
      <c r="E11" s="1091"/>
      <c r="F11" s="1091"/>
      <c r="G11" s="1091"/>
      <c r="H11" s="1091"/>
      <c r="I11" s="1091"/>
      <c r="J11" s="1091"/>
      <c r="K11" s="1091"/>
      <c r="L11" s="1091"/>
      <c r="M11" s="1091"/>
      <c r="N11" s="1091"/>
      <c r="O11" s="1091"/>
      <c r="P11" s="1091"/>
      <c r="Q11" s="1092"/>
      <c r="R11" s="1093">
        <v>
1994288</v>
      </c>
      <c r="S11" s="1094"/>
      <c r="T11" s="1094"/>
      <c r="U11" s="1094"/>
      <c r="V11" s="1094"/>
      <c r="W11" s="1094"/>
      <c r="X11" s="1094"/>
      <c r="Y11" s="1095"/>
      <c r="Z11" s="1098">
        <v>
4.0999999999999996</v>
      </c>
      <c r="AA11" s="1099"/>
      <c r="AB11" s="1099"/>
      <c r="AC11" s="1111"/>
      <c r="AD11" s="1102">
        <v>
1994288</v>
      </c>
      <c r="AE11" s="1094"/>
      <c r="AF11" s="1094"/>
      <c r="AG11" s="1094"/>
      <c r="AH11" s="1094"/>
      <c r="AI11" s="1094"/>
      <c r="AJ11" s="1094"/>
      <c r="AK11" s="1095"/>
      <c r="AL11" s="1098">
        <v>
8</v>
      </c>
      <c r="AM11" s="1099"/>
      <c r="AN11" s="1099"/>
      <c r="AO11" s="1100"/>
      <c r="AP11" s="1090" t="s">
        <v>
252</v>
      </c>
      <c r="AQ11" s="1091"/>
      <c r="AR11" s="1091"/>
      <c r="AS11" s="1091"/>
      <c r="AT11" s="1091"/>
      <c r="AU11" s="1091"/>
      <c r="AV11" s="1091"/>
      <c r="AW11" s="1091"/>
      <c r="AX11" s="1091"/>
      <c r="AY11" s="1091"/>
      <c r="AZ11" s="1091"/>
      <c r="BA11" s="1091"/>
      <c r="BB11" s="1091"/>
      <c r="BC11" s="1091"/>
      <c r="BD11" s="1091"/>
      <c r="BE11" s="1091"/>
      <c r="BF11" s="1092"/>
      <c r="BG11" s="1093">
        <v>
803272</v>
      </c>
      <c r="BH11" s="1094"/>
      <c r="BI11" s="1094"/>
      <c r="BJ11" s="1094"/>
      <c r="BK11" s="1094"/>
      <c r="BL11" s="1094"/>
      <c r="BM11" s="1094"/>
      <c r="BN11" s="1095"/>
      <c r="BO11" s="1096">
        <v>
3.4</v>
      </c>
      <c r="BP11" s="1096"/>
      <c r="BQ11" s="1096"/>
      <c r="BR11" s="1096"/>
      <c r="BS11" s="1102">
        <v>
119391</v>
      </c>
      <c r="BT11" s="1094"/>
      <c r="BU11" s="1094"/>
      <c r="BV11" s="1094"/>
      <c r="BW11" s="1094"/>
      <c r="BX11" s="1094"/>
      <c r="BY11" s="1094"/>
      <c r="BZ11" s="1094"/>
      <c r="CA11" s="1094"/>
      <c r="CB11" s="1103"/>
      <c r="CD11" s="1108" t="s">
        <v>
253</v>
      </c>
      <c r="CE11" s="1109"/>
      <c r="CF11" s="1109"/>
      <c r="CG11" s="1109"/>
      <c r="CH11" s="1109"/>
      <c r="CI11" s="1109"/>
      <c r="CJ11" s="1109"/>
      <c r="CK11" s="1109"/>
      <c r="CL11" s="1109"/>
      <c r="CM11" s="1109"/>
      <c r="CN11" s="1109"/>
      <c r="CO11" s="1109"/>
      <c r="CP11" s="1109"/>
      <c r="CQ11" s="1110"/>
      <c r="CR11" s="1093">
        <v>
78776</v>
      </c>
      <c r="CS11" s="1094"/>
      <c r="CT11" s="1094"/>
      <c r="CU11" s="1094"/>
      <c r="CV11" s="1094"/>
      <c r="CW11" s="1094"/>
      <c r="CX11" s="1094"/>
      <c r="CY11" s="1095"/>
      <c r="CZ11" s="1096">
        <v>
0.2</v>
      </c>
      <c r="DA11" s="1096"/>
      <c r="DB11" s="1096"/>
      <c r="DC11" s="1096"/>
      <c r="DD11" s="1102">
        <v>
5416</v>
      </c>
      <c r="DE11" s="1094"/>
      <c r="DF11" s="1094"/>
      <c r="DG11" s="1094"/>
      <c r="DH11" s="1094"/>
      <c r="DI11" s="1094"/>
      <c r="DJ11" s="1094"/>
      <c r="DK11" s="1094"/>
      <c r="DL11" s="1094"/>
      <c r="DM11" s="1094"/>
      <c r="DN11" s="1094"/>
      <c r="DO11" s="1094"/>
      <c r="DP11" s="1095"/>
      <c r="DQ11" s="1102">
        <v>
68007</v>
      </c>
      <c r="DR11" s="1094"/>
      <c r="DS11" s="1094"/>
      <c r="DT11" s="1094"/>
      <c r="DU11" s="1094"/>
      <c r="DV11" s="1094"/>
      <c r="DW11" s="1094"/>
      <c r="DX11" s="1094"/>
      <c r="DY11" s="1094"/>
      <c r="DZ11" s="1094"/>
      <c r="EA11" s="1094"/>
      <c r="EB11" s="1094"/>
      <c r="EC11" s="1103"/>
    </row>
    <row r="12" spans="2:143" ht="11.25" customHeight="1" x14ac:dyDescent="0.15">
      <c r="B12" s="1090" t="s">
        <v>
254</v>
      </c>
      <c r="C12" s="1091"/>
      <c r="D12" s="1091"/>
      <c r="E12" s="1091"/>
      <c r="F12" s="1091"/>
      <c r="G12" s="1091"/>
      <c r="H12" s="1091"/>
      <c r="I12" s="1091"/>
      <c r="J12" s="1091"/>
      <c r="K12" s="1091"/>
      <c r="L12" s="1091"/>
      <c r="M12" s="1091"/>
      <c r="N12" s="1091"/>
      <c r="O12" s="1091"/>
      <c r="P12" s="1091"/>
      <c r="Q12" s="1092"/>
      <c r="R12" s="1093" t="s">
        <v>
238</v>
      </c>
      <c r="S12" s="1094"/>
      <c r="T12" s="1094"/>
      <c r="U12" s="1094"/>
      <c r="V12" s="1094"/>
      <c r="W12" s="1094"/>
      <c r="X12" s="1094"/>
      <c r="Y12" s="1095"/>
      <c r="Z12" s="1096" t="s">
        <v>
238</v>
      </c>
      <c r="AA12" s="1096"/>
      <c r="AB12" s="1096"/>
      <c r="AC12" s="1096"/>
      <c r="AD12" s="1097" t="s">
        <v>
131</v>
      </c>
      <c r="AE12" s="1097"/>
      <c r="AF12" s="1097"/>
      <c r="AG12" s="1097"/>
      <c r="AH12" s="1097"/>
      <c r="AI12" s="1097"/>
      <c r="AJ12" s="1097"/>
      <c r="AK12" s="1097"/>
      <c r="AL12" s="1098" t="s">
        <v>
131</v>
      </c>
      <c r="AM12" s="1099"/>
      <c r="AN12" s="1099"/>
      <c r="AO12" s="1100"/>
      <c r="AP12" s="1090" t="s">
        <v>
255</v>
      </c>
      <c r="AQ12" s="1091"/>
      <c r="AR12" s="1091"/>
      <c r="AS12" s="1091"/>
      <c r="AT12" s="1091"/>
      <c r="AU12" s="1091"/>
      <c r="AV12" s="1091"/>
      <c r="AW12" s="1091"/>
      <c r="AX12" s="1091"/>
      <c r="AY12" s="1091"/>
      <c r="AZ12" s="1091"/>
      <c r="BA12" s="1091"/>
      <c r="BB12" s="1091"/>
      <c r="BC12" s="1091"/>
      <c r="BD12" s="1091"/>
      <c r="BE12" s="1091"/>
      <c r="BF12" s="1092"/>
      <c r="BG12" s="1093">
        <v>
8288290</v>
      </c>
      <c r="BH12" s="1094"/>
      <c r="BI12" s="1094"/>
      <c r="BJ12" s="1094"/>
      <c r="BK12" s="1094"/>
      <c r="BL12" s="1094"/>
      <c r="BM12" s="1094"/>
      <c r="BN12" s="1095"/>
      <c r="BO12" s="1096">
        <v>
34.700000000000003</v>
      </c>
      <c r="BP12" s="1096"/>
      <c r="BQ12" s="1096"/>
      <c r="BR12" s="1096"/>
      <c r="BS12" s="1102" t="s">
        <v>
238</v>
      </c>
      <c r="BT12" s="1094"/>
      <c r="BU12" s="1094"/>
      <c r="BV12" s="1094"/>
      <c r="BW12" s="1094"/>
      <c r="BX12" s="1094"/>
      <c r="BY12" s="1094"/>
      <c r="BZ12" s="1094"/>
      <c r="CA12" s="1094"/>
      <c r="CB12" s="1103"/>
      <c r="CD12" s="1108" t="s">
        <v>
256</v>
      </c>
      <c r="CE12" s="1109"/>
      <c r="CF12" s="1109"/>
      <c r="CG12" s="1109"/>
      <c r="CH12" s="1109"/>
      <c r="CI12" s="1109"/>
      <c r="CJ12" s="1109"/>
      <c r="CK12" s="1109"/>
      <c r="CL12" s="1109"/>
      <c r="CM12" s="1109"/>
      <c r="CN12" s="1109"/>
      <c r="CO12" s="1109"/>
      <c r="CP12" s="1109"/>
      <c r="CQ12" s="1110"/>
      <c r="CR12" s="1093">
        <v>
299382</v>
      </c>
      <c r="CS12" s="1094"/>
      <c r="CT12" s="1094"/>
      <c r="CU12" s="1094"/>
      <c r="CV12" s="1094"/>
      <c r="CW12" s="1094"/>
      <c r="CX12" s="1094"/>
      <c r="CY12" s="1095"/>
      <c r="CZ12" s="1096">
        <v>
0.6</v>
      </c>
      <c r="DA12" s="1096"/>
      <c r="DB12" s="1096"/>
      <c r="DC12" s="1096"/>
      <c r="DD12" s="1102" t="s">
        <v>
238</v>
      </c>
      <c r="DE12" s="1094"/>
      <c r="DF12" s="1094"/>
      <c r="DG12" s="1094"/>
      <c r="DH12" s="1094"/>
      <c r="DI12" s="1094"/>
      <c r="DJ12" s="1094"/>
      <c r="DK12" s="1094"/>
      <c r="DL12" s="1094"/>
      <c r="DM12" s="1094"/>
      <c r="DN12" s="1094"/>
      <c r="DO12" s="1094"/>
      <c r="DP12" s="1095"/>
      <c r="DQ12" s="1102">
        <v>
88477</v>
      </c>
      <c r="DR12" s="1094"/>
      <c r="DS12" s="1094"/>
      <c r="DT12" s="1094"/>
      <c r="DU12" s="1094"/>
      <c r="DV12" s="1094"/>
      <c r="DW12" s="1094"/>
      <c r="DX12" s="1094"/>
      <c r="DY12" s="1094"/>
      <c r="DZ12" s="1094"/>
      <c r="EA12" s="1094"/>
      <c r="EB12" s="1094"/>
      <c r="EC12" s="1103"/>
    </row>
    <row r="13" spans="2:143" ht="11.25" customHeight="1" x14ac:dyDescent="0.15">
      <c r="B13" s="1090" t="s">
        <v>
257</v>
      </c>
      <c r="C13" s="1091"/>
      <c r="D13" s="1091"/>
      <c r="E13" s="1091"/>
      <c r="F13" s="1091"/>
      <c r="G13" s="1091"/>
      <c r="H13" s="1091"/>
      <c r="I13" s="1091"/>
      <c r="J13" s="1091"/>
      <c r="K13" s="1091"/>
      <c r="L13" s="1091"/>
      <c r="M13" s="1091"/>
      <c r="N13" s="1091"/>
      <c r="O13" s="1091"/>
      <c r="P13" s="1091"/>
      <c r="Q13" s="1092"/>
      <c r="R13" s="1093" t="s">
        <v>
131</v>
      </c>
      <c r="S13" s="1094"/>
      <c r="T13" s="1094"/>
      <c r="U13" s="1094"/>
      <c r="V13" s="1094"/>
      <c r="W13" s="1094"/>
      <c r="X13" s="1094"/>
      <c r="Y13" s="1095"/>
      <c r="Z13" s="1096" t="s">
        <v>
131</v>
      </c>
      <c r="AA13" s="1096"/>
      <c r="AB13" s="1096"/>
      <c r="AC13" s="1096"/>
      <c r="AD13" s="1097" t="s">
        <v>
131</v>
      </c>
      <c r="AE13" s="1097"/>
      <c r="AF13" s="1097"/>
      <c r="AG13" s="1097"/>
      <c r="AH13" s="1097"/>
      <c r="AI13" s="1097"/>
      <c r="AJ13" s="1097"/>
      <c r="AK13" s="1097"/>
      <c r="AL13" s="1098" t="s">
        <v>
238</v>
      </c>
      <c r="AM13" s="1099"/>
      <c r="AN13" s="1099"/>
      <c r="AO13" s="1100"/>
      <c r="AP13" s="1090" t="s">
        <v>
258</v>
      </c>
      <c r="AQ13" s="1091"/>
      <c r="AR13" s="1091"/>
      <c r="AS13" s="1091"/>
      <c r="AT13" s="1091"/>
      <c r="AU13" s="1091"/>
      <c r="AV13" s="1091"/>
      <c r="AW13" s="1091"/>
      <c r="AX13" s="1091"/>
      <c r="AY13" s="1091"/>
      <c r="AZ13" s="1091"/>
      <c r="BA13" s="1091"/>
      <c r="BB13" s="1091"/>
      <c r="BC13" s="1091"/>
      <c r="BD13" s="1091"/>
      <c r="BE13" s="1091"/>
      <c r="BF13" s="1092"/>
      <c r="BG13" s="1093">
        <v>
8141830</v>
      </c>
      <c r="BH13" s="1094"/>
      <c r="BI13" s="1094"/>
      <c r="BJ13" s="1094"/>
      <c r="BK13" s="1094"/>
      <c r="BL13" s="1094"/>
      <c r="BM13" s="1094"/>
      <c r="BN13" s="1095"/>
      <c r="BO13" s="1096">
        <v>
34.1</v>
      </c>
      <c r="BP13" s="1096"/>
      <c r="BQ13" s="1096"/>
      <c r="BR13" s="1096"/>
      <c r="BS13" s="1102" t="s">
        <v>
131</v>
      </c>
      <c r="BT13" s="1094"/>
      <c r="BU13" s="1094"/>
      <c r="BV13" s="1094"/>
      <c r="BW13" s="1094"/>
      <c r="BX13" s="1094"/>
      <c r="BY13" s="1094"/>
      <c r="BZ13" s="1094"/>
      <c r="CA13" s="1094"/>
      <c r="CB13" s="1103"/>
      <c r="CD13" s="1108" t="s">
        <v>
259</v>
      </c>
      <c r="CE13" s="1109"/>
      <c r="CF13" s="1109"/>
      <c r="CG13" s="1109"/>
      <c r="CH13" s="1109"/>
      <c r="CI13" s="1109"/>
      <c r="CJ13" s="1109"/>
      <c r="CK13" s="1109"/>
      <c r="CL13" s="1109"/>
      <c r="CM13" s="1109"/>
      <c r="CN13" s="1109"/>
      <c r="CO13" s="1109"/>
      <c r="CP13" s="1109"/>
      <c r="CQ13" s="1110"/>
      <c r="CR13" s="1093">
        <v>
6425658</v>
      </c>
      <c r="CS13" s="1094"/>
      <c r="CT13" s="1094"/>
      <c r="CU13" s="1094"/>
      <c r="CV13" s="1094"/>
      <c r="CW13" s="1094"/>
      <c r="CX13" s="1094"/>
      <c r="CY13" s="1095"/>
      <c r="CZ13" s="1096">
        <v>
13.6</v>
      </c>
      <c r="DA13" s="1096"/>
      <c r="DB13" s="1096"/>
      <c r="DC13" s="1096"/>
      <c r="DD13" s="1102">
        <v>
3004481</v>
      </c>
      <c r="DE13" s="1094"/>
      <c r="DF13" s="1094"/>
      <c r="DG13" s="1094"/>
      <c r="DH13" s="1094"/>
      <c r="DI13" s="1094"/>
      <c r="DJ13" s="1094"/>
      <c r="DK13" s="1094"/>
      <c r="DL13" s="1094"/>
      <c r="DM13" s="1094"/>
      <c r="DN13" s="1094"/>
      <c r="DO13" s="1094"/>
      <c r="DP13" s="1095"/>
      <c r="DQ13" s="1102">
        <v>
3209172</v>
      </c>
      <c r="DR13" s="1094"/>
      <c r="DS13" s="1094"/>
      <c r="DT13" s="1094"/>
      <c r="DU13" s="1094"/>
      <c r="DV13" s="1094"/>
      <c r="DW13" s="1094"/>
      <c r="DX13" s="1094"/>
      <c r="DY13" s="1094"/>
      <c r="DZ13" s="1094"/>
      <c r="EA13" s="1094"/>
      <c r="EB13" s="1094"/>
      <c r="EC13" s="1103"/>
    </row>
    <row r="14" spans="2:143" ht="11.25" customHeight="1" x14ac:dyDescent="0.15">
      <c r="B14" s="1090" t="s">
        <v>
260</v>
      </c>
      <c r="C14" s="1091"/>
      <c r="D14" s="1091"/>
      <c r="E14" s="1091"/>
      <c r="F14" s="1091"/>
      <c r="G14" s="1091"/>
      <c r="H14" s="1091"/>
      <c r="I14" s="1091"/>
      <c r="J14" s="1091"/>
      <c r="K14" s="1091"/>
      <c r="L14" s="1091"/>
      <c r="M14" s="1091"/>
      <c r="N14" s="1091"/>
      <c r="O14" s="1091"/>
      <c r="P14" s="1091"/>
      <c r="Q14" s="1092"/>
      <c r="R14" s="1093">
        <v>
53161</v>
      </c>
      <c r="S14" s="1094"/>
      <c r="T14" s="1094"/>
      <c r="U14" s="1094"/>
      <c r="V14" s="1094"/>
      <c r="W14" s="1094"/>
      <c r="X14" s="1094"/>
      <c r="Y14" s="1095"/>
      <c r="Z14" s="1096">
        <v>
0.1</v>
      </c>
      <c r="AA14" s="1096"/>
      <c r="AB14" s="1096"/>
      <c r="AC14" s="1096"/>
      <c r="AD14" s="1097">
        <v>
53161</v>
      </c>
      <c r="AE14" s="1097"/>
      <c r="AF14" s="1097"/>
      <c r="AG14" s="1097"/>
      <c r="AH14" s="1097"/>
      <c r="AI14" s="1097"/>
      <c r="AJ14" s="1097"/>
      <c r="AK14" s="1097"/>
      <c r="AL14" s="1098">
        <v>
0.2</v>
      </c>
      <c r="AM14" s="1099"/>
      <c r="AN14" s="1099"/>
      <c r="AO14" s="1100"/>
      <c r="AP14" s="1090" t="s">
        <v>
261</v>
      </c>
      <c r="AQ14" s="1091"/>
      <c r="AR14" s="1091"/>
      <c r="AS14" s="1091"/>
      <c r="AT14" s="1091"/>
      <c r="AU14" s="1091"/>
      <c r="AV14" s="1091"/>
      <c r="AW14" s="1091"/>
      <c r="AX14" s="1091"/>
      <c r="AY14" s="1091"/>
      <c r="AZ14" s="1091"/>
      <c r="BA14" s="1091"/>
      <c r="BB14" s="1091"/>
      <c r="BC14" s="1091"/>
      <c r="BD14" s="1091"/>
      <c r="BE14" s="1091"/>
      <c r="BF14" s="1092"/>
      <c r="BG14" s="1093">
        <v>
71887</v>
      </c>
      <c r="BH14" s="1094"/>
      <c r="BI14" s="1094"/>
      <c r="BJ14" s="1094"/>
      <c r="BK14" s="1094"/>
      <c r="BL14" s="1094"/>
      <c r="BM14" s="1094"/>
      <c r="BN14" s="1095"/>
      <c r="BO14" s="1096">
        <v>
0.3</v>
      </c>
      <c r="BP14" s="1096"/>
      <c r="BQ14" s="1096"/>
      <c r="BR14" s="1096"/>
      <c r="BS14" s="1102" t="s">
        <v>
131</v>
      </c>
      <c r="BT14" s="1094"/>
      <c r="BU14" s="1094"/>
      <c r="BV14" s="1094"/>
      <c r="BW14" s="1094"/>
      <c r="BX14" s="1094"/>
      <c r="BY14" s="1094"/>
      <c r="BZ14" s="1094"/>
      <c r="CA14" s="1094"/>
      <c r="CB14" s="1103"/>
      <c r="CD14" s="1108" t="s">
        <v>
262</v>
      </c>
      <c r="CE14" s="1109"/>
      <c r="CF14" s="1109"/>
      <c r="CG14" s="1109"/>
      <c r="CH14" s="1109"/>
      <c r="CI14" s="1109"/>
      <c r="CJ14" s="1109"/>
      <c r="CK14" s="1109"/>
      <c r="CL14" s="1109"/>
      <c r="CM14" s="1109"/>
      <c r="CN14" s="1109"/>
      <c r="CO14" s="1109"/>
      <c r="CP14" s="1109"/>
      <c r="CQ14" s="1110"/>
      <c r="CR14" s="1093">
        <v>
1555457</v>
      </c>
      <c r="CS14" s="1094"/>
      <c r="CT14" s="1094"/>
      <c r="CU14" s="1094"/>
      <c r="CV14" s="1094"/>
      <c r="CW14" s="1094"/>
      <c r="CX14" s="1094"/>
      <c r="CY14" s="1095"/>
      <c r="CZ14" s="1096">
        <v>
3.3</v>
      </c>
      <c r="DA14" s="1096"/>
      <c r="DB14" s="1096"/>
      <c r="DC14" s="1096"/>
      <c r="DD14" s="1102" t="s">
        <v>
238</v>
      </c>
      <c r="DE14" s="1094"/>
      <c r="DF14" s="1094"/>
      <c r="DG14" s="1094"/>
      <c r="DH14" s="1094"/>
      <c r="DI14" s="1094"/>
      <c r="DJ14" s="1094"/>
      <c r="DK14" s="1094"/>
      <c r="DL14" s="1094"/>
      <c r="DM14" s="1094"/>
      <c r="DN14" s="1094"/>
      <c r="DO14" s="1094"/>
      <c r="DP14" s="1095"/>
      <c r="DQ14" s="1102">
        <v>
1112938</v>
      </c>
      <c r="DR14" s="1094"/>
      <c r="DS14" s="1094"/>
      <c r="DT14" s="1094"/>
      <c r="DU14" s="1094"/>
      <c r="DV14" s="1094"/>
      <c r="DW14" s="1094"/>
      <c r="DX14" s="1094"/>
      <c r="DY14" s="1094"/>
      <c r="DZ14" s="1094"/>
      <c r="EA14" s="1094"/>
      <c r="EB14" s="1094"/>
      <c r="EC14" s="1103"/>
    </row>
    <row r="15" spans="2:143" ht="11.25" customHeight="1" x14ac:dyDescent="0.15">
      <c r="B15" s="1090" t="s">
        <v>
263</v>
      </c>
      <c r="C15" s="1091"/>
      <c r="D15" s="1091"/>
      <c r="E15" s="1091"/>
      <c r="F15" s="1091"/>
      <c r="G15" s="1091"/>
      <c r="H15" s="1091"/>
      <c r="I15" s="1091"/>
      <c r="J15" s="1091"/>
      <c r="K15" s="1091"/>
      <c r="L15" s="1091"/>
      <c r="M15" s="1091"/>
      <c r="N15" s="1091"/>
      <c r="O15" s="1091"/>
      <c r="P15" s="1091"/>
      <c r="Q15" s="1092"/>
      <c r="R15" s="1093" t="s">
        <v>
131</v>
      </c>
      <c r="S15" s="1094"/>
      <c r="T15" s="1094"/>
      <c r="U15" s="1094"/>
      <c r="V15" s="1094"/>
      <c r="W15" s="1094"/>
      <c r="X15" s="1094"/>
      <c r="Y15" s="1095"/>
      <c r="Z15" s="1096" t="s">
        <v>
131</v>
      </c>
      <c r="AA15" s="1096"/>
      <c r="AB15" s="1096"/>
      <c r="AC15" s="1096"/>
      <c r="AD15" s="1097" t="s">
        <v>
238</v>
      </c>
      <c r="AE15" s="1097"/>
      <c r="AF15" s="1097"/>
      <c r="AG15" s="1097"/>
      <c r="AH15" s="1097"/>
      <c r="AI15" s="1097"/>
      <c r="AJ15" s="1097"/>
      <c r="AK15" s="1097"/>
      <c r="AL15" s="1098" t="s">
        <v>
238</v>
      </c>
      <c r="AM15" s="1099"/>
      <c r="AN15" s="1099"/>
      <c r="AO15" s="1100"/>
      <c r="AP15" s="1090" t="s">
        <v>
264</v>
      </c>
      <c r="AQ15" s="1091"/>
      <c r="AR15" s="1091"/>
      <c r="AS15" s="1091"/>
      <c r="AT15" s="1091"/>
      <c r="AU15" s="1091"/>
      <c r="AV15" s="1091"/>
      <c r="AW15" s="1091"/>
      <c r="AX15" s="1091"/>
      <c r="AY15" s="1091"/>
      <c r="AZ15" s="1091"/>
      <c r="BA15" s="1091"/>
      <c r="BB15" s="1091"/>
      <c r="BC15" s="1091"/>
      <c r="BD15" s="1091"/>
      <c r="BE15" s="1091"/>
      <c r="BF15" s="1092"/>
      <c r="BG15" s="1093">
        <v>
814873</v>
      </c>
      <c r="BH15" s="1094"/>
      <c r="BI15" s="1094"/>
      <c r="BJ15" s="1094"/>
      <c r="BK15" s="1094"/>
      <c r="BL15" s="1094"/>
      <c r="BM15" s="1094"/>
      <c r="BN15" s="1095"/>
      <c r="BO15" s="1096">
        <v>
3.4</v>
      </c>
      <c r="BP15" s="1096"/>
      <c r="BQ15" s="1096"/>
      <c r="BR15" s="1096"/>
      <c r="BS15" s="1102" t="s">
        <v>
238</v>
      </c>
      <c r="BT15" s="1094"/>
      <c r="BU15" s="1094"/>
      <c r="BV15" s="1094"/>
      <c r="BW15" s="1094"/>
      <c r="BX15" s="1094"/>
      <c r="BY15" s="1094"/>
      <c r="BZ15" s="1094"/>
      <c r="CA15" s="1094"/>
      <c r="CB15" s="1103"/>
      <c r="CD15" s="1108" t="s">
        <v>
265</v>
      </c>
      <c r="CE15" s="1109"/>
      <c r="CF15" s="1109"/>
      <c r="CG15" s="1109"/>
      <c r="CH15" s="1109"/>
      <c r="CI15" s="1109"/>
      <c r="CJ15" s="1109"/>
      <c r="CK15" s="1109"/>
      <c r="CL15" s="1109"/>
      <c r="CM15" s="1109"/>
      <c r="CN15" s="1109"/>
      <c r="CO15" s="1109"/>
      <c r="CP15" s="1109"/>
      <c r="CQ15" s="1110"/>
      <c r="CR15" s="1093">
        <v>
5680721</v>
      </c>
      <c r="CS15" s="1094"/>
      <c r="CT15" s="1094"/>
      <c r="CU15" s="1094"/>
      <c r="CV15" s="1094"/>
      <c r="CW15" s="1094"/>
      <c r="CX15" s="1094"/>
      <c r="CY15" s="1095"/>
      <c r="CZ15" s="1096">
        <v>
12.1</v>
      </c>
      <c r="DA15" s="1096"/>
      <c r="DB15" s="1096"/>
      <c r="DC15" s="1096"/>
      <c r="DD15" s="1102">
        <v>
1460516</v>
      </c>
      <c r="DE15" s="1094"/>
      <c r="DF15" s="1094"/>
      <c r="DG15" s="1094"/>
      <c r="DH15" s="1094"/>
      <c r="DI15" s="1094"/>
      <c r="DJ15" s="1094"/>
      <c r="DK15" s="1094"/>
      <c r="DL15" s="1094"/>
      <c r="DM15" s="1094"/>
      <c r="DN15" s="1094"/>
      <c r="DO15" s="1094"/>
      <c r="DP15" s="1095"/>
      <c r="DQ15" s="1102">
        <v>
3520659</v>
      </c>
      <c r="DR15" s="1094"/>
      <c r="DS15" s="1094"/>
      <c r="DT15" s="1094"/>
      <c r="DU15" s="1094"/>
      <c r="DV15" s="1094"/>
      <c r="DW15" s="1094"/>
      <c r="DX15" s="1094"/>
      <c r="DY15" s="1094"/>
      <c r="DZ15" s="1094"/>
      <c r="EA15" s="1094"/>
      <c r="EB15" s="1094"/>
      <c r="EC15" s="1103"/>
    </row>
    <row r="16" spans="2:143" ht="11.25" customHeight="1" x14ac:dyDescent="0.15">
      <c r="B16" s="1090" t="s">
        <v>
266</v>
      </c>
      <c r="C16" s="1091"/>
      <c r="D16" s="1091"/>
      <c r="E16" s="1091"/>
      <c r="F16" s="1091"/>
      <c r="G16" s="1091"/>
      <c r="H16" s="1091"/>
      <c r="I16" s="1091"/>
      <c r="J16" s="1091"/>
      <c r="K16" s="1091"/>
      <c r="L16" s="1091"/>
      <c r="M16" s="1091"/>
      <c r="N16" s="1091"/>
      <c r="O16" s="1091"/>
      <c r="P16" s="1091"/>
      <c r="Q16" s="1092"/>
      <c r="R16" s="1093">
        <v>
18783</v>
      </c>
      <c r="S16" s="1094"/>
      <c r="T16" s="1094"/>
      <c r="U16" s="1094"/>
      <c r="V16" s="1094"/>
      <c r="W16" s="1094"/>
      <c r="X16" s="1094"/>
      <c r="Y16" s="1095"/>
      <c r="Z16" s="1096">
        <v>
0</v>
      </c>
      <c r="AA16" s="1096"/>
      <c r="AB16" s="1096"/>
      <c r="AC16" s="1096"/>
      <c r="AD16" s="1097">
        <v>
18783</v>
      </c>
      <c r="AE16" s="1097"/>
      <c r="AF16" s="1097"/>
      <c r="AG16" s="1097"/>
      <c r="AH16" s="1097"/>
      <c r="AI16" s="1097"/>
      <c r="AJ16" s="1097"/>
      <c r="AK16" s="1097"/>
      <c r="AL16" s="1098">
        <v>
0.1</v>
      </c>
      <c r="AM16" s="1099"/>
      <c r="AN16" s="1099"/>
      <c r="AO16" s="1100"/>
      <c r="AP16" s="1090" t="s">
        <v>
267</v>
      </c>
      <c r="AQ16" s="1091"/>
      <c r="AR16" s="1091"/>
      <c r="AS16" s="1091"/>
      <c r="AT16" s="1091"/>
      <c r="AU16" s="1091"/>
      <c r="AV16" s="1091"/>
      <c r="AW16" s="1091"/>
      <c r="AX16" s="1091"/>
      <c r="AY16" s="1091"/>
      <c r="AZ16" s="1091"/>
      <c r="BA16" s="1091"/>
      <c r="BB16" s="1091"/>
      <c r="BC16" s="1091"/>
      <c r="BD16" s="1091"/>
      <c r="BE16" s="1091"/>
      <c r="BF16" s="1092"/>
      <c r="BG16" s="1093" t="s">
        <v>
131</v>
      </c>
      <c r="BH16" s="1094"/>
      <c r="BI16" s="1094"/>
      <c r="BJ16" s="1094"/>
      <c r="BK16" s="1094"/>
      <c r="BL16" s="1094"/>
      <c r="BM16" s="1094"/>
      <c r="BN16" s="1095"/>
      <c r="BO16" s="1096" t="s">
        <v>
238</v>
      </c>
      <c r="BP16" s="1096"/>
      <c r="BQ16" s="1096"/>
      <c r="BR16" s="1096"/>
      <c r="BS16" s="1102" t="s">
        <v>
238</v>
      </c>
      <c r="BT16" s="1094"/>
      <c r="BU16" s="1094"/>
      <c r="BV16" s="1094"/>
      <c r="BW16" s="1094"/>
      <c r="BX16" s="1094"/>
      <c r="BY16" s="1094"/>
      <c r="BZ16" s="1094"/>
      <c r="CA16" s="1094"/>
      <c r="CB16" s="1103"/>
      <c r="CD16" s="1108" t="s">
        <v>
268</v>
      </c>
      <c r="CE16" s="1109"/>
      <c r="CF16" s="1109"/>
      <c r="CG16" s="1109"/>
      <c r="CH16" s="1109"/>
      <c r="CI16" s="1109"/>
      <c r="CJ16" s="1109"/>
      <c r="CK16" s="1109"/>
      <c r="CL16" s="1109"/>
      <c r="CM16" s="1109"/>
      <c r="CN16" s="1109"/>
      <c r="CO16" s="1109"/>
      <c r="CP16" s="1109"/>
      <c r="CQ16" s="1110"/>
      <c r="CR16" s="1093">
        <v>
9840</v>
      </c>
      <c r="CS16" s="1094"/>
      <c r="CT16" s="1094"/>
      <c r="CU16" s="1094"/>
      <c r="CV16" s="1094"/>
      <c r="CW16" s="1094"/>
      <c r="CX16" s="1094"/>
      <c r="CY16" s="1095"/>
      <c r="CZ16" s="1096">
        <v>
0</v>
      </c>
      <c r="DA16" s="1096"/>
      <c r="DB16" s="1096"/>
      <c r="DC16" s="1096"/>
      <c r="DD16" s="1102" t="s">
        <v>
238</v>
      </c>
      <c r="DE16" s="1094"/>
      <c r="DF16" s="1094"/>
      <c r="DG16" s="1094"/>
      <c r="DH16" s="1094"/>
      <c r="DI16" s="1094"/>
      <c r="DJ16" s="1094"/>
      <c r="DK16" s="1094"/>
      <c r="DL16" s="1094"/>
      <c r="DM16" s="1094"/>
      <c r="DN16" s="1094"/>
      <c r="DO16" s="1094"/>
      <c r="DP16" s="1095"/>
      <c r="DQ16" s="1102">
        <v>
6872</v>
      </c>
      <c r="DR16" s="1094"/>
      <c r="DS16" s="1094"/>
      <c r="DT16" s="1094"/>
      <c r="DU16" s="1094"/>
      <c r="DV16" s="1094"/>
      <c r="DW16" s="1094"/>
      <c r="DX16" s="1094"/>
      <c r="DY16" s="1094"/>
      <c r="DZ16" s="1094"/>
      <c r="EA16" s="1094"/>
      <c r="EB16" s="1094"/>
      <c r="EC16" s="1103"/>
    </row>
    <row r="17" spans="2:133" ht="11.25" customHeight="1" x14ac:dyDescent="0.15">
      <c r="B17" s="1090" t="s">
        <v>
269</v>
      </c>
      <c r="C17" s="1091"/>
      <c r="D17" s="1091"/>
      <c r="E17" s="1091"/>
      <c r="F17" s="1091"/>
      <c r="G17" s="1091"/>
      <c r="H17" s="1091"/>
      <c r="I17" s="1091"/>
      <c r="J17" s="1091"/>
      <c r="K17" s="1091"/>
      <c r="L17" s="1091"/>
      <c r="M17" s="1091"/>
      <c r="N17" s="1091"/>
      <c r="O17" s="1091"/>
      <c r="P17" s="1091"/>
      <c r="Q17" s="1092"/>
      <c r="R17" s="1093">
        <v>
308200</v>
      </c>
      <c r="S17" s="1094"/>
      <c r="T17" s="1094"/>
      <c r="U17" s="1094"/>
      <c r="V17" s="1094"/>
      <c r="W17" s="1094"/>
      <c r="X17" s="1094"/>
      <c r="Y17" s="1095"/>
      <c r="Z17" s="1096">
        <v>
0.6</v>
      </c>
      <c r="AA17" s="1096"/>
      <c r="AB17" s="1096"/>
      <c r="AC17" s="1096"/>
      <c r="AD17" s="1097">
        <v>
308200</v>
      </c>
      <c r="AE17" s="1097"/>
      <c r="AF17" s="1097"/>
      <c r="AG17" s="1097"/>
      <c r="AH17" s="1097"/>
      <c r="AI17" s="1097"/>
      <c r="AJ17" s="1097"/>
      <c r="AK17" s="1097"/>
      <c r="AL17" s="1098">
        <v>
1.2</v>
      </c>
      <c r="AM17" s="1099"/>
      <c r="AN17" s="1099"/>
      <c r="AO17" s="1100"/>
      <c r="AP17" s="1090" t="s">
        <v>
270</v>
      </c>
      <c r="AQ17" s="1091"/>
      <c r="AR17" s="1091"/>
      <c r="AS17" s="1091"/>
      <c r="AT17" s="1091"/>
      <c r="AU17" s="1091"/>
      <c r="AV17" s="1091"/>
      <c r="AW17" s="1091"/>
      <c r="AX17" s="1091"/>
      <c r="AY17" s="1091"/>
      <c r="AZ17" s="1091"/>
      <c r="BA17" s="1091"/>
      <c r="BB17" s="1091"/>
      <c r="BC17" s="1091"/>
      <c r="BD17" s="1091"/>
      <c r="BE17" s="1091"/>
      <c r="BF17" s="1092"/>
      <c r="BG17" s="1093" t="s">
        <v>
131</v>
      </c>
      <c r="BH17" s="1094"/>
      <c r="BI17" s="1094"/>
      <c r="BJ17" s="1094"/>
      <c r="BK17" s="1094"/>
      <c r="BL17" s="1094"/>
      <c r="BM17" s="1094"/>
      <c r="BN17" s="1095"/>
      <c r="BO17" s="1096" t="s">
        <v>
238</v>
      </c>
      <c r="BP17" s="1096"/>
      <c r="BQ17" s="1096"/>
      <c r="BR17" s="1096"/>
      <c r="BS17" s="1102" t="s">
        <v>
238</v>
      </c>
      <c r="BT17" s="1094"/>
      <c r="BU17" s="1094"/>
      <c r="BV17" s="1094"/>
      <c r="BW17" s="1094"/>
      <c r="BX17" s="1094"/>
      <c r="BY17" s="1094"/>
      <c r="BZ17" s="1094"/>
      <c r="CA17" s="1094"/>
      <c r="CB17" s="1103"/>
      <c r="CD17" s="1108" t="s">
        <v>
271</v>
      </c>
      <c r="CE17" s="1109"/>
      <c r="CF17" s="1109"/>
      <c r="CG17" s="1109"/>
      <c r="CH17" s="1109"/>
      <c r="CI17" s="1109"/>
      <c r="CJ17" s="1109"/>
      <c r="CK17" s="1109"/>
      <c r="CL17" s="1109"/>
      <c r="CM17" s="1109"/>
      <c r="CN17" s="1109"/>
      <c r="CO17" s="1109"/>
      <c r="CP17" s="1109"/>
      <c r="CQ17" s="1110"/>
      <c r="CR17" s="1093">
        <v>
1920496</v>
      </c>
      <c r="CS17" s="1094"/>
      <c r="CT17" s="1094"/>
      <c r="CU17" s="1094"/>
      <c r="CV17" s="1094"/>
      <c r="CW17" s="1094"/>
      <c r="CX17" s="1094"/>
      <c r="CY17" s="1095"/>
      <c r="CZ17" s="1096">
        <v>
4.0999999999999996</v>
      </c>
      <c r="DA17" s="1096"/>
      <c r="DB17" s="1096"/>
      <c r="DC17" s="1096"/>
      <c r="DD17" s="1102" t="s">
        <v>
238</v>
      </c>
      <c r="DE17" s="1094"/>
      <c r="DF17" s="1094"/>
      <c r="DG17" s="1094"/>
      <c r="DH17" s="1094"/>
      <c r="DI17" s="1094"/>
      <c r="DJ17" s="1094"/>
      <c r="DK17" s="1094"/>
      <c r="DL17" s="1094"/>
      <c r="DM17" s="1094"/>
      <c r="DN17" s="1094"/>
      <c r="DO17" s="1094"/>
      <c r="DP17" s="1095"/>
      <c r="DQ17" s="1102">
        <v>
1914273</v>
      </c>
      <c r="DR17" s="1094"/>
      <c r="DS17" s="1094"/>
      <c r="DT17" s="1094"/>
      <c r="DU17" s="1094"/>
      <c r="DV17" s="1094"/>
      <c r="DW17" s="1094"/>
      <c r="DX17" s="1094"/>
      <c r="DY17" s="1094"/>
      <c r="DZ17" s="1094"/>
      <c r="EA17" s="1094"/>
      <c r="EB17" s="1094"/>
      <c r="EC17" s="1103"/>
    </row>
    <row r="18" spans="2:133" ht="11.25" customHeight="1" x14ac:dyDescent="0.15">
      <c r="B18" s="1090" t="s">
        <v>
272</v>
      </c>
      <c r="C18" s="1091"/>
      <c r="D18" s="1091"/>
      <c r="E18" s="1091"/>
      <c r="F18" s="1091"/>
      <c r="G18" s="1091"/>
      <c r="H18" s="1091"/>
      <c r="I18" s="1091"/>
      <c r="J18" s="1091"/>
      <c r="K18" s="1091"/>
      <c r="L18" s="1091"/>
      <c r="M18" s="1091"/>
      <c r="N18" s="1091"/>
      <c r="O18" s="1091"/>
      <c r="P18" s="1091"/>
      <c r="Q18" s="1092"/>
      <c r="R18" s="1093">
        <v>
110093</v>
      </c>
      <c r="S18" s="1094"/>
      <c r="T18" s="1094"/>
      <c r="U18" s="1094"/>
      <c r="V18" s="1094"/>
      <c r="W18" s="1094"/>
      <c r="X18" s="1094"/>
      <c r="Y18" s="1095"/>
      <c r="Z18" s="1096">
        <v>
0.2</v>
      </c>
      <c r="AA18" s="1096"/>
      <c r="AB18" s="1096"/>
      <c r="AC18" s="1096"/>
      <c r="AD18" s="1097">
        <v>
110093</v>
      </c>
      <c r="AE18" s="1097"/>
      <c r="AF18" s="1097"/>
      <c r="AG18" s="1097"/>
      <c r="AH18" s="1097"/>
      <c r="AI18" s="1097"/>
      <c r="AJ18" s="1097"/>
      <c r="AK18" s="1097"/>
      <c r="AL18" s="1098">
        <v>
0.4</v>
      </c>
      <c r="AM18" s="1099"/>
      <c r="AN18" s="1099"/>
      <c r="AO18" s="1100"/>
      <c r="AP18" s="1090" t="s">
        <v>
273</v>
      </c>
      <c r="AQ18" s="1091"/>
      <c r="AR18" s="1091"/>
      <c r="AS18" s="1091"/>
      <c r="AT18" s="1091"/>
      <c r="AU18" s="1091"/>
      <c r="AV18" s="1091"/>
      <c r="AW18" s="1091"/>
      <c r="AX18" s="1091"/>
      <c r="AY18" s="1091"/>
      <c r="AZ18" s="1091"/>
      <c r="BA18" s="1091"/>
      <c r="BB18" s="1091"/>
      <c r="BC18" s="1091"/>
      <c r="BD18" s="1091"/>
      <c r="BE18" s="1091"/>
      <c r="BF18" s="1092"/>
      <c r="BG18" s="1093" t="s">
        <v>
131</v>
      </c>
      <c r="BH18" s="1094"/>
      <c r="BI18" s="1094"/>
      <c r="BJ18" s="1094"/>
      <c r="BK18" s="1094"/>
      <c r="BL18" s="1094"/>
      <c r="BM18" s="1094"/>
      <c r="BN18" s="1095"/>
      <c r="BO18" s="1096" t="s">
        <v>
131</v>
      </c>
      <c r="BP18" s="1096"/>
      <c r="BQ18" s="1096"/>
      <c r="BR18" s="1096"/>
      <c r="BS18" s="1102" t="s">
        <v>
238</v>
      </c>
      <c r="BT18" s="1094"/>
      <c r="BU18" s="1094"/>
      <c r="BV18" s="1094"/>
      <c r="BW18" s="1094"/>
      <c r="BX18" s="1094"/>
      <c r="BY18" s="1094"/>
      <c r="BZ18" s="1094"/>
      <c r="CA18" s="1094"/>
      <c r="CB18" s="1103"/>
      <c r="CD18" s="1108" t="s">
        <v>
274</v>
      </c>
      <c r="CE18" s="1109"/>
      <c r="CF18" s="1109"/>
      <c r="CG18" s="1109"/>
      <c r="CH18" s="1109"/>
      <c r="CI18" s="1109"/>
      <c r="CJ18" s="1109"/>
      <c r="CK18" s="1109"/>
      <c r="CL18" s="1109"/>
      <c r="CM18" s="1109"/>
      <c r="CN18" s="1109"/>
      <c r="CO18" s="1109"/>
      <c r="CP18" s="1109"/>
      <c r="CQ18" s="1110"/>
      <c r="CR18" s="1093" t="s">
        <v>
238</v>
      </c>
      <c r="CS18" s="1094"/>
      <c r="CT18" s="1094"/>
      <c r="CU18" s="1094"/>
      <c r="CV18" s="1094"/>
      <c r="CW18" s="1094"/>
      <c r="CX18" s="1094"/>
      <c r="CY18" s="1095"/>
      <c r="CZ18" s="1096" t="s">
        <v>
131</v>
      </c>
      <c r="DA18" s="1096"/>
      <c r="DB18" s="1096"/>
      <c r="DC18" s="1096"/>
      <c r="DD18" s="1102" t="s">
        <v>
238</v>
      </c>
      <c r="DE18" s="1094"/>
      <c r="DF18" s="1094"/>
      <c r="DG18" s="1094"/>
      <c r="DH18" s="1094"/>
      <c r="DI18" s="1094"/>
      <c r="DJ18" s="1094"/>
      <c r="DK18" s="1094"/>
      <c r="DL18" s="1094"/>
      <c r="DM18" s="1094"/>
      <c r="DN18" s="1094"/>
      <c r="DO18" s="1094"/>
      <c r="DP18" s="1095"/>
      <c r="DQ18" s="1102" t="s">
        <v>
131</v>
      </c>
      <c r="DR18" s="1094"/>
      <c r="DS18" s="1094"/>
      <c r="DT18" s="1094"/>
      <c r="DU18" s="1094"/>
      <c r="DV18" s="1094"/>
      <c r="DW18" s="1094"/>
      <c r="DX18" s="1094"/>
      <c r="DY18" s="1094"/>
      <c r="DZ18" s="1094"/>
      <c r="EA18" s="1094"/>
      <c r="EB18" s="1094"/>
      <c r="EC18" s="1103"/>
    </row>
    <row r="19" spans="2:133" ht="11.25" customHeight="1" x14ac:dyDescent="0.15">
      <c r="B19" s="1090" t="s">
        <v>
275</v>
      </c>
      <c r="C19" s="1091"/>
      <c r="D19" s="1091"/>
      <c r="E19" s="1091"/>
      <c r="F19" s="1091"/>
      <c r="G19" s="1091"/>
      <c r="H19" s="1091"/>
      <c r="I19" s="1091"/>
      <c r="J19" s="1091"/>
      <c r="K19" s="1091"/>
      <c r="L19" s="1091"/>
      <c r="M19" s="1091"/>
      <c r="N19" s="1091"/>
      <c r="O19" s="1091"/>
      <c r="P19" s="1091"/>
      <c r="Q19" s="1092"/>
      <c r="R19" s="1093">
        <v>
9034</v>
      </c>
      <c r="S19" s="1094"/>
      <c r="T19" s="1094"/>
      <c r="U19" s="1094"/>
      <c r="V19" s="1094"/>
      <c r="W19" s="1094"/>
      <c r="X19" s="1094"/>
      <c r="Y19" s="1095"/>
      <c r="Z19" s="1096">
        <v>
0</v>
      </c>
      <c r="AA19" s="1096"/>
      <c r="AB19" s="1096"/>
      <c r="AC19" s="1096"/>
      <c r="AD19" s="1097">
        <v>
9034</v>
      </c>
      <c r="AE19" s="1097"/>
      <c r="AF19" s="1097"/>
      <c r="AG19" s="1097"/>
      <c r="AH19" s="1097"/>
      <c r="AI19" s="1097"/>
      <c r="AJ19" s="1097"/>
      <c r="AK19" s="1097"/>
      <c r="AL19" s="1098">
        <v>
0</v>
      </c>
      <c r="AM19" s="1099"/>
      <c r="AN19" s="1099"/>
      <c r="AO19" s="1100"/>
      <c r="AP19" s="1090" t="s">
        <v>
276</v>
      </c>
      <c r="AQ19" s="1091"/>
      <c r="AR19" s="1091"/>
      <c r="AS19" s="1091"/>
      <c r="AT19" s="1091"/>
      <c r="AU19" s="1091"/>
      <c r="AV19" s="1091"/>
      <c r="AW19" s="1091"/>
      <c r="AX19" s="1091"/>
      <c r="AY19" s="1091"/>
      <c r="AZ19" s="1091"/>
      <c r="BA19" s="1091"/>
      <c r="BB19" s="1091"/>
      <c r="BC19" s="1091"/>
      <c r="BD19" s="1091"/>
      <c r="BE19" s="1091"/>
      <c r="BF19" s="1092"/>
      <c r="BG19" s="1093">
        <v>
1925483</v>
      </c>
      <c r="BH19" s="1094"/>
      <c r="BI19" s="1094"/>
      <c r="BJ19" s="1094"/>
      <c r="BK19" s="1094"/>
      <c r="BL19" s="1094"/>
      <c r="BM19" s="1094"/>
      <c r="BN19" s="1095"/>
      <c r="BO19" s="1096">
        <v>
8.1</v>
      </c>
      <c r="BP19" s="1096"/>
      <c r="BQ19" s="1096"/>
      <c r="BR19" s="1096"/>
      <c r="BS19" s="1102" t="s">
        <v>
131</v>
      </c>
      <c r="BT19" s="1094"/>
      <c r="BU19" s="1094"/>
      <c r="BV19" s="1094"/>
      <c r="BW19" s="1094"/>
      <c r="BX19" s="1094"/>
      <c r="BY19" s="1094"/>
      <c r="BZ19" s="1094"/>
      <c r="CA19" s="1094"/>
      <c r="CB19" s="1103"/>
      <c r="CD19" s="1108" t="s">
        <v>
277</v>
      </c>
      <c r="CE19" s="1109"/>
      <c r="CF19" s="1109"/>
      <c r="CG19" s="1109"/>
      <c r="CH19" s="1109"/>
      <c r="CI19" s="1109"/>
      <c r="CJ19" s="1109"/>
      <c r="CK19" s="1109"/>
      <c r="CL19" s="1109"/>
      <c r="CM19" s="1109"/>
      <c r="CN19" s="1109"/>
      <c r="CO19" s="1109"/>
      <c r="CP19" s="1109"/>
      <c r="CQ19" s="1110"/>
      <c r="CR19" s="1093" t="s">
        <v>
238</v>
      </c>
      <c r="CS19" s="1094"/>
      <c r="CT19" s="1094"/>
      <c r="CU19" s="1094"/>
      <c r="CV19" s="1094"/>
      <c r="CW19" s="1094"/>
      <c r="CX19" s="1094"/>
      <c r="CY19" s="1095"/>
      <c r="CZ19" s="1096" t="s">
        <v>
131</v>
      </c>
      <c r="DA19" s="1096"/>
      <c r="DB19" s="1096"/>
      <c r="DC19" s="1096"/>
      <c r="DD19" s="1102" t="s">
        <v>
238</v>
      </c>
      <c r="DE19" s="1094"/>
      <c r="DF19" s="1094"/>
      <c r="DG19" s="1094"/>
      <c r="DH19" s="1094"/>
      <c r="DI19" s="1094"/>
      <c r="DJ19" s="1094"/>
      <c r="DK19" s="1094"/>
      <c r="DL19" s="1094"/>
      <c r="DM19" s="1094"/>
      <c r="DN19" s="1094"/>
      <c r="DO19" s="1094"/>
      <c r="DP19" s="1095"/>
      <c r="DQ19" s="1102" t="s">
        <v>
131</v>
      </c>
      <c r="DR19" s="1094"/>
      <c r="DS19" s="1094"/>
      <c r="DT19" s="1094"/>
      <c r="DU19" s="1094"/>
      <c r="DV19" s="1094"/>
      <c r="DW19" s="1094"/>
      <c r="DX19" s="1094"/>
      <c r="DY19" s="1094"/>
      <c r="DZ19" s="1094"/>
      <c r="EA19" s="1094"/>
      <c r="EB19" s="1094"/>
      <c r="EC19" s="1103"/>
    </row>
    <row r="20" spans="2:133" ht="11.25" customHeight="1" x14ac:dyDescent="0.15">
      <c r="B20" s="1090" t="s">
        <v>
278</v>
      </c>
      <c r="C20" s="1091"/>
      <c r="D20" s="1091"/>
      <c r="E20" s="1091"/>
      <c r="F20" s="1091"/>
      <c r="G20" s="1091"/>
      <c r="H20" s="1091"/>
      <c r="I20" s="1091"/>
      <c r="J20" s="1091"/>
      <c r="K20" s="1091"/>
      <c r="L20" s="1091"/>
      <c r="M20" s="1091"/>
      <c r="N20" s="1091"/>
      <c r="O20" s="1091"/>
      <c r="P20" s="1091"/>
      <c r="Q20" s="1092"/>
      <c r="R20" s="1093">
        <v>
1112</v>
      </c>
      <c r="S20" s="1094"/>
      <c r="T20" s="1094"/>
      <c r="U20" s="1094"/>
      <c r="V20" s="1094"/>
      <c r="W20" s="1094"/>
      <c r="X20" s="1094"/>
      <c r="Y20" s="1095"/>
      <c r="Z20" s="1096">
        <v>
0</v>
      </c>
      <c r="AA20" s="1096"/>
      <c r="AB20" s="1096"/>
      <c r="AC20" s="1096"/>
      <c r="AD20" s="1097">
        <v>
1112</v>
      </c>
      <c r="AE20" s="1097"/>
      <c r="AF20" s="1097"/>
      <c r="AG20" s="1097"/>
      <c r="AH20" s="1097"/>
      <c r="AI20" s="1097"/>
      <c r="AJ20" s="1097"/>
      <c r="AK20" s="1097"/>
      <c r="AL20" s="1098">
        <v>
0</v>
      </c>
      <c r="AM20" s="1099"/>
      <c r="AN20" s="1099"/>
      <c r="AO20" s="1100"/>
      <c r="AP20" s="1090" t="s">
        <v>
279</v>
      </c>
      <c r="AQ20" s="1091"/>
      <c r="AR20" s="1091"/>
      <c r="AS20" s="1091"/>
      <c r="AT20" s="1091"/>
      <c r="AU20" s="1091"/>
      <c r="AV20" s="1091"/>
      <c r="AW20" s="1091"/>
      <c r="AX20" s="1091"/>
      <c r="AY20" s="1091"/>
      <c r="AZ20" s="1091"/>
      <c r="BA20" s="1091"/>
      <c r="BB20" s="1091"/>
      <c r="BC20" s="1091"/>
      <c r="BD20" s="1091"/>
      <c r="BE20" s="1091"/>
      <c r="BF20" s="1092"/>
      <c r="BG20" s="1093">
        <v>
1925483</v>
      </c>
      <c r="BH20" s="1094"/>
      <c r="BI20" s="1094"/>
      <c r="BJ20" s="1094"/>
      <c r="BK20" s="1094"/>
      <c r="BL20" s="1094"/>
      <c r="BM20" s="1094"/>
      <c r="BN20" s="1095"/>
      <c r="BO20" s="1096">
        <v>
8.1</v>
      </c>
      <c r="BP20" s="1096"/>
      <c r="BQ20" s="1096"/>
      <c r="BR20" s="1096"/>
      <c r="BS20" s="1102" t="s">
        <v>
131</v>
      </c>
      <c r="BT20" s="1094"/>
      <c r="BU20" s="1094"/>
      <c r="BV20" s="1094"/>
      <c r="BW20" s="1094"/>
      <c r="BX20" s="1094"/>
      <c r="BY20" s="1094"/>
      <c r="BZ20" s="1094"/>
      <c r="CA20" s="1094"/>
      <c r="CB20" s="1103"/>
      <c r="CD20" s="1108" t="s">
        <v>
280</v>
      </c>
      <c r="CE20" s="1109"/>
      <c r="CF20" s="1109"/>
      <c r="CG20" s="1109"/>
      <c r="CH20" s="1109"/>
      <c r="CI20" s="1109"/>
      <c r="CJ20" s="1109"/>
      <c r="CK20" s="1109"/>
      <c r="CL20" s="1109"/>
      <c r="CM20" s="1109"/>
      <c r="CN20" s="1109"/>
      <c r="CO20" s="1109"/>
      <c r="CP20" s="1109"/>
      <c r="CQ20" s="1110"/>
      <c r="CR20" s="1093">
        <v>
47124544</v>
      </c>
      <c r="CS20" s="1094"/>
      <c r="CT20" s="1094"/>
      <c r="CU20" s="1094"/>
      <c r="CV20" s="1094"/>
      <c r="CW20" s="1094"/>
      <c r="CX20" s="1094"/>
      <c r="CY20" s="1095"/>
      <c r="CZ20" s="1096">
        <v>
100</v>
      </c>
      <c r="DA20" s="1096"/>
      <c r="DB20" s="1096"/>
      <c r="DC20" s="1096"/>
      <c r="DD20" s="1102">
        <v>
5180464</v>
      </c>
      <c r="DE20" s="1094"/>
      <c r="DF20" s="1094"/>
      <c r="DG20" s="1094"/>
      <c r="DH20" s="1094"/>
      <c r="DI20" s="1094"/>
      <c r="DJ20" s="1094"/>
      <c r="DK20" s="1094"/>
      <c r="DL20" s="1094"/>
      <c r="DM20" s="1094"/>
      <c r="DN20" s="1094"/>
      <c r="DO20" s="1094"/>
      <c r="DP20" s="1095"/>
      <c r="DQ20" s="1102">
        <v>
28515991</v>
      </c>
      <c r="DR20" s="1094"/>
      <c r="DS20" s="1094"/>
      <c r="DT20" s="1094"/>
      <c r="DU20" s="1094"/>
      <c r="DV20" s="1094"/>
      <c r="DW20" s="1094"/>
      <c r="DX20" s="1094"/>
      <c r="DY20" s="1094"/>
      <c r="DZ20" s="1094"/>
      <c r="EA20" s="1094"/>
      <c r="EB20" s="1094"/>
      <c r="EC20" s="1103"/>
    </row>
    <row r="21" spans="2:133" ht="11.25" customHeight="1" x14ac:dyDescent="0.15">
      <c r="B21" s="1090" t="s">
        <v>
281</v>
      </c>
      <c r="C21" s="1091"/>
      <c r="D21" s="1091"/>
      <c r="E21" s="1091"/>
      <c r="F21" s="1091"/>
      <c r="G21" s="1091"/>
      <c r="H21" s="1091"/>
      <c r="I21" s="1091"/>
      <c r="J21" s="1091"/>
      <c r="K21" s="1091"/>
      <c r="L21" s="1091"/>
      <c r="M21" s="1091"/>
      <c r="N21" s="1091"/>
      <c r="O21" s="1091"/>
      <c r="P21" s="1091"/>
      <c r="Q21" s="1092"/>
      <c r="R21" s="1093">
        <v>
187961</v>
      </c>
      <c r="S21" s="1094"/>
      <c r="T21" s="1094"/>
      <c r="U21" s="1094"/>
      <c r="V21" s="1094"/>
      <c r="W21" s="1094"/>
      <c r="X21" s="1094"/>
      <c r="Y21" s="1095"/>
      <c r="Z21" s="1096">
        <v>
0.4</v>
      </c>
      <c r="AA21" s="1096"/>
      <c r="AB21" s="1096"/>
      <c r="AC21" s="1096"/>
      <c r="AD21" s="1097">
        <v>
187961</v>
      </c>
      <c r="AE21" s="1097"/>
      <c r="AF21" s="1097"/>
      <c r="AG21" s="1097"/>
      <c r="AH21" s="1097"/>
      <c r="AI21" s="1097"/>
      <c r="AJ21" s="1097"/>
      <c r="AK21" s="1097"/>
      <c r="AL21" s="1098">
        <v>
0.8</v>
      </c>
      <c r="AM21" s="1099"/>
      <c r="AN21" s="1099"/>
      <c r="AO21" s="1100"/>
      <c r="AP21" s="1112" t="s">
        <v>
282</v>
      </c>
      <c r="AQ21" s="1113"/>
      <c r="AR21" s="1113"/>
      <c r="AS21" s="1113"/>
      <c r="AT21" s="1113"/>
      <c r="AU21" s="1113"/>
      <c r="AV21" s="1113"/>
      <c r="AW21" s="1113"/>
      <c r="AX21" s="1113"/>
      <c r="AY21" s="1113"/>
      <c r="AZ21" s="1113"/>
      <c r="BA21" s="1113"/>
      <c r="BB21" s="1113"/>
      <c r="BC21" s="1113"/>
      <c r="BD21" s="1113"/>
      <c r="BE21" s="1113"/>
      <c r="BF21" s="1114"/>
      <c r="BG21" s="1093" t="s">
        <v>
131</v>
      </c>
      <c r="BH21" s="1094"/>
      <c r="BI21" s="1094"/>
      <c r="BJ21" s="1094"/>
      <c r="BK21" s="1094"/>
      <c r="BL21" s="1094"/>
      <c r="BM21" s="1094"/>
      <c r="BN21" s="1095"/>
      <c r="BO21" s="1096" t="s">
        <v>
238</v>
      </c>
      <c r="BP21" s="1096"/>
      <c r="BQ21" s="1096"/>
      <c r="BR21" s="1096"/>
      <c r="BS21" s="1102" t="s">
        <v>
238</v>
      </c>
      <c r="BT21" s="1094"/>
      <c r="BU21" s="1094"/>
      <c r="BV21" s="1094"/>
      <c r="BW21" s="1094"/>
      <c r="BX21" s="1094"/>
      <c r="BY21" s="1094"/>
      <c r="BZ21" s="1094"/>
      <c r="CA21" s="1094"/>
      <c r="CB21" s="1103"/>
      <c r="CD21" s="1118"/>
      <c r="CE21" s="1119"/>
      <c r="CF21" s="1119"/>
      <c r="CG21" s="1119"/>
      <c r="CH21" s="1119"/>
      <c r="CI21" s="1119"/>
      <c r="CJ21" s="1119"/>
      <c r="CK21" s="1119"/>
      <c r="CL21" s="1119"/>
      <c r="CM21" s="1119"/>
      <c r="CN21" s="1119"/>
      <c r="CO21" s="1119"/>
      <c r="CP21" s="1119"/>
      <c r="CQ21" s="1120"/>
      <c r="CR21" s="1121"/>
      <c r="CS21" s="1116"/>
      <c r="CT21" s="1116"/>
      <c r="CU21" s="1116"/>
      <c r="CV21" s="1116"/>
      <c r="CW21" s="1116"/>
      <c r="CX21" s="1116"/>
      <c r="CY21" s="1122"/>
      <c r="CZ21" s="1123"/>
      <c r="DA21" s="1123"/>
      <c r="DB21" s="1123"/>
      <c r="DC21" s="1123"/>
      <c r="DD21" s="1115"/>
      <c r="DE21" s="1116"/>
      <c r="DF21" s="1116"/>
      <c r="DG21" s="1116"/>
      <c r="DH21" s="1116"/>
      <c r="DI21" s="1116"/>
      <c r="DJ21" s="1116"/>
      <c r="DK21" s="1116"/>
      <c r="DL21" s="1116"/>
      <c r="DM21" s="1116"/>
      <c r="DN21" s="1116"/>
      <c r="DO21" s="1116"/>
      <c r="DP21" s="1122"/>
      <c r="DQ21" s="1115"/>
      <c r="DR21" s="1116"/>
      <c r="DS21" s="1116"/>
      <c r="DT21" s="1116"/>
      <c r="DU21" s="1116"/>
      <c r="DV21" s="1116"/>
      <c r="DW21" s="1116"/>
      <c r="DX21" s="1116"/>
      <c r="DY21" s="1116"/>
      <c r="DZ21" s="1116"/>
      <c r="EA21" s="1116"/>
      <c r="EB21" s="1116"/>
      <c r="EC21" s="1117"/>
    </row>
    <row r="22" spans="2:133" ht="11.25" customHeight="1" x14ac:dyDescent="0.15">
      <c r="B22" s="1090" t="s">
        <v>
283</v>
      </c>
      <c r="C22" s="1091"/>
      <c r="D22" s="1091"/>
      <c r="E22" s="1091"/>
      <c r="F22" s="1091"/>
      <c r="G22" s="1091"/>
      <c r="H22" s="1091"/>
      <c r="I22" s="1091"/>
      <c r="J22" s="1091"/>
      <c r="K22" s="1091"/>
      <c r="L22" s="1091"/>
      <c r="M22" s="1091"/>
      <c r="N22" s="1091"/>
      <c r="O22" s="1091"/>
      <c r="P22" s="1091"/>
      <c r="Q22" s="1092"/>
      <c r="R22" s="1093">
        <v>
36568</v>
      </c>
      <c r="S22" s="1094"/>
      <c r="T22" s="1094"/>
      <c r="U22" s="1094"/>
      <c r="V22" s="1094"/>
      <c r="W22" s="1094"/>
      <c r="X22" s="1094"/>
      <c r="Y22" s="1095"/>
      <c r="Z22" s="1096">
        <v>
0.1</v>
      </c>
      <c r="AA22" s="1096"/>
      <c r="AB22" s="1096"/>
      <c r="AC22" s="1096"/>
      <c r="AD22" s="1097" t="s">
        <v>
131</v>
      </c>
      <c r="AE22" s="1097"/>
      <c r="AF22" s="1097"/>
      <c r="AG22" s="1097"/>
      <c r="AH22" s="1097"/>
      <c r="AI22" s="1097"/>
      <c r="AJ22" s="1097"/>
      <c r="AK22" s="1097"/>
      <c r="AL22" s="1098" t="s">
        <v>
238</v>
      </c>
      <c r="AM22" s="1099"/>
      <c r="AN22" s="1099"/>
      <c r="AO22" s="1100"/>
      <c r="AP22" s="1112" t="s">
        <v>
284</v>
      </c>
      <c r="AQ22" s="1113"/>
      <c r="AR22" s="1113"/>
      <c r="AS22" s="1113"/>
      <c r="AT22" s="1113"/>
      <c r="AU22" s="1113"/>
      <c r="AV22" s="1113"/>
      <c r="AW22" s="1113"/>
      <c r="AX22" s="1113"/>
      <c r="AY22" s="1113"/>
      <c r="AZ22" s="1113"/>
      <c r="BA22" s="1113"/>
      <c r="BB22" s="1113"/>
      <c r="BC22" s="1113"/>
      <c r="BD22" s="1113"/>
      <c r="BE22" s="1113"/>
      <c r="BF22" s="1114"/>
      <c r="BG22" s="1093" t="s">
        <v>
131</v>
      </c>
      <c r="BH22" s="1094"/>
      <c r="BI22" s="1094"/>
      <c r="BJ22" s="1094"/>
      <c r="BK22" s="1094"/>
      <c r="BL22" s="1094"/>
      <c r="BM22" s="1094"/>
      <c r="BN22" s="1095"/>
      <c r="BO22" s="1096" t="s">
        <v>
238</v>
      </c>
      <c r="BP22" s="1096"/>
      <c r="BQ22" s="1096"/>
      <c r="BR22" s="1096"/>
      <c r="BS22" s="1102" t="s">
        <v>
238</v>
      </c>
      <c r="BT22" s="1094"/>
      <c r="BU22" s="1094"/>
      <c r="BV22" s="1094"/>
      <c r="BW22" s="1094"/>
      <c r="BX22" s="1094"/>
      <c r="BY22" s="1094"/>
      <c r="BZ22" s="1094"/>
      <c r="CA22" s="1094"/>
      <c r="CB22" s="1103"/>
      <c r="CD22" s="1075" t="s">
        <v>
285</v>
      </c>
      <c r="CE22" s="1076"/>
      <c r="CF22" s="1076"/>
      <c r="CG22" s="1076"/>
      <c r="CH22" s="1076"/>
      <c r="CI22" s="1076"/>
      <c r="CJ22" s="1076"/>
      <c r="CK22" s="1076"/>
      <c r="CL22" s="1076"/>
      <c r="CM22" s="1076"/>
      <c r="CN22" s="1076"/>
      <c r="CO22" s="1076"/>
      <c r="CP22" s="1076"/>
      <c r="CQ22" s="1076"/>
      <c r="CR22" s="1076"/>
      <c r="CS22" s="1076"/>
      <c r="CT22" s="1076"/>
      <c r="CU22" s="1076"/>
      <c r="CV22" s="1076"/>
      <c r="CW22" s="1076"/>
      <c r="CX22" s="1076"/>
      <c r="CY22" s="1076"/>
      <c r="CZ22" s="1076"/>
      <c r="DA22" s="1076"/>
      <c r="DB22" s="1076"/>
      <c r="DC22" s="1076"/>
      <c r="DD22" s="1076"/>
      <c r="DE22" s="1076"/>
      <c r="DF22" s="1076"/>
      <c r="DG22" s="1076"/>
      <c r="DH22" s="1076"/>
      <c r="DI22" s="1076"/>
      <c r="DJ22" s="1076"/>
      <c r="DK22" s="1076"/>
      <c r="DL22" s="1076"/>
      <c r="DM22" s="1076"/>
      <c r="DN22" s="1076"/>
      <c r="DO22" s="1076"/>
      <c r="DP22" s="1076"/>
      <c r="DQ22" s="1076"/>
      <c r="DR22" s="1076"/>
      <c r="DS22" s="1076"/>
      <c r="DT22" s="1076"/>
      <c r="DU22" s="1076"/>
      <c r="DV22" s="1076"/>
      <c r="DW22" s="1076"/>
      <c r="DX22" s="1076"/>
      <c r="DY22" s="1076"/>
      <c r="DZ22" s="1076"/>
      <c r="EA22" s="1076"/>
      <c r="EB22" s="1076"/>
      <c r="EC22" s="1077"/>
    </row>
    <row r="23" spans="2:133" ht="11.25" customHeight="1" x14ac:dyDescent="0.15">
      <c r="B23" s="1090" t="s">
        <v>
286</v>
      </c>
      <c r="C23" s="1091"/>
      <c r="D23" s="1091"/>
      <c r="E23" s="1091"/>
      <c r="F23" s="1091"/>
      <c r="G23" s="1091"/>
      <c r="H23" s="1091"/>
      <c r="I23" s="1091"/>
      <c r="J23" s="1091"/>
      <c r="K23" s="1091"/>
      <c r="L23" s="1091"/>
      <c r="M23" s="1091"/>
      <c r="N23" s="1091"/>
      <c r="O23" s="1091"/>
      <c r="P23" s="1091"/>
      <c r="Q23" s="1092"/>
      <c r="R23" s="1093" t="s">
        <v>
238</v>
      </c>
      <c r="S23" s="1094"/>
      <c r="T23" s="1094"/>
      <c r="U23" s="1094"/>
      <c r="V23" s="1094"/>
      <c r="W23" s="1094"/>
      <c r="X23" s="1094"/>
      <c r="Y23" s="1095"/>
      <c r="Z23" s="1096" t="s">
        <v>
238</v>
      </c>
      <c r="AA23" s="1096"/>
      <c r="AB23" s="1096"/>
      <c r="AC23" s="1096"/>
      <c r="AD23" s="1097" t="s">
        <v>
131</v>
      </c>
      <c r="AE23" s="1097"/>
      <c r="AF23" s="1097"/>
      <c r="AG23" s="1097"/>
      <c r="AH23" s="1097"/>
      <c r="AI23" s="1097"/>
      <c r="AJ23" s="1097"/>
      <c r="AK23" s="1097"/>
      <c r="AL23" s="1098" t="s">
        <v>
131</v>
      </c>
      <c r="AM23" s="1099"/>
      <c r="AN23" s="1099"/>
      <c r="AO23" s="1100"/>
      <c r="AP23" s="1112" t="s">
        <v>
287</v>
      </c>
      <c r="AQ23" s="1113"/>
      <c r="AR23" s="1113"/>
      <c r="AS23" s="1113"/>
      <c r="AT23" s="1113"/>
      <c r="AU23" s="1113"/>
      <c r="AV23" s="1113"/>
      <c r="AW23" s="1113"/>
      <c r="AX23" s="1113"/>
      <c r="AY23" s="1113"/>
      <c r="AZ23" s="1113"/>
      <c r="BA23" s="1113"/>
      <c r="BB23" s="1113"/>
      <c r="BC23" s="1113"/>
      <c r="BD23" s="1113"/>
      <c r="BE23" s="1113"/>
      <c r="BF23" s="1114"/>
      <c r="BG23" s="1093">
        <v>
1925483</v>
      </c>
      <c r="BH23" s="1094"/>
      <c r="BI23" s="1094"/>
      <c r="BJ23" s="1094"/>
      <c r="BK23" s="1094"/>
      <c r="BL23" s="1094"/>
      <c r="BM23" s="1094"/>
      <c r="BN23" s="1095"/>
      <c r="BO23" s="1096">
        <v>
8.1</v>
      </c>
      <c r="BP23" s="1096"/>
      <c r="BQ23" s="1096"/>
      <c r="BR23" s="1096"/>
      <c r="BS23" s="1102" t="s">
        <v>
131</v>
      </c>
      <c r="BT23" s="1094"/>
      <c r="BU23" s="1094"/>
      <c r="BV23" s="1094"/>
      <c r="BW23" s="1094"/>
      <c r="BX23" s="1094"/>
      <c r="BY23" s="1094"/>
      <c r="BZ23" s="1094"/>
      <c r="CA23" s="1094"/>
      <c r="CB23" s="1103"/>
      <c r="CD23" s="1075" t="s">
        <v>
226</v>
      </c>
      <c r="CE23" s="1076"/>
      <c r="CF23" s="1076"/>
      <c r="CG23" s="1076"/>
      <c r="CH23" s="1076"/>
      <c r="CI23" s="1076"/>
      <c r="CJ23" s="1076"/>
      <c r="CK23" s="1076"/>
      <c r="CL23" s="1076"/>
      <c r="CM23" s="1076"/>
      <c r="CN23" s="1076"/>
      <c r="CO23" s="1076"/>
      <c r="CP23" s="1076"/>
      <c r="CQ23" s="1077"/>
      <c r="CR23" s="1075" t="s">
        <v>
288</v>
      </c>
      <c r="CS23" s="1076"/>
      <c r="CT23" s="1076"/>
      <c r="CU23" s="1076"/>
      <c r="CV23" s="1076"/>
      <c r="CW23" s="1076"/>
      <c r="CX23" s="1076"/>
      <c r="CY23" s="1077"/>
      <c r="CZ23" s="1075" t="s">
        <v>
289</v>
      </c>
      <c r="DA23" s="1076"/>
      <c r="DB23" s="1076"/>
      <c r="DC23" s="1077"/>
      <c r="DD23" s="1075" t="s">
        <v>
290</v>
      </c>
      <c r="DE23" s="1076"/>
      <c r="DF23" s="1076"/>
      <c r="DG23" s="1076"/>
      <c r="DH23" s="1076"/>
      <c r="DI23" s="1076"/>
      <c r="DJ23" s="1076"/>
      <c r="DK23" s="1077"/>
      <c r="DL23" s="1124" t="s">
        <v>
291</v>
      </c>
      <c r="DM23" s="1125"/>
      <c r="DN23" s="1125"/>
      <c r="DO23" s="1125"/>
      <c r="DP23" s="1125"/>
      <c r="DQ23" s="1125"/>
      <c r="DR23" s="1125"/>
      <c r="DS23" s="1125"/>
      <c r="DT23" s="1125"/>
      <c r="DU23" s="1125"/>
      <c r="DV23" s="1126"/>
      <c r="DW23" s="1075" t="s">
        <v>
292</v>
      </c>
      <c r="DX23" s="1076"/>
      <c r="DY23" s="1076"/>
      <c r="DZ23" s="1076"/>
      <c r="EA23" s="1076"/>
      <c r="EB23" s="1076"/>
      <c r="EC23" s="1077"/>
    </row>
    <row r="24" spans="2:133" ht="11.25" customHeight="1" x14ac:dyDescent="0.15">
      <c r="B24" s="1090" t="s">
        <v>
293</v>
      </c>
      <c r="C24" s="1091"/>
      <c r="D24" s="1091"/>
      <c r="E24" s="1091"/>
      <c r="F24" s="1091"/>
      <c r="G24" s="1091"/>
      <c r="H24" s="1091"/>
      <c r="I24" s="1091"/>
      <c r="J24" s="1091"/>
      <c r="K24" s="1091"/>
      <c r="L24" s="1091"/>
      <c r="M24" s="1091"/>
      <c r="N24" s="1091"/>
      <c r="O24" s="1091"/>
      <c r="P24" s="1091"/>
      <c r="Q24" s="1092"/>
      <c r="R24" s="1093">
        <v>
36521</v>
      </c>
      <c r="S24" s="1094"/>
      <c r="T24" s="1094"/>
      <c r="U24" s="1094"/>
      <c r="V24" s="1094"/>
      <c r="W24" s="1094"/>
      <c r="X24" s="1094"/>
      <c r="Y24" s="1095"/>
      <c r="Z24" s="1096">
        <v>
0.1</v>
      </c>
      <c r="AA24" s="1096"/>
      <c r="AB24" s="1096"/>
      <c r="AC24" s="1096"/>
      <c r="AD24" s="1097" t="s">
        <v>
238</v>
      </c>
      <c r="AE24" s="1097"/>
      <c r="AF24" s="1097"/>
      <c r="AG24" s="1097"/>
      <c r="AH24" s="1097"/>
      <c r="AI24" s="1097"/>
      <c r="AJ24" s="1097"/>
      <c r="AK24" s="1097"/>
      <c r="AL24" s="1098" t="s">
        <v>
131</v>
      </c>
      <c r="AM24" s="1099"/>
      <c r="AN24" s="1099"/>
      <c r="AO24" s="1100"/>
      <c r="AP24" s="1112" t="s">
        <v>
294</v>
      </c>
      <c r="AQ24" s="1113"/>
      <c r="AR24" s="1113"/>
      <c r="AS24" s="1113"/>
      <c r="AT24" s="1113"/>
      <c r="AU24" s="1113"/>
      <c r="AV24" s="1113"/>
      <c r="AW24" s="1113"/>
      <c r="AX24" s="1113"/>
      <c r="AY24" s="1113"/>
      <c r="AZ24" s="1113"/>
      <c r="BA24" s="1113"/>
      <c r="BB24" s="1113"/>
      <c r="BC24" s="1113"/>
      <c r="BD24" s="1113"/>
      <c r="BE24" s="1113"/>
      <c r="BF24" s="1114"/>
      <c r="BG24" s="1093" t="s">
        <v>
131</v>
      </c>
      <c r="BH24" s="1094"/>
      <c r="BI24" s="1094"/>
      <c r="BJ24" s="1094"/>
      <c r="BK24" s="1094"/>
      <c r="BL24" s="1094"/>
      <c r="BM24" s="1094"/>
      <c r="BN24" s="1095"/>
      <c r="BO24" s="1096" t="s">
        <v>
131</v>
      </c>
      <c r="BP24" s="1096"/>
      <c r="BQ24" s="1096"/>
      <c r="BR24" s="1096"/>
      <c r="BS24" s="1102" t="s">
        <v>
131</v>
      </c>
      <c r="BT24" s="1094"/>
      <c r="BU24" s="1094"/>
      <c r="BV24" s="1094"/>
      <c r="BW24" s="1094"/>
      <c r="BX24" s="1094"/>
      <c r="BY24" s="1094"/>
      <c r="BZ24" s="1094"/>
      <c r="CA24" s="1094"/>
      <c r="CB24" s="1103"/>
      <c r="CD24" s="1104" t="s">
        <v>
295</v>
      </c>
      <c r="CE24" s="1105"/>
      <c r="CF24" s="1105"/>
      <c r="CG24" s="1105"/>
      <c r="CH24" s="1105"/>
      <c r="CI24" s="1105"/>
      <c r="CJ24" s="1105"/>
      <c r="CK24" s="1105"/>
      <c r="CL24" s="1105"/>
      <c r="CM24" s="1105"/>
      <c r="CN24" s="1105"/>
      <c r="CO24" s="1105"/>
      <c r="CP24" s="1105"/>
      <c r="CQ24" s="1106"/>
      <c r="CR24" s="1082">
        <v>
21938556</v>
      </c>
      <c r="CS24" s="1083"/>
      <c r="CT24" s="1083"/>
      <c r="CU24" s="1083"/>
      <c r="CV24" s="1083"/>
      <c r="CW24" s="1083"/>
      <c r="CX24" s="1083"/>
      <c r="CY24" s="1084"/>
      <c r="CZ24" s="1087">
        <v>
46.6</v>
      </c>
      <c r="DA24" s="1088"/>
      <c r="DB24" s="1088"/>
      <c r="DC24" s="1107"/>
      <c r="DD24" s="1132">
        <v>
12416502</v>
      </c>
      <c r="DE24" s="1083"/>
      <c r="DF24" s="1083"/>
      <c r="DG24" s="1083"/>
      <c r="DH24" s="1083"/>
      <c r="DI24" s="1083"/>
      <c r="DJ24" s="1083"/>
      <c r="DK24" s="1084"/>
      <c r="DL24" s="1132">
        <v>
12300031</v>
      </c>
      <c r="DM24" s="1083"/>
      <c r="DN24" s="1083"/>
      <c r="DO24" s="1083"/>
      <c r="DP24" s="1083"/>
      <c r="DQ24" s="1083"/>
      <c r="DR24" s="1083"/>
      <c r="DS24" s="1083"/>
      <c r="DT24" s="1083"/>
      <c r="DU24" s="1083"/>
      <c r="DV24" s="1084"/>
      <c r="DW24" s="1087">
        <v>
49.2</v>
      </c>
      <c r="DX24" s="1088"/>
      <c r="DY24" s="1088"/>
      <c r="DZ24" s="1088"/>
      <c r="EA24" s="1088"/>
      <c r="EB24" s="1088"/>
      <c r="EC24" s="1089"/>
    </row>
    <row r="25" spans="2:133" ht="11.25" customHeight="1" x14ac:dyDescent="0.15">
      <c r="B25" s="1090" t="s">
        <v>
296</v>
      </c>
      <c r="C25" s="1091"/>
      <c r="D25" s="1091"/>
      <c r="E25" s="1091"/>
      <c r="F25" s="1091"/>
      <c r="G25" s="1091"/>
      <c r="H25" s="1091"/>
      <c r="I25" s="1091"/>
      <c r="J25" s="1091"/>
      <c r="K25" s="1091"/>
      <c r="L25" s="1091"/>
      <c r="M25" s="1091"/>
      <c r="N25" s="1091"/>
      <c r="O25" s="1091"/>
      <c r="P25" s="1091"/>
      <c r="Q25" s="1092"/>
      <c r="R25" s="1093">
        <v>
47</v>
      </c>
      <c r="S25" s="1094"/>
      <c r="T25" s="1094"/>
      <c r="U25" s="1094"/>
      <c r="V25" s="1094"/>
      <c r="W25" s="1094"/>
      <c r="X25" s="1094"/>
      <c r="Y25" s="1095"/>
      <c r="Z25" s="1096">
        <v>
0</v>
      </c>
      <c r="AA25" s="1096"/>
      <c r="AB25" s="1096"/>
      <c r="AC25" s="1096"/>
      <c r="AD25" s="1097" t="s">
        <v>
131</v>
      </c>
      <c r="AE25" s="1097"/>
      <c r="AF25" s="1097"/>
      <c r="AG25" s="1097"/>
      <c r="AH25" s="1097"/>
      <c r="AI25" s="1097"/>
      <c r="AJ25" s="1097"/>
      <c r="AK25" s="1097"/>
      <c r="AL25" s="1098" t="s">
        <v>
131</v>
      </c>
      <c r="AM25" s="1099"/>
      <c r="AN25" s="1099"/>
      <c r="AO25" s="1100"/>
      <c r="AP25" s="1112" t="s">
        <v>
297</v>
      </c>
      <c r="AQ25" s="1113"/>
      <c r="AR25" s="1113"/>
      <c r="AS25" s="1113"/>
      <c r="AT25" s="1113"/>
      <c r="AU25" s="1113"/>
      <c r="AV25" s="1113"/>
      <c r="AW25" s="1113"/>
      <c r="AX25" s="1113"/>
      <c r="AY25" s="1113"/>
      <c r="AZ25" s="1113"/>
      <c r="BA25" s="1113"/>
      <c r="BB25" s="1113"/>
      <c r="BC25" s="1113"/>
      <c r="BD25" s="1113"/>
      <c r="BE25" s="1113"/>
      <c r="BF25" s="1114"/>
      <c r="BG25" s="1093" t="s">
        <v>
238</v>
      </c>
      <c r="BH25" s="1094"/>
      <c r="BI25" s="1094"/>
      <c r="BJ25" s="1094"/>
      <c r="BK25" s="1094"/>
      <c r="BL25" s="1094"/>
      <c r="BM25" s="1094"/>
      <c r="BN25" s="1095"/>
      <c r="BO25" s="1096" t="s">
        <v>
131</v>
      </c>
      <c r="BP25" s="1096"/>
      <c r="BQ25" s="1096"/>
      <c r="BR25" s="1096"/>
      <c r="BS25" s="1102" t="s">
        <v>
131</v>
      </c>
      <c r="BT25" s="1094"/>
      <c r="BU25" s="1094"/>
      <c r="BV25" s="1094"/>
      <c r="BW25" s="1094"/>
      <c r="BX25" s="1094"/>
      <c r="BY25" s="1094"/>
      <c r="BZ25" s="1094"/>
      <c r="CA25" s="1094"/>
      <c r="CB25" s="1103"/>
      <c r="CD25" s="1108" t="s">
        <v>
298</v>
      </c>
      <c r="CE25" s="1109"/>
      <c r="CF25" s="1109"/>
      <c r="CG25" s="1109"/>
      <c r="CH25" s="1109"/>
      <c r="CI25" s="1109"/>
      <c r="CJ25" s="1109"/>
      <c r="CK25" s="1109"/>
      <c r="CL25" s="1109"/>
      <c r="CM25" s="1109"/>
      <c r="CN25" s="1109"/>
      <c r="CO25" s="1109"/>
      <c r="CP25" s="1109"/>
      <c r="CQ25" s="1110"/>
      <c r="CR25" s="1093">
        <v>
6810450</v>
      </c>
      <c r="CS25" s="1129"/>
      <c r="CT25" s="1129"/>
      <c r="CU25" s="1129"/>
      <c r="CV25" s="1129"/>
      <c r="CW25" s="1129"/>
      <c r="CX25" s="1129"/>
      <c r="CY25" s="1130"/>
      <c r="CZ25" s="1098">
        <v>
14.5</v>
      </c>
      <c r="DA25" s="1127"/>
      <c r="DB25" s="1127"/>
      <c r="DC25" s="1131"/>
      <c r="DD25" s="1102">
        <v>
6289503</v>
      </c>
      <c r="DE25" s="1129"/>
      <c r="DF25" s="1129"/>
      <c r="DG25" s="1129"/>
      <c r="DH25" s="1129"/>
      <c r="DI25" s="1129"/>
      <c r="DJ25" s="1129"/>
      <c r="DK25" s="1130"/>
      <c r="DL25" s="1102">
        <v>
6201455</v>
      </c>
      <c r="DM25" s="1129"/>
      <c r="DN25" s="1129"/>
      <c r="DO25" s="1129"/>
      <c r="DP25" s="1129"/>
      <c r="DQ25" s="1129"/>
      <c r="DR25" s="1129"/>
      <c r="DS25" s="1129"/>
      <c r="DT25" s="1129"/>
      <c r="DU25" s="1129"/>
      <c r="DV25" s="1130"/>
      <c r="DW25" s="1098">
        <v>
24.8</v>
      </c>
      <c r="DX25" s="1127"/>
      <c r="DY25" s="1127"/>
      <c r="DZ25" s="1127"/>
      <c r="EA25" s="1127"/>
      <c r="EB25" s="1127"/>
      <c r="EC25" s="1128"/>
    </row>
    <row r="26" spans="2:133" ht="11.25" customHeight="1" x14ac:dyDescent="0.15">
      <c r="B26" s="1090" t="s">
        <v>
299</v>
      </c>
      <c r="C26" s="1091"/>
      <c r="D26" s="1091"/>
      <c r="E26" s="1091"/>
      <c r="F26" s="1091"/>
      <c r="G26" s="1091"/>
      <c r="H26" s="1091"/>
      <c r="I26" s="1091"/>
      <c r="J26" s="1091"/>
      <c r="K26" s="1091"/>
      <c r="L26" s="1091"/>
      <c r="M26" s="1091"/>
      <c r="N26" s="1091"/>
      <c r="O26" s="1091"/>
      <c r="P26" s="1091"/>
      <c r="Q26" s="1092"/>
      <c r="R26" s="1093">
        <v>
26788204</v>
      </c>
      <c r="S26" s="1094"/>
      <c r="T26" s="1094"/>
      <c r="U26" s="1094"/>
      <c r="V26" s="1094"/>
      <c r="W26" s="1094"/>
      <c r="X26" s="1094"/>
      <c r="Y26" s="1095"/>
      <c r="Z26" s="1096">
        <v>
55.1</v>
      </c>
      <c r="AA26" s="1096"/>
      <c r="AB26" s="1096"/>
      <c r="AC26" s="1096"/>
      <c r="AD26" s="1097">
        <v>
24826153</v>
      </c>
      <c r="AE26" s="1097"/>
      <c r="AF26" s="1097"/>
      <c r="AG26" s="1097"/>
      <c r="AH26" s="1097"/>
      <c r="AI26" s="1097"/>
      <c r="AJ26" s="1097"/>
      <c r="AK26" s="1097"/>
      <c r="AL26" s="1098">
        <v>
99.3</v>
      </c>
      <c r="AM26" s="1099"/>
      <c r="AN26" s="1099"/>
      <c r="AO26" s="1100"/>
      <c r="AP26" s="1112" t="s">
        <v>
300</v>
      </c>
      <c r="AQ26" s="1142"/>
      <c r="AR26" s="1142"/>
      <c r="AS26" s="1142"/>
      <c r="AT26" s="1142"/>
      <c r="AU26" s="1142"/>
      <c r="AV26" s="1142"/>
      <c r="AW26" s="1142"/>
      <c r="AX26" s="1142"/>
      <c r="AY26" s="1142"/>
      <c r="AZ26" s="1142"/>
      <c r="BA26" s="1142"/>
      <c r="BB26" s="1142"/>
      <c r="BC26" s="1142"/>
      <c r="BD26" s="1142"/>
      <c r="BE26" s="1142"/>
      <c r="BF26" s="1114"/>
      <c r="BG26" s="1093" t="s">
        <v>
131</v>
      </c>
      <c r="BH26" s="1094"/>
      <c r="BI26" s="1094"/>
      <c r="BJ26" s="1094"/>
      <c r="BK26" s="1094"/>
      <c r="BL26" s="1094"/>
      <c r="BM26" s="1094"/>
      <c r="BN26" s="1095"/>
      <c r="BO26" s="1096" t="s">
        <v>
238</v>
      </c>
      <c r="BP26" s="1096"/>
      <c r="BQ26" s="1096"/>
      <c r="BR26" s="1096"/>
      <c r="BS26" s="1102" t="s">
        <v>
238</v>
      </c>
      <c r="BT26" s="1094"/>
      <c r="BU26" s="1094"/>
      <c r="BV26" s="1094"/>
      <c r="BW26" s="1094"/>
      <c r="BX26" s="1094"/>
      <c r="BY26" s="1094"/>
      <c r="BZ26" s="1094"/>
      <c r="CA26" s="1094"/>
      <c r="CB26" s="1103"/>
      <c r="CD26" s="1108" t="s">
        <v>
301</v>
      </c>
      <c r="CE26" s="1109"/>
      <c r="CF26" s="1109"/>
      <c r="CG26" s="1109"/>
      <c r="CH26" s="1109"/>
      <c r="CI26" s="1109"/>
      <c r="CJ26" s="1109"/>
      <c r="CK26" s="1109"/>
      <c r="CL26" s="1109"/>
      <c r="CM26" s="1109"/>
      <c r="CN26" s="1109"/>
      <c r="CO26" s="1109"/>
      <c r="CP26" s="1109"/>
      <c r="CQ26" s="1110"/>
      <c r="CR26" s="1093">
        <v>
4295289</v>
      </c>
      <c r="CS26" s="1094"/>
      <c r="CT26" s="1094"/>
      <c r="CU26" s="1094"/>
      <c r="CV26" s="1094"/>
      <c r="CW26" s="1094"/>
      <c r="CX26" s="1094"/>
      <c r="CY26" s="1095"/>
      <c r="CZ26" s="1098">
        <v>
9.1</v>
      </c>
      <c r="DA26" s="1127"/>
      <c r="DB26" s="1127"/>
      <c r="DC26" s="1131"/>
      <c r="DD26" s="1102">
        <v>
3901424</v>
      </c>
      <c r="DE26" s="1094"/>
      <c r="DF26" s="1094"/>
      <c r="DG26" s="1094"/>
      <c r="DH26" s="1094"/>
      <c r="DI26" s="1094"/>
      <c r="DJ26" s="1094"/>
      <c r="DK26" s="1095"/>
      <c r="DL26" s="1102" t="s">
        <v>
238</v>
      </c>
      <c r="DM26" s="1094"/>
      <c r="DN26" s="1094"/>
      <c r="DO26" s="1094"/>
      <c r="DP26" s="1094"/>
      <c r="DQ26" s="1094"/>
      <c r="DR26" s="1094"/>
      <c r="DS26" s="1094"/>
      <c r="DT26" s="1094"/>
      <c r="DU26" s="1094"/>
      <c r="DV26" s="1095"/>
      <c r="DW26" s="1098" t="s">
        <v>
131</v>
      </c>
      <c r="DX26" s="1127"/>
      <c r="DY26" s="1127"/>
      <c r="DZ26" s="1127"/>
      <c r="EA26" s="1127"/>
      <c r="EB26" s="1127"/>
      <c r="EC26" s="1128"/>
    </row>
    <row r="27" spans="2:133" ht="11.25" customHeight="1" x14ac:dyDescent="0.15">
      <c r="B27" s="1090" t="s">
        <v>
302</v>
      </c>
      <c r="C27" s="1091"/>
      <c r="D27" s="1091"/>
      <c r="E27" s="1091"/>
      <c r="F27" s="1091"/>
      <c r="G27" s="1091"/>
      <c r="H27" s="1091"/>
      <c r="I27" s="1091"/>
      <c r="J27" s="1091"/>
      <c r="K27" s="1091"/>
      <c r="L27" s="1091"/>
      <c r="M27" s="1091"/>
      <c r="N27" s="1091"/>
      <c r="O27" s="1091"/>
      <c r="P27" s="1091"/>
      <c r="Q27" s="1092"/>
      <c r="R27" s="1093">
        <v>
8878</v>
      </c>
      <c r="S27" s="1094"/>
      <c r="T27" s="1094"/>
      <c r="U27" s="1094"/>
      <c r="V27" s="1094"/>
      <c r="W27" s="1094"/>
      <c r="X27" s="1094"/>
      <c r="Y27" s="1095"/>
      <c r="Z27" s="1096">
        <v>
0</v>
      </c>
      <c r="AA27" s="1096"/>
      <c r="AB27" s="1096"/>
      <c r="AC27" s="1096"/>
      <c r="AD27" s="1097">
        <v>
8878</v>
      </c>
      <c r="AE27" s="1097"/>
      <c r="AF27" s="1097"/>
      <c r="AG27" s="1097"/>
      <c r="AH27" s="1097"/>
      <c r="AI27" s="1097"/>
      <c r="AJ27" s="1097"/>
      <c r="AK27" s="1097"/>
      <c r="AL27" s="1098">
        <v>
0</v>
      </c>
      <c r="AM27" s="1099"/>
      <c r="AN27" s="1099"/>
      <c r="AO27" s="1100"/>
      <c r="AP27" s="1090" t="s">
        <v>
303</v>
      </c>
      <c r="AQ27" s="1091"/>
      <c r="AR27" s="1091"/>
      <c r="AS27" s="1091"/>
      <c r="AT27" s="1091"/>
      <c r="AU27" s="1091"/>
      <c r="AV27" s="1091"/>
      <c r="AW27" s="1091"/>
      <c r="AX27" s="1091"/>
      <c r="AY27" s="1091"/>
      <c r="AZ27" s="1091"/>
      <c r="BA27" s="1091"/>
      <c r="BB27" s="1091"/>
      <c r="BC27" s="1091"/>
      <c r="BD27" s="1091"/>
      <c r="BE27" s="1091"/>
      <c r="BF27" s="1092"/>
      <c r="BG27" s="1093">
        <v>
23863890</v>
      </c>
      <c r="BH27" s="1094"/>
      <c r="BI27" s="1094"/>
      <c r="BJ27" s="1094"/>
      <c r="BK27" s="1094"/>
      <c r="BL27" s="1094"/>
      <c r="BM27" s="1094"/>
      <c r="BN27" s="1095"/>
      <c r="BO27" s="1096">
        <v>
100</v>
      </c>
      <c r="BP27" s="1096"/>
      <c r="BQ27" s="1096"/>
      <c r="BR27" s="1096"/>
      <c r="BS27" s="1102">
        <v>
119391</v>
      </c>
      <c r="BT27" s="1094"/>
      <c r="BU27" s="1094"/>
      <c r="BV27" s="1094"/>
      <c r="BW27" s="1094"/>
      <c r="BX27" s="1094"/>
      <c r="BY27" s="1094"/>
      <c r="BZ27" s="1094"/>
      <c r="CA27" s="1094"/>
      <c r="CB27" s="1103"/>
      <c r="CD27" s="1108" t="s">
        <v>
304</v>
      </c>
      <c r="CE27" s="1109"/>
      <c r="CF27" s="1109"/>
      <c r="CG27" s="1109"/>
      <c r="CH27" s="1109"/>
      <c r="CI27" s="1109"/>
      <c r="CJ27" s="1109"/>
      <c r="CK27" s="1109"/>
      <c r="CL27" s="1109"/>
      <c r="CM27" s="1109"/>
      <c r="CN27" s="1109"/>
      <c r="CO27" s="1109"/>
      <c r="CP27" s="1109"/>
      <c r="CQ27" s="1110"/>
      <c r="CR27" s="1093">
        <v>
13207610</v>
      </c>
      <c r="CS27" s="1129"/>
      <c r="CT27" s="1129"/>
      <c r="CU27" s="1129"/>
      <c r="CV27" s="1129"/>
      <c r="CW27" s="1129"/>
      <c r="CX27" s="1129"/>
      <c r="CY27" s="1130"/>
      <c r="CZ27" s="1098">
        <v>
28</v>
      </c>
      <c r="DA27" s="1127"/>
      <c r="DB27" s="1127"/>
      <c r="DC27" s="1131"/>
      <c r="DD27" s="1102">
        <v>
4212726</v>
      </c>
      <c r="DE27" s="1129"/>
      <c r="DF27" s="1129"/>
      <c r="DG27" s="1129"/>
      <c r="DH27" s="1129"/>
      <c r="DI27" s="1129"/>
      <c r="DJ27" s="1129"/>
      <c r="DK27" s="1130"/>
      <c r="DL27" s="1102">
        <v>
4184303</v>
      </c>
      <c r="DM27" s="1129"/>
      <c r="DN27" s="1129"/>
      <c r="DO27" s="1129"/>
      <c r="DP27" s="1129"/>
      <c r="DQ27" s="1129"/>
      <c r="DR27" s="1129"/>
      <c r="DS27" s="1129"/>
      <c r="DT27" s="1129"/>
      <c r="DU27" s="1129"/>
      <c r="DV27" s="1130"/>
      <c r="DW27" s="1098">
        <v>
16.7</v>
      </c>
      <c r="DX27" s="1127"/>
      <c r="DY27" s="1127"/>
      <c r="DZ27" s="1127"/>
      <c r="EA27" s="1127"/>
      <c r="EB27" s="1127"/>
      <c r="EC27" s="1128"/>
    </row>
    <row r="28" spans="2:133" ht="11.25" customHeight="1" x14ac:dyDescent="0.15">
      <c r="B28" s="1090" t="s">
        <v>
305</v>
      </c>
      <c r="C28" s="1091"/>
      <c r="D28" s="1091"/>
      <c r="E28" s="1091"/>
      <c r="F28" s="1091"/>
      <c r="G28" s="1091"/>
      <c r="H28" s="1091"/>
      <c r="I28" s="1091"/>
      <c r="J28" s="1091"/>
      <c r="K28" s="1091"/>
      <c r="L28" s="1091"/>
      <c r="M28" s="1091"/>
      <c r="N28" s="1091"/>
      <c r="O28" s="1091"/>
      <c r="P28" s="1091"/>
      <c r="Q28" s="1092"/>
      <c r="R28" s="1093">
        <v>
580103</v>
      </c>
      <c r="S28" s="1094"/>
      <c r="T28" s="1094"/>
      <c r="U28" s="1094"/>
      <c r="V28" s="1094"/>
      <c r="W28" s="1094"/>
      <c r="X28" s="1094"/>
      <c r="Y28" s="1095"/>
      <c r="Z28" s="1096">
        <v>
1.2</v>
      </c>
      <c r="AA28" s="1096"/>
      <c r="AB28" s="1096"/>
      <c r="AC28" s="1096"/>
      <c r="AD28" s="1097" t="s">
        <v>
131</v>
      </c>
      <c r="AE28" s="1097"/>
      <c r="AF28" s="1097"/>
      <c r="AG28" s="1097"/>
      <c r="AH28" s="1097"/>
      <c r="AI28" s="1097"/>
      <c r="AJ28" s="1097"/>
      <c r="AK28" s="1097"/>
      <c r="AL28" s="1098" t="s">
        <v>
238</v>
      </c>
      <c r="AM28" s="1099"/>
      <c r="AN28" s="1099"/>
      <c r="AO28" s="1100"/>
      <c r="AP28" s="1090"/>
      <c r="AQ28" s="1091"/>
      <c r="AR28" s="1091"/>
      <c r="AS28" s="1091"/>
      <c r="AT28" s="1091"/>
      <c r="AU28" s="1091"/>
      <c r="AV28" s="1091"/>
      <c r="AW28" s="1091"/>
      <c r="AX28" s="1091"/>
      <c r="AY28" s="1091"/>
      <c r="AZ28" s="1091"/>
      <c r="BA28" s="1091"/>
      <c r="BB28" s="1091"/>
      <c r="BC28" s="1091"/>
      <c r="BD28" s="1091"/>
      <c r="BE28" s="1091"/>
      <c r="BF28" s="1092"/>
      <c r="BG28" s="1093"/>
      <c r="BH28" s="1094"/>
      <c r="BI28" s="1094"/>
      <c r="BJ28" s="1094"/>
      <c r="BK28" s="1094"/>
      <c r="BL28" s="1094"/>
      <c r="BM28" s="1094"/>
      <c r="BN28" s="1095"/>
      <c r="BO28" s="1096"/>
      <c r="BP28" s="1096"/>
      <c r="BQ28" s="1096"/>
      <c r="BR28" s="1096"/>
      <c r="BS28" s="1102"/>
      <c r="BT28" s="1094"/>
      <c r="BU28" s="1094"/>
      <c r="BV28" s="1094"/>
      <c r="BW28" s="1094"/>
      <c r="BX28" s="1094"/>
      <c r="BY28" s="1094"/>
      <c r="BZ28" s="1094"/>
      <c r="CA28" s="1094"/>
      <c r="CB28" s="1103"/>
      <c r="CD28" s="1108" t="s">
        <v>
306</v>
      </c>
      <c r="CE28" s="1109"/>
      <c r="CF28" s="1109"/>
      <c r="CG28" s="1109"/>
      <c r="CH28" s="1109"/>
      <c r="CI28" s="1109"/>
      <c r="CJ28" s="1109"/>
      <c r="CK28" s="1109"/>
      <c r="CL28" s="1109"/>
      <c r="CM28" s="1109"/>
      <c r="CN28" s="1109"/>
      <c r="CO28" s="1109"/>
      <c r="CP28" s="1109"/>
      <c r="CQ28" s="1110"/>
      <c r="CR28" s="1093">
        <v>
1920496</v>
      </c>
      <c r="CS28" s="1094"/>
      <c r="CT28" s="1094"/>
      <c r="CU28" s="1094"/>
      <c r="CV28" s="1094"/>
      <c r="CW28" s="1094"/>
      <c r="CX28" s="1094"/>
      <c r="CY28" s="1095"/>
      <c r="CZ28" s="1098">
        <v>
4.0999999999999996</v>
      </c>
      <c r="DA28" s="1127"/>
      <c r="DB28" s="1127"/>
      <c r="DC28" s="1131"/>
      <c r="DD28" s="1102">
        <v>
1914273</v>
      </c>
      <c r="DE28" s="1094"/>
      <c r="DF28" s="1094"/>
      <c r="DG28" s="1094"/>
      <c r="DH28" s="1094"/>
      <c r="DI28" s="1094"/>
      <c r="DJ28" s="1094"/>
      <c r="DK28" s="1095"/>
      <c r="DL28" s="1102">
        <v>
1914273</v>
      </c>
      <c r="DM28" s="1094"/>
      <c r="DN28" s="1094"/>
      <c r="DO28" s="1094"/>
      <c r="DP28" s="1094"/>
      <c r="DQ28" s="1094"/>
      <c r="DR28" s="1094"/>
      <c r="DS28" s="1094"/>
      <c r="DT28" s="1094"/>
      <c r="DU28" s="1094"/>
      <c r="DV28" s="1095"/>
      <c r="DW28" s="1098">
        <v>
7.7</v>
      </c>
      <c r="DX28" s="1127"/>
      <c r="DY28" s="1127"/>
      <c r="DZ28" s="1127"/>
      <c r="EA28" s="1127"/>
      <c r="EB28" s="1127"/>
      <c r="EC28" s="1128"/>
    </row>
    <row r="29" spans="2:133" ht="11.25" customHeight="1" x14ac:dyDescent="0.15">
      <c r="B29" s="1090" t="s">
        <v>
307</v>
      </c>
      <c r="C29" s="1091"/>
      <c r="D29" s="1091"/>
      <c r="E29" s="1091"/>
      <c r="F29" s="1091"/>
      <c r="G29" s="1091"/>
      <c r="H29" s="1091"/>
      <c r="I29" s="1091"/>
      <c r="J29" s="1091"/>
      <c r="K29" s="1091"/>
      <c r="L29" s="1091"/>
      <c r="M29" s="1091"/>
      <c r="N29" s="1091"/>
      <c r="O29" s="1091"/>
      <c r="P29" s="1091"/>
      <c r="Q29" s="1092"/>
      <c r="R29" s="1093">
        <v>
581834</v>
      </c>
      <c r="S29" s="1094"/>
      <c r="T29" s="1094"/>
      <c r="U29" s="1094"/>
      <c r="V29" s="1094"/>
      <c r="W29" s="1094"/>
      <c r="X29" s="1094"/>
      <c r="Y29" s="1095"/>
      <c r="Z29" s="1096">
        <v>
1.2</v>
      </c>
      <c r="AA29" s="1096"/>
      <c r="AB29" s="1096"/>
      <c r="AC29" s="1096"/>
      <c r="AD29" s="1097">
        <v>
168268</v>
      </c>
      <c r="AE29" s="1097"/>
      <c r="AF29" s="1097"/>
      <c r="AG29" s="1097"/>
      <c r="AH29" s="1097"/>
      <c r="AI29" s="1097"/>
      <c r="AJ29" s="1097"/>
      <c r="AK29" s="1097"/>
      <c r="AL29" s="1098">
        <v>
0.7</v>
      </c>
      <c r="AM29" s="1099"/>
      <c r="AN29" s="1099"/>
      <c r="AO29" s="1100"/>
      <c r="AP29" s="1143"/>
      <c r="AQ29" s="1144"/>
      <c r="AR29" s="1144"/>
      <c r="AS29" s="1144"/>
      <c r="AT29" s="1144"/>
      <c r="AU29" s="1144"/>
      <c r="AV29" s="1144"/>
      <c r="AW29" s="1144"/>
      <c r="AX29" s="1144"/>
      <c r="AY29" s="1144"/>
      <c r="AZ29" s="1144"/>
      <c r="BA29" s="1144"/>
      <c r="BB29" s="1144"/>
      <c r="BC29" s="1144"/>
      <c r="BD29" s="1144"/>
      <c r="BE29" s="1144"/>
      <c r="BF29" s="1145"/>
      <c r="BG29" s="1093"/>
      <c r="BH29" s="1094"/>
      <c r="BI29" s="1094"/>
      <c r="BJ29" s="1094"/>
      <c r="BK29" s="1094"/>
      <c r="BL29" s="1094"/>
      <c r="BM29" s="1094"/>
      <c r="BN29" s="1095"/>
      <c r="BO29" s="1096"/>
      <c r="BP29" s="1096"/>
      <c r="BQ29" s="1096"/>
      <c r="BR29" s="1096"/>
      <c r="BS29" s="1097"/>
      <c r="BT29" s="1097"/>
      <c r="BU29" s="1097"/>
      <c r="BV29" s="1097"/>
      <c r="BW29" s="1097"/>
      <c r="BX29" s="1097"/>
      <c r="BY29" s="1097"/>
      <c r="BZ29" s="1097"/>
      <c r="CA29" s="1097"/>
      <c r="CB29" s="1101"/>
      <c r="CD29" s="1133" t="s">
        <v>
308</v>
      </c>
      <c r="CE29" s="1134"/>
      <c r="CF29" s="1108" t="s">
        <v>
309</v>
      </c>
      <c r="CG29" s="1109"/>
      <c r="CH29" s="1109"/>
      <c r="CI29" s="1109"/>
      <c r="CJ29" s="1109"/>
      <c r="CK29" s="1109"/>
      <c r="CL29" s="1109"/>
      <c r="CM29" s="1109"/>
      <c r="CN29" s="1109"/>
      <c r="CO29" s="1109"/>
      <c r="CP29" s="1109"/>
      <c r="CQ29" s="1110"/>
      <c r="CR29" s="1093">
        <v>
1920316</v>
      </c>
      <c r="CS29" s="1129"/>
      <c r="CT29" s="1129"/>
      <c r="CU29" s="1129"/>
      <c r="CV29" s="1129"/>
      <c r="CW29" s="1129"/>
      <c r="CX29" s="1129"/>
      <c r="CY29" s="1130"/>
      <c r="CZ29" s="1098">
        <v>
4.0999999999999996</v>
      </c>
      <c r="DA29" s="1127"/>
      <c r="DB29" s="1127"/>
      <c r="DC29" s="1131"/>
      <c r="DD29" s="1102">
        <v>
1914093</v>
      </c>
      <c r="DE29" s="1129"/>
      <c r="DF29" s="1129"/>
      <c r="DG29" s="1129"/>
      <c r="DH29" s="1129"/>
      <c r="DI29" s="1129"/>
      <c r="DJ29" s="1129"/>
      <c r="DK29" s="1130"/>
      <c r="DL29" s="1102">
        <v>
1914093</v>
      </c>
      <c r="DM29" s="1129"/>
      <c r="DN29" s="1129"/>
      <c r="DO29" s="1129"/>
      <c r="DP29" s="1129"/>
      <c r="DQ29" s="1129"/>
      <c r="DR29" s="1129"/>
      <c r="DS29" s="1129"/>
      <c r="DT29" s="1129"/>
      <c r="DU29" s="1129"/>
      <c r="DV29" s="1130"/>
      <c r="DW29" s="1098">
        <v>
7.7</v>
      </c>
      <c r="DX29" s="1127"/>
      <c r="DY29" s="1127"/>
      <c r="DZ29" s="1127"/>
      <c r="EA29" s="1127"/>
      <c r="EB29" s="1127"/>
      <c r="EC29" s="1128"/>
    </row>
    <row r="30" spans="2:133" ht="11.25" customHeight="1" x14ac:dyDescent="0.15">
      <c r="B30" s="1090" t="s">
        <v>
310</v>
      </c>
      <c r="C30" s="1091"/>
      <c r="D30" s="1091"/>
      <c r="E30" s="1091"/>
      <c r="F30" s="1091"/>
      <c r="G30" s="1091"/>
      <c r="H30" s="1091"/>
      <c r="I30" s="1091"/>
      <c r="J30" s="1091"/>
      <c r="K30" s="1091"/>
      <c r="L30" s="1091"/>
      <c r="M30" s="1091"/>
      <c r="N30" s="1091"/>
      <c r="O30" s="1091"/>
      <c r="P30" s="1091"/>
      <c r="Q30" s="1092"/>
      <c r="R30" s="1093">
        <v>
448951</v>
      </c>
      <c r="S30" s="1094"/>
      <c r="T30" s="1094"/>
      <c r="U30" s="1094"/>
      <c r="V30" s="1094"/>
      <c r="W30" s="1094"/>
      <c r="X30" s="1094"/>
      <c r="Y30" s="1095"/>
      <c r="Z30" s="1096">
        <v>
0.9</v>
      </c>
      <c r="AA30" s="1096"/>
      <c r="AB30" s="1096"/>
      <c r="AC30" s="1096"/>
      <c r="AD30" s="1097" t="s">
        <v>
131</v>
      </c>
      <c r="AE30" s="1097"/>
      <c r="AF30" s="1097"/>
      <c r="AG30" s="1097"/>
      <c r="AH30" s="1097"/>
      <c r="AI30" s="1097"/>
      <c r="AJ30" s="1097"/>
      <c r="AK30" s="1097"/>
      <c r="AL30" s="1098" t="s">
        <v>
131</v>
      </c>
      <c r="AM30" s="1099"/>
      <c r="AN30" s="1099"/>
      <c r="AO30" s="1100"/>
      <c r="AP30" s="1072" t="s">
        <v>
226</v>
      </c>
      <c r="AQ30" s="1073"/>
      <c r="AR30" s="1073"/>
      <c r="AS30" s="1073"/>
      <c r="AT30" s="1073"/>
      <c r="AU30" s="1073"/>
      <c r="AV30" s="1073"/>
      <c r="AW30" s="1073"/>
      <c r="AX30" s="1073"/>
      <c r="AY30" s="1073"/>
      <c r="AZ30" s="1073"/>
      <c r="BA30" s="1073"/>
      <c r="BB30" s="1073"/>
      <c r="BC30" s="1073"/>
      <c r="BD30" s="1073"/>
      <c r="BE30" s="1073"/>
      <c r="BF30" s="1074"/>
      <c r="BG30" s="1072" t="s">
        <v>
311</v>
      </c>
      <c r="BH30" s="1146"/>
      <c r="BI30" s="1146"/>
      <c r="BJ30" s="1146"/>
      <c r="BK30" s="1146"/>
      <c r="BL30" s="1146"/>
      <c r="BM30" s="1146"/>
      <c r="BN30" s="1146"/>
      <c r="BO30" s="1146"/>
      <c r="BP30" s="1146"/>
      <c r="BQ30" s="1147"/>
      <c r="BR30" s="1072" t="s">
        <v>
312</v>
      </c>
      <c r="BS30" s="1146"/>
      <c r="BT30" s="1146"/>
      <c r="BU30" s="1146"/>
      <c r="BV30" s="1146"/>
      <c r="BW30" s="1146"/>
      <c r="BX30" s="1146"/>
      <c r="BY30" s="1146"/>
      <c r="BZ30" s="1146"/>
      <c r="CA30" s="1146"/>
      <c r="CB30" s="1147"/>
      <c r="CD30" s="1135"/>
      <c r="CE30" s="1136"/>
      <c r="CF30" s="1108" t="s">
        <v>
313</v>
      </c>
      <c r="CG30" s="1109"/>
      <c r="CH30" s="1109"/>
      <c r="CI30" s="1109"/>
      <c r="CJ30" s="1109"/>
      <c r="CK30" s="1109"/>
      <c r="CL30" s="1109"/>
      <c r="CM30" s="1109"/>
      <c r="CN30" s="1109"/>
      <c r="CO30" s="1109"/>
      <c r="CP30" s="1109"/>
      <c r="CQ30" s="1110"/>
      <c r="CR30" s="1093">
        <v>
1798880</v>
      </c>
      <c r="CS30" s="1094"/>
      <c r="CT30" s="1094"/>
      <c r="CU30" s="1094"/>
      <c r="CV30" s="1094"/>
      <c r="CW30" s="1094"/>
      <c r="CX30" s="1094"/>
      <c r="CY30" s="1095"/>
      <c r="CZ30" s="1098">
        <v>
3.8</v>
      </c>
      <c r="DA30" s="1127"/>
      <c r="DB30" s="1127"/>
      <c r="DC30" s="1131"/>
      <c r="DD30" s="1102">
        <v>
1792657</v>
      </c>
      <c r="DE30" s="1094"/>
      <c r="DF30" s="1094"/>
      <c r="DG30" s="1094"/>
      <c r="DH30" s="1094"/>
      <c r="DI30" s="1094"/>
      <c r="DJ30" s="1094"/>
      <c r="DK30" s="1095"/>
      <c r="DL30" s="1102">
        <v>
1792657</v>
      </c>
      <c r="DM30" s="1094"/>
      <c r="DN30" s="1094"/>
      <c r="DO30" s="1094"/>
      <c r="DP30" s="1094"/>
      <c r="DQ30" s="1094"/>
      <c r="DR30" s="1094"/>
      <c r="DS30" s="1094"/>
      <c r="DT30" s="1094"/>
      <c r="DU30" s="1094"/>
      <c r="DV30" s="1095"/>
      <c r="DW30" s="1098">
        <v>
7.2</v>
      </c>
      <c r="DX30" s="1127"/>
      <c r="DY30" s="1127"/>
      <c r="DZ30" s="1127"/>
      <c r="EA30" s="1127"/>
      <c r="EB30" s="1127"/>
      <c r="EC30" s="1128"/>
    </row>
    <row r="31" spans="2:133" ht="11.25" customHeight="1" x14ac:dyDescent="0.15">
      <c r="B31" s="1090" t="s">
        <v>
314</v>
      </c>
      <c r="C31" s="1091"/>
      <c r="D31" s="1091"/>
      <c r="E31" s="1091"/>
      <c r="F31" s="1091"/>
      <c r="G31" s="1091"/>
      <c r="H31" s="1091"/>
      <c r="I31" s="1091"/>
      <c r="J31" s="1091"/>
      <c r="K31" s="1091"/>
      <c r="L31" s="1091"/>
      <c r="M31" s="1091"/>
      <c r="N31" s="1091"/>
      <c r="O31" s="1091"/>
      <c r="P31" s="1091"/>
      <c r="Q31" s="1092"/>
      <c r="R31" s="1093">
        <v>
7368822</v>
      </c>
      <c r="S31" s="1094"/>
      <c r="T31" s="1094"/>
      <c r="U31" s="1094"/>
      <c r="V31" s="1094"/>
      <c r="W31" s="1094"/>
      <c r="X31" s="1094"/>
      <c r="Y31" s="1095"/>
      <c r="Z31" s="1096">
        <v>
15.2</v>
      </c>
      <c r="AA31" s="1096"/>
      <c r="AB31" s="1096"/>
      <c r="AC31" s="1096"/>
      <c r="AD31" s="1097" t="s">
        <v>
238</v>
      </c>
      <c r="AE31" s="1097"/>
      <c r="AF31" s="1097"/>
      <c r="AG31" s="1097"/>
      <c r="AH31" s="1097"/>
      <c r="AI31" s="1097"/>
      <c r="AJ31" s="1097"/>
      <c r="AK31" s="1097"/>
      <c r="AL31" s="1098" t="s">
        <v>
238</v>
      </c>
      <c r="AM31" s="1099"/>
      <c r="AN31" s="1099"/>
      <c r="AO31" s="1100"/>
      <c r="AP31" s="1150" t="s">
        <v>
315</v>
      </c>
      <c r="AQ31" s="1151"/>
      <c r="AR31" s="1151"/>
      <c r="AS31" s="1151"/>
      <c r="AT31" s="1156" t="s">
        <v>
316</v>
      </c>
      <c r="AU31" s="231"/>
      <c r="AV31" s="231"/>
      <c r="AW31" s="231"/>
      <c r="AX31" s="1079" t="s">
        <v>
190</v>
      </c>
      <c r="AY31" s="1080"/>
      <c r="AZ31" s="1080"/>
      <c r="BA31" s="1080"/>
      <c r="BB31" s="1080"/>
      <c r="BC31" s="1080"/>
      <c r="BD31" s="1080"/>
      <c r="BE31" s="1080"/>
      <c r="BF31" s="1081"/>
      <c r="BG31" s="1161">
        <v>
99.5</v>
      </c>
      <c r="BH31" s="1148"/>
      <c r="BI31" s="1148"/>
      <c r="BJ31" s="1148"/>
      <c r="BK31" s="1148"/>
      <c r="BL31" s="1148"/>
      <c r="BM31" s="1088">
        <v>
98.9</v>
      </c>
      <c r="BN31" s="1148"/>
      <c r="BO31" s="1148"/>
      <c r="BP31" s="1148"/>
      <c r="BQ31" s="1149"/>
      <c r="BR31" s="1161">
        <v>
99.6</v>
      </c>
      <c r="BS31" s="1148"/>
      <c r="BT31" s="1148"/>
      <c r="BU31" s="1148"/>
      <c r="BV31" s="1148"/>
      <c r="BW31" s="1148"/>
      <c r="BX31" s="1088">
        <v>
98.8</v>
      </c>
      <c r="BY31" s="1148"/>
      <c r="BZ31" s="1148"/>
      <c r="CA31" s="1148"/>
      <c r="CB31" s="1149"/>
      <c r="CD31" s="1135"/>
      <c r="CE31" s="1136"/>
      <c r="CF31" s="1108" t="s">
        <v>
317</v>
      </c>
      <c r="CG31" s="1109"/>
      <c r="CH31" s="1109"/>
      <c r="CI31" s="1109"/>
      <c r="CJ31" s="1109"/>
      <c r="CK31" s="1109"/>
      <c r="CL31" s="1109"/>
      <c r="CM31" s="1109"/>
      <c r="CN31" s="1109"/>
      <c r="CO31" s="1109"/>
      <c r="CP31" s="1109"/>
      <c r="CQ31" s="1110"/>
      <c r="CR31" s="1093">
        <v>
121436</v>
      </c>
      <c r="CS31" s="1129"/>
      <c r="CT31" s="1129"/>
      <c r="CU31" s="1129"/>
      <c r="CV31" s="1129"/>
      <c r="CW31" s="1129"/>
      <c r="CX31" s="1129"/>
      <c r="CY31" s="1130"/>
      <c r="CZ31" s="1098">
        <v>
0.3</v>
      </c>
      <c r="DA31" s="1127"/>
      <c r="DB31" s="1127"/>
      <c r="DC31" s="1131"/>
      <c r="DD31" s="1102">
        <v>
121436</v>
      </c>
      <c r="DE31" s="1129"/>
      <c r="DF31" s="1129"/>
      <c r="DG31" s="1129"/>
      <c r="DH31" s="1129"/>
      <c r="DI31" s="1129"/>
      <c r="DJ31" s="1129"/>
      <c r="DK31" s="1130"/>
      <c r="DL31" s="1102">
        <v>
121436</v>
      </c>
      <c r="DM31" s="1129"/>
      <c r="DN31" s="1129"/>
      <c r="DO31" s="1129"/>
      <c r="DP31" s="1129"/>
      <c r="DQ31" s="1129"/>
      <c r="DR31" s="1129"/>
      <c r="DS31" s="1129"/>
      <c r="DT31" s="1129"/>
      <c r="DU31" s="1129"/>
      <c r="DV31" s="1130"/>
      <c r="DW31" s="1098">
        <v>
0.5</v>
      </c>
      <c r="DX31" s="1127"/>
      <c r="DY31" s="1127"/>
      <c r="DZ31" s="1127"/>
      <c r="EA31" s="1127"/>
      <c r="EB31" s="1127"/>
      <c r="EC31" s="1128"/>
    </row>
    <row r="32" spans="2:133" ht="11.25" customHeight="1" x14ac:dyDescent="0.15">
      <c r="B32" s="1139" t="s">
        <v>
318</v>
      </c>
      <c r="C32" s="1140"/>
      <c r="D32" s="1140"/>
      <c r="E32" s="1140"/>
      <c r="F32" s="1140"/>
      <c r="G32" s="1140"/>
      <c r="H32" s="1140"/>
      <c r="I32" s="1140"/>
      <c r="J32" s="1140"/>
      <c r="K32" s="1140"/>
      <c r="L32" s="1140"/>
      <c r="M32" s="1140"/>
      <c r="N32" s="1140"/>
      <c r="O32" s="1140"/>
      <c r="P32" s="1140"/>
      <c r="Q32" s="1141"/>
      <c r="R32" s="1093" t="s">
        <v>
238</v>
      </c>
      <c r="S32" s="1094"/>
      <c r="T32" s="1094"/>
      <c r="U32" s="1094"/>
      <c r="V32" s="1094"/>
      <c r="W32" s="1094"/>
      <c r="X32" s="1094"/>
      <c r="Y32" s="1095"/>
      <c r="Z32" s="1096" t="s">
        <v>
131</v>
      </c>
      <c r="AA32" s="1096"/>
      <c r="AB32" s="1096"/>
      <c r="AC32" s="1096"/>
      <c r="AD32" s="1097" t="s">
        <v>
131</v>
      </c>
      <c r="AE32" s="1097"/>
      <c r="AF32" s="1097"/>
      <c r="AG32" s="1097"/>
      <c r="AH32" s="1097"/>
      <c r="AI32" s="1097"/>
      <c r="AJ32" s="1097"/>
      <c r="AK32" s="1097"/>
      <c r="AL32" s="1098" t="s">
        <v>
131</v>
      </c>
      <c r="AM32" s="1099"/>
      <c r="AN32" s="1099"/>
      <c r="AO32" s="1100"/>
      <c r="AP32" s="1152"/>
      <c r="AQ32" s="1153"/>
      <c r="AR32" s="1153"/>
      <c r="AS32" s="1153"/>
      <c r="AT32" s="1157"/>
      <c r="AU32" s="230" t="s">
        <v>
319</v>
      </c>
      <c r="AV32" s="230"/>
      <c r="AW32" s="230"/>
      <c r="AX32" s="1090" t="s">
        <v>
320</v>
      </c>
      <c r="AY32" s="1091"/>
      <c r="AZ32" s="1091"/>
      <c r="BA32" s="1091"/>
      <c r="BB32" s="1091"/>
      <c r="BC32" s="1091"/>
      <c r="BD32" s="1091"/>
      <c r="BE32" s="1091"/>
      <c r="BF32" s="1092"/>
      <c r="BG32" s="1162">
        <v>
99.4</v>
      </c>
      <c r="BH32" s="1129"/>
      <c r="BI32" s="1129"/>
      <c r="BJ32" s="1129"/>
      <c r="BK32" s="1129"/>
      <c r="BL32" s="1129"/>
      <c r="BM32" s="1099">
        <v>
98.5</v>
      </c>
      <c r="BN32" s="1159"/>
      <c r="BO32" s="1159"/>
      <c r="BP32" s="1159"/>
      <c r="BQ32" s="1160"/>
      <c r="BR32" s="1162">
        <v>
99.5</v>
      </c>
      <c r="BS32" s="1129"/>
      <c r="BT32" s="1129"/>
      <c r="BU32" s="1129"/>
      <c r="BV32" s="1129"/>
      <c r="BW32" s="1129"/>
      <c r="BX32" s="1099">
        <v>
98.3</v>
      </c>
      <c r="BY32" s="1159"/>
      <c r="BZ32" s="1159"/>
      <c r="CA32" s="1159"/>
      <c r="CB32" s="1160"/>
      <c r="CD32" s="1137"/>
      <c r="CE32" s="1138"/>
      <c r="CF32" s="1108" t="s">
        <v>
321</v>
      </c>
      <c r="CG32" s="1109"/>
      <c r="CH32" s="1109"/>
      <c r="CI32" s="1109"/>
      <c r="CJ32" s="1109"/>
      <c r="CK32" s="1109"/>
      <c r="CL32" s="1109"/>
      <c r="CM32" s="1109"/>
      <c r="CN32" s="1109"/>
      <c r="CO32" s="1109"/>
      <c r="CP32" s="1109"/>
      <c r="CQ32" s="1110"/>
      <c r="CR32" s="1093">
        <v>
180</v>
      </c>
      <c r="CS32" s="1094"/>
      <c r="CT32" s="1094"/>
      <c r="CU32" s="1094"/>
      <c r="CV32" s="1094"/>
      <c r="CW32" s="1094"/>
      <c r="CX32" s="1094"/>
      <c r="CY32" s="1095"/>
      <c r="CZ32" s="1098">
        <v>
0</v>
      </c>
      <c r="DA32" s="1127"/>
      <c r="DB32" s="1127"/>
      <c r="DC32" s="1131"/>
      <c r="DD32" s="1102">
        <v>
180</v>
      </c>
      <c r="DE32" s="1094"/>
      <c r="DF32" s="1094"/>
      <c r="DG32" s="1094"/>
      <c r="DH32" s="1094"/>
      <c r="DI32" s="1094"/>
      <c r="DJ32" s="1094"/>
      <c r="DK32" s="1095"/>
      <c r="DL32" s="1102">
        <v>
180</v>
      </c>
      <c r="DM32" s="1094"/>
      <c r="DN32" s="1094"/>
      <c r="DO32" s="1094"/>
      <c r="DP32" s="1094"/>
      <c r="DQ32" s="1094"/>
      <c r="DR32" s="1094"/>
      <c r="DS32" s="1094"/>
      <c r="DT32" s="1094"/>
      <c r="DU32" s="1094"/>
      <c r="DV32" s="1095"/>
      <c r="DW32" s="1098">
        <v>
0</v>
      </c>
      <c r="DX32" s="1127"/>
      <c r="DY32" s="1127"/>
      <c r="DZ32" s="1127"/>
      <c r="EA32" s="1127"/>
      <c r="EB32" s="1127"/>
      <c r="EC32" s="1128"/>
    </row>
    <row r="33" spans="2:133" ht="11.25" customHeight="1" x14ac:dyDescent="0.15">
      <c r="B33" s="1090" t="s">
        <v>
322</v>
      </c>
      <c r="C33" s="1091"/>
      <c r="D33" s="1091"/>
      <c r="E33" s="1091"/>
      <c r="F33" s="1091"/>
      <c r="G33" s="1091"/>
      <c r="H33" s="1091"/>
      <c r="I33" s="1091"/>
      <c r="J33" s="1091"/>
      <c r="K33" s="1091"/>
      <c r="L33" s="1091"/>
      <c r="M33" s="1091"/>
      <c r="N33" s="1091"/>
      <c r="O33" s="1091"/>
      <c r="P33" s="1091"/>
      <c r="Q33" s="1092"/>
      <c r="R33" s="1093">
        <v>
6811446</v>
      </c>
      <c r="S33" s="1094"/>
      <c r="T33" s="1094"/>
      <c r="U33" s="1094"/>
      <c r="V33" s="1094"/>
      <c r="W33" s="1094"/>
      <c r="X33" s="1094"/>
      <c r="Y33" s="1095"/>
      <c r="Z33" s="1096">
        <v>
14</v>
      </c>
      <c r="AA33" s="1096"/>
      <c r="AB33" s="1096"/>
      <c r="AC33" s="1096"/>
      <c r="AD33" s="1097" t="s">
        <v>
131</v>
      </c>
      <c r="AE33" s="1097"/>
      <c r="AF33" s="1097"/>
      <c r="AG33" s="1097"/>
      <c r="AH33" s="1097"/>
      <c r="AI33" s="1097"/>
      <c r="AJ33" s="1097"/>
      <c r="AK33" s="1097"/>
      <c r="AL33" s="1098" t="s">
        <v>
238</v>
      </c>
      <c r="AM33" s="1099"/>
      <c r="AN33" s="1099"/>
      <c r="AO33" s="1100"/>
      <c r="AP33" s="1154"/>
      <c r="AQ33" s="1155"/>
      <c r="AR33" s="1155"/>
      <c r="AS33" s="1155"/>
      <c r="AT33" s="1158"/>
      <c r="AU33" s="232"/>
      <c r="AV33" s="232"/>
      <c r="AW33" s="232"/>
      <c r="AX33" s="1143" t="s">
        <v>
323</v>
      </c>
      <c r="AY33" s="1144"/>
      <c r="AZ33" s="1144"/>
      <c r="BA33" s="1144"/>
      <c r="BB33" s="1144"/>
      <c r="BC33" s="1144"/>
      <c r="BD33" s="1144"/>
      <c r="BE33" s="1144"/>
      <c r="BF33" s="1145"/>
      <c r="BG33" s="1163">
        <v>
99.6</v>
      </c>
      <c r="BH33" s="1164"/>
      <c r="BI33" s="1164"/>
      <c r="BJ33" s="1164"/>
      <c r="BK33" s="1164"/>
      <c r="BL33" s="1164"/>
      <c r="BM33" s="1165">
        <v>
99.3</v>
      </c>
      <c r="BN33" s="1164"/>
      <c r="BO33" s="1164"/>
      <c r="BP33" s="1164"/>
      <c r="BQ33" s="1166"/>
      <c r="BR33" s="1163">
        <v>
99.7</v>
      </c>
      <c r="BS33" s="1164"/>
      <c r="BT33" s="1164"/>
      <c r="BU33" s="1164"/>
      <c r="BV33" s="1164"/>
      <c r="BW33" s="1164"/>
      <c r="BX33" s="1165">
        <v>
99.3</v>
      </c>
      <c r="BY33" s="1164"/>
      <c r="BZ33" s="1164"/>
      <c r="CA33" s="1164"/>
      <c r="CB33" s="1166"/>
      <c r="CD33" s="1108" t="s">
        <v>
324</v>
      </c>
      <c r="CE33" s="1109"/>
      <c r="CF33" s="1109"/>
      <c r="CG33" s="1109"/>
      <c r="CH33" s="1109"/>
      <c r="CI33" s="1109"/>
      <c r="CJ33" s="1109"/>
      <c r="CK33" s="1109"/>
      <c r="CL33" s="1109"/>
      <c r="CM33" s="1109"/>
      <c r="CN33" s="1109"/>
      <c r="CO33" s="1109"/>
      <c r="CP33" s="1109"/>
      <c r="CQ33" s="1110"/>
      <c r="CR33" s="1093">
        <v>
19995684</v>
      </c>
      <c r="CS33" s="1129"/>
      <c r="CT33" s="1129"/>
      <c r="CU33" s="1129"/>
      <c r="CV33" s="1129"/>
      <c r="CW33" s="1129"/>
      <c r="CX33" s="1129"/>
      <c r="CY33" s="1130"/>
      <c r="CZ33" s="1098">
        <v>
42.4</v>
      </c>
      <c r="DA33" s="1127"/>
      <c r="DB33" s="1127"/>
      <c r="DC33" s="1131"/>
      <c r="DD33" s="1102">
        <v>
15409298</v>
      </c>
      <c r="DE33" s="1129"/>
      <c r="DF33" s="1129"/>
      <c r="DG33" s="1129"/>
      <c r="DH33" s="1129"/>
      <c r="DI33" s="1129"/>
      <c r="DJ33" s="1129"/>
      <c r="DK33" s="1130"/>
      <c r="DL33" s="1102">
        <v>
11321228</v>
      </c>
      <c r="DM33" s="1129"/>
      <c r="DN33" s="1129"/>
      <c r="DO33" s="1129"/>
      <c r="DP33" s="1129"/>
      <c r="DQ33" s="1129"/>
      <c r="DR33" s="1129"/>
      <c r="DS33" s="1129"/>
      <c r="DT33" s="1129"/>
      <c r="DU33" s="1129"/>
      <c r="DV33" s="1130"/>
      <c r="DW33" s="1098">
        <v>
45.3</v>
      </c>
      <c r="DX33" s="1127"/>
      <c r="DY33" s="1127"/>
      <c r="DZ33" s="1127"/>
      <c r="EA33" s="1127"/>
      <c r="EB33" s="1127"/>
      <c r="EC33" s="1128"/>
    </row>
    <row r="34" spans="2:133" ht="11.25" customHeight="1" x14ac:dyDescent="0.15">
      <c r="B34" s="1090" t="s">
        <v>
325</v>
      </c>
      <c r="C34" s="1091"/>
      <c r="D34" s="1091"/>
      <c r="E34" s="1091"/>
      <c r="F34" s="1091"/>
      <c r="G34" s="1091"/>
      <c r="H34" s="1091"/>
      <c r="I34" s="1091"/>
      <c r="J34" s="1091"/>
      <c r="K34" s="1091"/>
      <c r="L34" s="1091"/>
      <c r="M34" s="1091"/>
      <c r="N34" s="1091"/>
      <c r="O34" s="1091"/>
      <c r="P34" s="1091"/>
      <c r="Q34" s="1092"/>
      <c r="R34" s="1093">
        <v>
109735</v>
      </c>
      <c r="S34" s="1094"/>
      <c r="T34" s="1094"/>
      <c r="U34" s="1094"/>
      <c r="V34" s="1094"/>
      <c r="W34" s="1094"/>
      <c r="X34" s="1094"/>
      <c r="Y34" s="1095"/>
      <c r="Z34" s="1096">
        <v>
0.2</v>
      </c>
      <c r="AA34" s="1096"/>
      <c r="AB34" s="1096"/>
      <c r="AC34" s="1096"/>
      <c r="AD34" s="1097" t="s">
        <v>
238</v>
      </c>
      <c r="AE34" s="1097"/>
      <c r="AF34" s="1097"/>
      <c r="AG34" s="1097"/>
      <c r="AH34" s="1097"/>
      <c r="AI34" s="1097"/>
      <c r="AJ34" s="1097"/>
      <c r="AK34" s="1097"/>
      <c r="AL34" s="1098" t="s">
        <v>
131</v>
      </c>
      <c r="AM34" s="1099"/>
      <c r="AN34" s="1099"/>
      <c r="AO34" s="110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1108" t="s">
        <v>
326</v>
      </c>
      <c r="CE34" s="1109"/>
      <c r="CF34" s="1109"/>
      <c r="CG34" s="1109"/>
      <c r="CH34" s="1109"/>
      <c r="CI34" s="1109"/>
      <c r="CJ34" s="1109"/>
      <c r="CK34" s="1109"/>
      <c r="CL34" s="1109"/>
      <c r="CM34" s="1109"/>
      <c r="CN34" s="1109"/>
      <c r="CO34" s="1109"/>
      <c r="CP34" s="1109"/>
      <c r="CQ34" s="1110"/>
      <c r="CR34" s="1093">
        <v>
8703065</v>
      </c>
      <c r="CS34" s="1094"/>
      <c r="CT34" s="1094"/>
      <c r="CU34" s="1094"/>
      <c r="CV34" s="1094"/>
      <c r="CW34" s="1094"/>
      <c r="CX34" s="1094"/>
      <c r="CY34" s="1095"/>
      <c r="CZ34" s="1098">
        <v>
18.5</v>
      </c>
      <c r="DA34" s="1127"/>
      <c r="DB34" s="1127"/>
      <c r="DC34" s="1131"/>
      <c r="DD34" s="1102">
        <v>
6424902</v>
      </c>
      <c r="DE34" s="1094"/>
      <c r="DF34" s="1094"/>
      <c r="DG34" s="1094"/>
      <c r="DH34" s="1094"/>
      <c r="DI34" s="1094"/>
      <c r="DJ34" s="1094"/>
      <c r="DK34" s="1095"/>
      <c r="DL34" s="1102">
        <v>
5584987</v>
      </c>
      <c r="DM34" s="1094"/>
      <c r="DN34" s="1094"/>
      <c r="DO34" s="1094"/>
      <c r="DP34" s="1094"/>
      <c r="DQ34" s="1094"/>
      <c r="DR34" s="1094"/>
      <c r="DS34" s="1094"/>
      <c r="DT34" s="1094"/>
      <c r="DU34" s="1094"/>
      <c r="DV34" s="1095"/>
      <c r="DW34" s="1098">
        <v>
22.3</v>
      </c>
      <c r="DX34" s="1127"/>
      <c r="DY34" s="1127"/>
      <c r="DZ34" s="1127"/>
      <c r="EA34" s="1127"/>
      <c r="EB34" s="1127"/>
      <c r="EC34" s="1128"/>
    </row>
    <row r="35" spans="2:133" ht="11.25" customHeight="1" x14ac:dyDescent="0.15">
      <c r="B35" s="1090" t="s">
        <v>
327</v>
      </c>
      <c r="C35" s="1091"/>
      <c r="D35" s="1091"/>
      <c r="E35" s="1091"/>
      <c r="F35" s="1091"/>
      <c r="G35" s="1091"/>
      <c r="H35" s="1091"/>
      <c r="I35" s="1091"/>
      <c r="J35" s="1091"/>
      <c r="K35" s="1091"/>
      <c r="L35" s="1091"/>
      <c r="M35" s="1091"/>
      <c r="N35" s="1091"/>
      <c r="O35" s="1091"/>
      <c r="P35" s="1091"/>
      <c r="Q35" s="1092"/>
      <c r="R35" s="1093">
        <v>
50777</v>
      </c>
      <c r="S35" s="1094"/>
      <c r="T35" s="1094"/>
      <c r="U35" s="1094"/>
      <c r="V35" s="1094"/>
      <c r="W35" s="1094"/>
      <c r="X35" s="1094"/>
      <c r="Y35" s="1095"/>
      <c r="Z35" s="1096">
        <v>
0.1</v>
      </c>
      <c r="AA35" s="1096"/>
      <c r="AB35" s="1096"/>
      <c r="AC35" s="1096"/>
      <c r="AD35" s="1097" t="s">
        <v>
238</v>
      </c>
      <c r="AE35" s="1097"/>
      <c r="AF35" s="1097"/>
      <c r="AG35" s="1097"/>
      <c r="AH35" s="1097"/>
      <c r="AI35" s="1097"/>
      <c r="AJ35" s="1097"/>
      <c r="AK35" s="1097"/>
      <c r="AL35" s="1098" t="s">
        <v>
238</v>
      </c>
      <c r="AM35" s="1099"/>
      <c r="AN35" s="1099"/>
      <c r="AO35" s="1100"/>
      <c r="AP35" s="235"/>
      <c r="AQ35" s="1072" t="s">
        <v>
328</v>
      </c>
      <c r="AR35" s="1073"/>
      <c r="AS35" s="1073"/>
      <c r="AT35" s="1073"/>
      <c r="AU35" s="1073"/>
      <c r="AV35" s="1073"/>
      <c r="AW35" s="1073"/>
      <c r="AX35" s="1073"/>
      <c r="AY35" s="1073"/>
      <c r="AZ35" s="1073"/>
      <c r="BA35" s="1073"/>
      <c r="BB35" s="1073"/>
      <c r="BC35" s="1073"/>
      <c r="BD35" s="1073"/>
      <c r="BE35" s="1073"/>
      <c r="BF35" s="1074"/>
      <c r="BG35" s="1072" t="s">
        <v>
329</v>
      </c>
      <c r="BH35" s="1073"/>
      <c r="BI35" s="1073"/>
      <c r="BJ35" s="1073"/>
      <c r="BK35" s="1073"/>
      <c r="BL35" s="1073"/>
      <c r="BM35" s="1073"/>
      <c r="BN35" s="1073"/>
      <c r="BO35" s="1073"/>
      <c r="BP35" s="1073"/>
      <c r="BQ35" s="1073"/>
      <c r="BR35" s="1073"/>
      <c r="BS35" s="1073"/>
      <c r="BT35" s="1073"/>
      <c r="BU35" s="1073"/>
      <c r="BV35" s="1073"/>
      <c r="BW35" s="1073"/>
      <c r="BX35" s="1073"/>
      <c r="BY35" s="1073"/>
      <c r="BZ35" s="1073"/>
      <c r="CA35" s="1073"/>
      <c r="CB35" s="1074"/>
      <c r="CD35" s="1108" t="s">
        <v>
330</v>
      </c>
      <c r="CE35" s="1109"/>
      <c r="CF35" s="1109"/>
      <c r="CG35" s="1109"/>
      <c r="CH35" s="1109"/>
      <c r="CI35" s="1109"/>
      <c r="CJ35" s="1109"/>
      <c r="CK35" s="1109"/>
      <c r="CL35" s="1109"/>
      <c r="CM35" s="1109"/>
      <c r="CN35" s="1109"/>
      <c r="CO35" s="1109"/>
      <c r="CP35" s="1109"/>
      <c r="CQ35" s="1110"/>
      <c r="CR35" s="1093">
        <v>
248384</v>
      </c>
      <c r="CS35" s="1129"/>
      <c r="CT35" s="1129"/>
      <c r="CU35" s="1129"/>
      <c r="CV35" s="1129"/>
      <c r="CW35" s="1129"/>
      <c r="CX35" s="1129"/>
      <c r="CY35" s="1130"/>
      <c r="CZ35" s="1098">
        <v>
0.5</v>
      </c>
      <c r="DA35" s="1127"/>
      <c r="DB35" s="1127"/>
      <c r="DC35" s="1131"/>
      <c r="DD35" s="1102">
        <v>
170483</v>
      </c>
      <c r="DE35" s="1129"/>
      <c r="DF35" s="1129"/>
      <c r="DG35" s="1129"/>
      <c r="DH35" s="1129"/>
      <c r="DI35" s="1129"/>
      <c r="DJ35" s="1129"/>
      <c r="DK35" s="1130"/>
      <c r="DL35" s="1102">
        <v>
170483</v>
      </c>
      <c r="DM35" s="1129"/>
      <c r="DN35" s="1129"/>
      <c r="DO35" s="1129"/>
      <c r="DP35" s="1129"/>
      <c r="DQ35" s="1129"/>
      <c r="DR35" s="1129"/>
      <c r="DS35" s="1129"/>
      <c r="DT35" s="1129"/>
      <c r="DU35" s="1129"/>
      <c r="DV35" s="1130"/>
      <c r="DW35" s="1098">
        <v>
0.7</v>
      </c>
      <c r="DX35" s="1127"/>
      <c r="DY35" s="1127"/>
      <c r="DZ35" s="1127"/>
      <c r="EA35" s="1127"/>
      <c r="EB35" s="1127"/>
      <c r="EC35" s="1128"/>
    </row>
    <row r="36" spans="2:133" ht="11.25" customHeight="1" x14ac:dyDescent="0.15">
      <c r="B36" s="1090" t="s">
        <v>
331</v>
      </c>
      <c r="C36" s="1091"/>
      <c r="D36" s="1091"/>
      <c r="E36" s="1091"/>
      <c r="F36" s="1091"/>
      <c r="G36" s="1091"/>
      <c r="H36" s="1091"/>
      <c r="I36" s="1091"/>
      <c r="J36" s="1091"/>
      <c r="K36" s="1091"/>
      <c r="L36" s="1091"/>
      <c r="M36" s="1091"/>
      <c r="N36" s="1091"/>
      <c r="O36" s="1091"/>
      <c r="P36" s="1091"/>
      <c r="Q36" s="1092"/>
      <c r="R36" s="1093">
        <v>
1476922</v>
      </c>
      <c r="S36" s="1094"/>
      <c r="T36" s="1094"/>
      <c r="U36" s="1094"/>
      <c r="V36" s="1094"/>
      <c r="W36" s="1094"/>
      <c r="X36" s="1094"/>
      <c r="Y36" s="1095"/>
      <c r="Z36" s="1096">
        <v>
3</v>
      </c>
      <c r="AA36" s="1096"/>
      <c r="AB36" s="1096"/>
      <c r="AC36" s="1096"/>
      <c r="AD36" s="1097" t="s">
        <v>
131</v>
      </c>
      <c r="AE36" s="1097"/>
      <c r="AF36" s="1097"/>
      <c r="AG36" s="1097"/>
      <c r="AH36" s="1097"/>
      <c r="AI36" s="1097"/>
      <c r="AJ36" s="1097"/>
      <c r="AK36" s="1097"/>
      <c r="AL36" s="1098" t="s">
        <v>
238</v>
      </c>
      <c r="AM36" s="1099"/>
      <c r="AN36" s="1099"/>
      <c r="AO36" s="1100"/>
      <c r="AP36" s="235"/>
      <c r="AQ36" s="1167" t="s">
        <v>
332</v>
      </c>
      <c r="AR36" s="1168"/>
      <c r="AS36" s="1168"/>
      <c r="AT36" s="1168"/>
      <c r="AU36" s="1168"/>
      <c r="AV36" s="1168"/>
      <c r="AW36" s="1168"/>
      <c r="AX36" s="1168"/>
      <c r="AY36" s="1169"/>
      <c r="AZ36" s="1082">
        <v>
4971984</v>
      </c>
      <c r="BA36" s="1083"/>
      <c r="BB36" s="1083"/>
      <c r="BC36" s="1083"/>
      <c r="BD36" s="1083"/>
      <c r="BE36" s="1083"/>
      <c r="BF36" s="1170"/>
      <c r="BG36" s="1104" t="s">
        <v>
333</v>
      </c>
      <c r="BH36" s="1105"/>
      <c r="BI36" s="1105"/>
      <c r="BJ36" s="1105"/>
      <c r="BK36" s="1105"/>
      <c r="BL36" s="1105"/>
      <c r="BM36" s="1105"/>
      <c r="BN36" s="1105"/>
      <c r="BO36" s="1105"/>
      <c r="BP36" s="1105"/>
      <c r="BQ36" s="1105"/>
      <c r="BR36" s="1105"/>
      <c r="BS36" s="1105"/>
      <c r="BT36" s="1105"/>
      <c r="BU36" s="1106"/>
      <c r="BV36" s="1082">
        <v>
111821</v>
      </c>
      <c r="BW36" s="1083"/>
      <c r="BX36" s="1083"/>
      <c r="BY36" s="1083"/>
      <c r="BZ36" s="1083"/>
      <c r="CA36" s="1083"/>
      <c r="CB36" s="1170"/>
      <c r="CD36" s="1108" t="s">
        <v>
334</v>
      </c>
      <c r="CE36" s="1109"/>
      <c r="CF36" s="1109"/>
      <c r="CG36" s="1109"/>
      <c r="CH36" s="1109"/>
      <c r="CI36" s="1109"/>
      <c r="CJ36" s="1109"/>
      <c r="CK36" s="1109"/>
      <c r="CL36" s="1109"/>
      <c r="CM36" s="1109"/>
      <c r="CN36" s="1109"/>
      <c r="CO36" s="1109"/>
      <c r="CP36" s="1109"/>
      <c r="CQ36" s="1110"/>
      <c r="CR36" s="1093">
        <v>
4377385</v>
      </c>
      <c r="CS36" s="1094"/>
      <c r="CT36" s="1094"/>
      <c r="CU36" s="1094"/>
      <c r="CV36" s="1094"/>
      <c r="CW36" s="1094"/>
      <c r="CX36" s="1094"/>
      <c r="CY36" s="1095"/>
      <c r="CZ36" s="1098">
        <v>
9.3000000000000007</v>
      </c>
      <c r="DA36" s="1127"/>
      <c r="DB36" s="1127"/>
      <c r="DC36" s="1131"/>
      <c r="DD36" s="1102">
        <v>
2819748</v>
      </c>
      <c r="DE36" s="1094"/>
      <c r="DF36" s="1094"/>
      <c r="DG36" s="1094"/>
      <c r="DH36" s="1094"/>
      <c r="DI36" s="1094"/>
      <c r="DJ36" s="1094"/>
      <c r="DK36" s="1095"/>
      <c r="DL36" s="1102">
        <v>
2261465</v>
      </c>
      <c r="DM36" s="1094"/>
      <c r="DN36" s="1094"/>
      <c r="DO36" s="1094"/>
      <c r="DP36" s="1094"/>
      <c r="DQ36" s="1094"/>
      <c r="DR36" s="1094"/>
      <c r="DS36" s="1094"/>
      <c r="DT36" s="1094"/>
      <c r="DU36" s="1094"/>
      <c r="DV36" s="1095"/>
      <c r="DW36" s="1098">
        <v>
9</v>
      </c>
      <c r="DX36" s="1127"/>
      <c r="DY36" s="1127"/>
      <c r="DZ36" s="1127"/>
      <c r="EA36" s="1127"/>
      <c r="EB36" s="1127"/>
      <c r="EC36" s="1128"/>
    </row>
    <row r="37" spans="2:133" ht="11.25" customHeight="1" x14ac:dyDescent="0.15">
      <c r="B37" s="1090" t="s">
        <v>
335</v>
      </c>
      <c r="C37" s="1091"/>
      <c r="D37" s="1091"/>
      <c r="E37" s="1091"/>
      <c r="F37" s="1091"/>
      <c r="G37" s="1091"/>
      <c r="H37" s="1091"/>
      <c r="I37" s="1091"/>
      <c r="J37" s="1091"/>
      <c r="K37" s="1091"/>
      <c r="L37" s="1091"/>
      <c r="M37" s="1091"/>
      <c r="N37" s="1091"/>
      <c r="O37" s="1091"/>
      <c r="P37" s="1091"/>
      <c r="Q37" s="1092"/>
      <c r="R37" s="1093">
        <v>
1298081</v>
      </c>
      <c r="S37" s="1094"/>
      <c r="T37" s="1094"/>
      <c r="U37" s="1094"/>
      <c r="V37" s="1094"/>
      <c r="W37" s="1094"/>
      <c r="X37" s="1094"/>
      <c r="Y37" s="1095"/>
      <c r="Z37" s="1096">
        <v>
2.7</v>
      </c>
      <c r="AA37" s="1096"/>
      <c r="AB37" s="1096"/>
      <c r="AC37" s="1096"/>
      <c r="AD37" s="1097" t="s">
        <v>
131</v>
      </c>
      <c r="AE37" s="1097"/>
      <c r="AF37" s="1097"/>
      <c r="AG37" s="1097"/>
      <c r="AH37" s="1097"/>
      <c r="AI37" s="1097"/>
      <c r="AJ37" s="1097"/>
      <c r="AK37" s="1097"/>
      <c r="AL37" s="1098" t="s">
        <v>
131</v>
      </c>
      <c r="AM37" s="1099"/>
      <c r="AN37" s="1099"/>
      <c r="AO37" s="1100"/>
      <c r="AQ37" s="1171" t="s">
        <v>
336</v>
      </c>
      <c r="AR37" s="1172"/>
      <c r="AS37" s="1172"/>
      <c r="AT37" s="1172"/>
      <c r="AU37" s="1172"/>
      <c r="AV37" s="1172"/>
      <c r="AW37" s="1172"/>
      <c r="AX37" s="1172"/>
      <c r="AY37" s="1173"/>
      <c r="AZ37" s="1093">
        <v>
868967</v>
      </c>
      <c r="BA37" s="1094"/>
      <c r="BB37" s="1094"/>
      <c r="BC37" s="1094"/>
      <c r="BD37" s="1129"/>
      <c r="BE37" s="1129"/>
      <c r="BF37" s="1160"/>
      <c r="BG37" s="1108" t="s">
        <v>
337</v>
      </c>
      <c r="BH37" s="1109"/>
      <c r="BI37" s="1109"/>
      <c r="BJ37" s="1109"/>
      <c r="BK37" s="1109"/>
      <c r="BL37" s="1109"/>
      <c r="BM37" s="1109"/>
      <c r="BN37" s="1109"/>
      <c r="BO37" s="1109"/>
      <c r="BP37" s="1109"/>
      <c r="BQ37" s="1109"/>
      <c r="BR37" s="1109"/>
      <c r="BS37" s="1109"/>
      <c r="BT37" s="1109"/>
      <c r="BU37" s="1110"/>
      <c r="BV37" s="1093">
        <v>
-684107</v>
      </c>
      <c r="BW37" s="1094"/>
      <c r="BX37" s="1094"/>
      <c r="BY37" s="1094"/>
      <c r="BZ37" s="1094"/>
      <c r="CA37" s="1094"/>
      <c r="CB37" s="1103"/>
      <c r="CD37" s="1108" t="s">
        <v>
338</v>
      </c>
      <c r="CE37" s="1109"/>
      <c r="CF37" s="1109"/>
      <c r="CG37" s="1109"/>
      <c r="CH37" s="1109"/>
      <c r="CI37" s="1109"/>
      <c r="CJ37" s="1109"/>
      <c r="CK37" s="1109"/>
      <c r="CL37" s="1109"/>
      <c r="CM37" s="1109"/>
      <c r="CN37" s="1109"/>
      <c r="CO37" s="1109"/>
      <c r="CP37" s="1109"/>
      <c r="CQ37" s="1110"/>
      <c r="CR37" s="1093">
        <v>
830060</v>
      </c>
      <c r="CS37" s="1129"/>
      <c r="CT37" s="1129"/>
      <c r="CU37" s="1129"/>
      <c r="CV37" s="1129"/>
      <c r="CW37" s="1129"/>
      <c r="CX37" s="1129"/>
      <c r="CY37" s="1130"/>
      <c r="CZ37" s="1098">
        <v>
1.8</v>
      </c>
      <c r="DA37" s="1127"/>
      <c r="DB37" s="1127"/>
      <c r="DC37" s="1131"/>
      <c r="DD37" s="1102">
        <v>
479018</v>
      </c>
      <c r="DE37" s="1129"/>
      <c r="DF37" s="1129"/>
      <c r="DG37" s="1129"/>
      <c r="DH37" s="1129"/>
      <c r="DI37" s="1129"/>
      <c r="DJ37" s="1129"/>
      <c r="DK37" s="1130"/>
      <c r="DL37" s="1102">
        <v>
285882</v>
      </c>
      <c r="DM37" s="1129"/>
      <c r="DN37" s="1129"/>
      <c r="DO37" s="1129"/>
      <c r="DP37" s="1129"/>
      <c r="DQ37" s="1129"/>
      <c r="DR37" s="1129"/>
      <c r="DS37" s="1129"/>
      <c r="DT37" s="1129"/>
      <c r="DU37" s="1129"/>
      <c r="DV37" s="1130"/>
      <c r="DW37" s="1098">
        <v>
1.1000000000000001</v>
      </c>
      <c r="DX37" s="1127"/>
      <c r="DY37" s="1127"/>
      <c r="DZ37" s="1127"/>
      <c r="EA37" s="1127"/>
      <c r="EB37" s="1127"/>
      <c r="EC37" s="1128"/>
    </row>
    <row r="38" spans="2:133" ht="11.25" customHeight="1" x14ac:dyDescent="0.15">
      <c r="B38" s="1090" t="s">
        <v>
339</v>
      </c>
      <c r="C38" s="1091"/>
      <c r="D38" s="1091"/>
      <c r="E38" s="1091"/>
      <c r="F38" s="1091"/>
      <c r="G38" s="1091"/>
      <c r="H38" s="1091"/>
      <c r="I38" s="1091"/>
      <c r="J38" s="1091"/>
      <c r="K38" s="1091"/>
      <c r="L38" s="1091"/>
      <c r="M38" s="1091"/>
      <c r="N38" s="1091"/>
      <c r="O38" s="1091"/>
      <c r="P38" s="1091"/>
      <c r="Q38" s="1092"/>
      <c r="R38" s="1093">
        <v>
883512</v>
      </c>
      <c r="S38" s="1094"/>
      <c r="T38" s="1094"/>
      <c r="U38" s="1094"/>
      <c r="V38" s="1094"/>
      <c r="W38" s="1094"/>
      <c r="X38" s="1094"/>
      <c r="Y38" s="1095"/>
      <c r="Z38" s="1096">
        <v>
1.8</v>
      </c>
      <c r="AA38" s="1096"/>
      <c r="AB38" s="1096"/>
      <c r="AC38" s="1096"/>
      <c r="AD38" s="1097">
        <v>
1657</v>
      </c>
      <c r="AE38" s="1097"/>
      <c r="AF38" s="1097"/>
      <c r="AG38" s="1097"/>
      <c r="AH38" s="1097"/>
      <c r="AI38" s="1097"/>
      <c r="AJ38" s="1097"/>
      <c r="AK38" s="1097"/>
      <c r="AL38" s="1098">
        <v>
0</v>
      </c>
      <c r="AM38" s="1099"/>
      <c r="AN38" s="1099"/>
      <c r="AO38" s="1100"/>
      <c r="AQ38" s="1171" t="s">
        <v>
340</v>
      </c>
      <c r="AR38" s="1172"/>
      <c r="AS38" s="1172"/>
      <c r="AT38" s="1172"/>
      <c r="AU38" s="1172"/>
      <c r="AV38" s="1172"/>
      <c r="AW38" s="1172"/>
      <c r="AX38" s="1172"/>
      <c r="AY38" s="1173"/>
      <c r="AZ38" s="1093">
        <v>
94522</v>
      </c>
      <c r="BA38" s="1094"/>
      <c r="BB38" s="1094"/>
      <c r="BC38" s="1094"/>
      <c r="BD38" s="1129"/>
      <c r="BE38" s="1129"/>
      <c r="BF38" s="1160"/>
      <c r="BG38" s="1108" t="s">
        <v>
341</v>
      </c>
      <c r="BH38" s="1109"/>
      <c r="BI38" s="1109"/>
      <c r="BJ38" s="1109"/>
      <c r="BK38" s="1109"/>
      <c r="BL38" s="1109"/>
      <c r="BM38" s="1109"/>
      <c r="BN38" s="1109"/>
      <c r="BO38" s="1109"/>
      <c r="BP38" s="1109"/>
      <c r="BQ38" s="1109"/>
      <c r="BR38" s="1109"/>
      <c r="BS38" s="1109"/>
      <c r="BT38" s="1109"/>
      <c r="BU38" s="1110"/>
      <c r="BV38" s="1093">
        <v>
16204</v>
      </c>
      <c r="BW38" s="1094"/>
      <c r="BX38" s="1094"/>
      <c r="BY38" s="1094"/>
      <c r="BZ38" s="1094"/>
      <c r="CA38" s="1094"/>
      <c r="CB38" s="1103"/>
      <c r="CD38" s="1108" t="s">
        <v>
342</v>
      </c>
      <c r="CE38" s="1109"/>
      <c r="CF38" s="1109"/>
      <c r="CG38" s="1109"/>
      <c r="CH38" s="1109"/>
      <c r="CI38" s="1109"/>
      <c r="CJ38" s="1109"/>
      <c r="CK38" s="1109"/>
      <c r="CL38" s="1109"/>
      <c r="CM38" s="1109"/>
      <c r="CN38" s="1109"/>
      <c r="CO38" s="1109"/>
      <c r="CP38" s="1109"/>
      <c r="CQ38" s="1110"/>
      <c r="CR38" s="1093">
        <v>
4971984</v>
      </c>
      <c r="CS38" s="1094"/>
      <c r="CT38" s="1094"/>
      <c r="CU38" s="1094"/>
      <c r="CV38" s="1094"/>
      <c r="CW38" s="1094"/>
      <c r="CX38" s="1094"/>
      <c r="CY38" s="1095"/>
      <c r="CZ38" s="1098">
        <v>
10.6</v>
      </c>
      <c r="DA38" s="1127"/>
      <c r="DB38" s="1127"/>
      <c r="DC38" s="1131"/>
      <c r="DD38" s="1102">
        <v>
4506660</v>
      </c>
      <c r="DE38" s="1094"/>
      <c r="DF38" s="1094"/>
      <c r="DG38" s="1094"/>
      <c r="DH38" s="1094"/>
      <c r="DI38" s="1094"/>
      <c r="DJ38" s="1094"/>
      <c r="DK38" s="1095"/>
      <c r="DL38" s="1102">
        <v>
3304293</v>
      </c>
      <c r="DM38" s="1094"/>
      <c r="DN38" s="1094"/>
      <c r="DO38" s="1094"/>
      <c r="DP38" s="1094"/>
      <c r="DQ38" s="1094"/>
      <c r="DR38" s="1094"/>
      <c r="DS38" s="1094"/>
      <c r="DT38" s="1094"/>
      <c r="DU38" s="1094"/>
      <c r="DV38" s="1095"/>
      <c r="DW38" s="1098">
        <v>
13.2</v>
      </c>
      <c r="DX38" s="1127"/>
      <c r="DY38" s="1127"/>
      <c r="DZ38" s="1127"/>
      <c r="EA38" s="1127"/>
      <c r="EB38" s="1127"/>
      <c r="EC38" s="1128"/>
    </row>
    <row r="39" spans="2:133" ht="11.25" customHeight="1" x14ac:dyDescent="0.15">
      <c r="B39" s="1090" t="s">
        <v>
343</v>
      </c>
      <c r="C39" s="1091"/>
      <c r="D39" s="1091"/>
      <c r="E39" s="1091"/>
      <c r="F39" s="1091"/>
      <c r="G39" s="1091"/>
      <c r="H39" s="1091"/>
      <c r="I39" s="1091"/>
      <c r="J39" s="1091"/>
      <c r="K39" s="1091"/>
      <c r="L39" s="1091"/>
      <c r="M39" s="1091"/>
      <c r="N39" s="1091"/>
      <c r="O39" s="1091"/>
      <c r="P39" s="1091"/>
      <c r="Q39" s="1092"/>
      <c r="R39" s="1093">
        <v>
2193300</v>
      </c>
      <c r="S39" s="1094"/>
      <c r="T39" s="1094"/>
      <c r="U39" s="1094"/>
      <c r="V39" s="1094"/>
      <c r="W39" s="1094"/>
      <c r="X39" s="1094"/>
      <c r="Y39" s="1095"/>
      <c r="Z39" s="1096">
        <v>
4.5</v>
      </c>
      <c r="AA39" s="1096"/>
      <c r="AB39" s="1096"/>
      <c r="AC39" s="1096"/>
      <c r="AD39" s="1097" t="s">
        <v>
131</v>
      </c>
      <c r="AE39" s="1097"/>
      <c r="AF39" s="1097"/>
      <c r="AG39" s="1097"/>
      <c r="AH39" s="1097"/>
      <c r="AI39" s="1097"/>
      <c r="AJ39" s="1097"/>
      <c r="AK39" s="1097"/>
      <c r="AL39" s="1098" t="s">
        <v>
238</v>
      </c>
      <c r="AM39" s="1099"/>
      <c r="AN39" s="1099"/>
      <c r="AO39" s="1100"/>
      <c r="AQ39" s="1171" t="s">
        <v>
344</v>
      </c>
      <c r="AR39" s="1172"/>
      <c r="AS39" s="1172"/>
      <c r="AT39" s="1172"/>
      <c r="AU39" s="1172"/>
      <c r="AV39" s="1172"/>
      <c r="AW39" s="1172"/>
      <c r="AX39" s="1172"/>
      <c r="AY39" s="1173"/>
      <c r="AZ39" s="1093">
        <v>
71511</v>
      </c>
      <c r="BA39" s="1094"/>
      <c r="BB39" s="1094"/>
      <c r="BC39" s="1094"/>
      <c r="BD39" s="1129"/>
      <c r="BE39" s="1129"/>
      <c r="BF39" s="1160"/>
      <c r="BG39" s="1108" t="s">
        <v>
345</v>
      </c>
      <c r="BH39" s="1109"/>
      <c r="BI39" s="1109"/>
      <c r="BJ39" s="1109"/>
      <c r="BK39" s="1109"/>
      <c r="BL39" s="1109"/>
      <c r="BM39" s="1109"/>
      <c r="BN39" s="1109"/>
      <c r="BO39" s="1109"/>
      <c r="BP39" s="1109"/>
      <c r="BQ39" s="1109"/>
      <c r="BR39" s="1109"/>
      <c r="BS39" s="1109"/>
      <c r="BT39" s="1109"/>
      <c r="BU39" s="1110"/>
      <c r="BV39" s="1093">
        <v>
23420</v>
      </c>
      <c r="BW39" s="1094"/>
      <c r="BX39" s="1094"/>
      <c r="BY39" s="1094"/>
      <c r="BZ39" s="1094"/>
      <c r="CA39" s="1094"/>
      <c r="CB39" s="1103"/>
      <c r="CD39" s="1108" t="s">
        <v>
346</v>
      </c>
      <c r="CE39" s="1109"/>
      <c r="CF39" s="1109"/>
      <c r="CG39" s="1109"/>
      <c r="CH39" s="1109"/>
      <c r="CI39" s="1109"/>
      <c r="CJ39" s="1109"/>
      <c r="CK39" s="1109"/>
      <c r="CL39" s="1109"/>
      <c r="CM39" s="1109"/>
      <c r="CN39" s="1109"/>
      <c r="CO39" s="1109"/>
      <c r="CP39" s="1109"/>
      <c r="CQ39" s="1110"/>
      <c r="CR39" s="1093">
        <v>
1669974</v>
      </c>
      <c r="CS39" s="1129"/>
      <c r="CT39" s="1129"/>
      <c r="CU39" s="1129"/>
      <c r="CV39" s="1129"/>
      <c r="CW39" s="1129"/>
      <c r="CX39" s="1129"/>
      <c r="CY39" s="1130"/>
      <c r="CZ39" s="1098">
        <v>
3.5</v>
      </c>
      <c r="DA39" s="1127"/>
      <c r="DB39" s="1127"/>
      <c r="DC39" s="1131"/>
      <c r="DD39" s="1102">
        <v>
1462613</v>
      </c>
      <c r="DE39" s="1129"/>
      <c r="DF39" s="1129"/>
      <c r="DG39" s="1129"/>
      <c r="DH39" s="1129"/>
      <c r="DI39" s="1129"/>
      <c r="DJ39" s="1129"/>
      <c r="DK39" s="1130"/>
      <c r="DL39" s="1102" t="s">
        <v>
238</v>
      </c>
      <c r="DM39" s="1129"/>
      <c r="DN39" s="1129"/>
      <c r="DO39" s="1129"/>
      <c r="DP39" s="1129"/>
      <c r="DQ39" s="1129"/>
      <c r="DR39" s="1129"/>
      <c r="DS39" s="1129"/>
      <c r="DT39" s="1129"/>
      <c r="DU39" s="1129"/>
      <c r="DV39" s="1130"/>
      <c r="DW39" s="1098" t="s">
        <v>
238</v>
      </c>
      <c r="DX39" s="1127"/>
      <c r="DY39" s="1127"/>
      <c r="DZ39" s="1127"/>
      <c r="EA39" s="1127"/>
      <c r="EB39" s="1127"/>
      <c r="EC39" s="1128"/>
    </row>
    <row r="40" spans="2:133" ht="11.25" customHeight="1" x14ac:dyDescent="0.15">
      <c r="B40" s="1090" t="s">
        <v>
347</v>
      </c>
      <c r="C40" s="1091"/>
      <c r="D40" s="1091"/>
      <c r="E40" s="1091"/>
      <c r="F40" s="1091"/>
      <c r="G40" s="1091"/>
      <c r="H40" s="1091"/>
      <c r="I40" s="1091"/>
      <c r="J40" s="1091"/>
      <c r="K40" s="1091"/>
      <c r="L40" s="1091"/>
      <c r="M40" s="1091"/>
      <c r="N40" s="1091"/>
      <c r="O40" s="1091"/>
      <c r="P40" s="1091"/>
      <c r="Q40" s="1092"/>
      <c r="R40" s="1093" t="s">
        <v>
238</v>
      </c>
      <c r="S40" s="1094"/>
      <c r="T40" s="1094"/>
      <c r="U40" s="1094"/>
      <c r="V40" s="1094"/>
      <c r="W40" s="1094"/>
      <c r="X40" s="1094"/>
      <c r="Y40" s="1095"/>
      <c r="Z40" s="1096" t="s">
        <v>
238</v>
      </c>
      <c r="AA40" s="1096"/>
      <c r="AB40" s="1096"/>
      <c r="AC40" s="1096"/>
      <c r="AD40" s="1097" t="s">
        <v>
131</v>
      </c>
      <c r="AE40" s="1097"/>
      <c r="AF40" s="1097"/>
      <c r="AG40" s="1097"/>
      <c r="AH40" s="1097"/>
      <c r="AI40" s="1097"/>
      <c r="AJ40" s="1097"/>
      <c r="AK40" s="1097"/>
      <c r="AL40" s="1098" t="s">
        <v>
238</v>
      </c>
      <c r="AM40" s="1099"/>
      <c r="AN40" s="1099"/>
      <c r="AO40" s="1100"/>
      <c r="AQ40" s="1171" t="s">
        <v>
348</v>
      </c>
      <c r="AR40" s="1172"/>
      <c r="AS40" s="1172"/>
      <c r="AT40" s="1172"/>
      <c r="AU40" s="1172"/>
      <c r="AV40" s="1172"/>
      <c r="AW40" s="1172"/>
      <c r="AX40" s="1172"/>
      <c r="AY40" s="1173"/>
      <c r="AZ40" s="1093" t="s">
        <v>
238</v>
      </c>
      <c r="BA40" s="1094"/>
      <c r="BB40" s="1094"/>
      <c r="BC40" s="1094"/>
      <c r="BD40" s="1129"/>
      <c r="BE40" s="1129"/>
      <c r="BF40" s="1160"/>
      <c r="BG40" s="1174" t="s">
        <v>
349</v>
      </c>
      <c r="BH40" s="1175"/>
      <c r="BI40" s="1175"/>
      <c r="BJ40" s="1175"/>
      <c r="BK40" s="1175"/>
      <c r="BL40" s="236"/>
      <c r="BM40" s="1109" t="s">
        <v>
350</v>
      </c>
      <c r="BN40" s="1109"/>
      <c r="BO40" s="1109"/>
      <c r="BP40" s="1109"/>
      <c r="BQ40" s="1109"/>
      <c r="BR40" s="1109"/>
      <c r="BS40" s="1109"/>
      <c r="BT40" s="1109"/>
      <c r="BU40" s="1110"/>
      <c r="BV40" s="1093">
        <v>
96</v>
      </c>
      <c r="BW40" s="1094"/>
      <c r="BX40" s="1094"/>
      <c r="BY40" s="1094"/>
      <c r="BZ40" s="1094"/>
      <c r="CA40" s="1094"/>
      <c r="CB40" s="1103"/>
      <c r="CD40" s="1108" t="s">
        <v>
351</v>
      </c>
      <c r="CE40" s="1109"/>
      <c r="CF40" s="1109"/>
      <c r="CG40" s="1109"/>
      <c r="CH40" s="1109"/>
      <c r="CI40" s="1109"/>
      <c r="CJ40" s="1109"/>
      <c r="CK40" s="1109"/>
      <c r="CL40" s="1109"/>
      <c r="CM40" s="1109"/>
      <c r="CN40" s="1109"/>
      <c r="CO40" s="1109"/>
      <c r="CP40" s="1109"/>
      <c r="CQ40" s="1110"/>
      <c r="CR40" s="1093">
        <v>
24892</v>
      </c>
      <c r="CS40" s="1094"/>
      <c r="CT40" s="1094"/>
      <c r="CU40" s="1094"/>
      <c r="CV40" s="1094"/>
      <c r="CW40" s="1094"/>
      <c r="CX40" s="1094"/>
      <c r="CY40" s="1095"/>
      <c r="CZ40" s="1098">
        <v>
0.1</v>
      </c>
      <c r="DA40" s="1127"/>
      <c r="DB40" s="1127"/>
      <c r="DC40" s="1131"/>
      <c r="DD40" s="1102">
        <v>
24892</v>
      </c>
      <c r="DE40" s="1094"/>
      <c r="DF40" s="1094"/>
      <c r="DG40" s="1094"/>
      <c r="DH40" s="1094"/>
      <c r="DI40" s="1094"/>
      <c r="DJ40" s="1094"/>
      <c r="DK40" s="1095"/>
      <c r="DL40" s="1102" t="s">
        <v>
238</v>
      </c>
      <c r="DM40" s="1094"/>
      <c r="DN40" s="1094"/>
      <c r="DO40" s="1094"/>
      <c r="DP40" s="1094"/>
      <c r="DQ40" s="1094"/>
      <c r="DR40" s="1094"/>
      <c r="DS40" s="1094"/>
      <c r="DT40" s="1094"/>
      <c r="DU40" s="1094"/>
      <c r="DV40" s="1095"/>
      <c r="DW40" s="1098" t="s">
        <v>
131</v>
      </c>
      <c r="DX40" s="1127"/>
      <c r="DY40" s="1127"/>
      <c r="DZ40" s="1127"/>
      <c r="EA40" s="1127"/>
      <c r="EB40" s="1127"/>
      <c r="EC40" s="1128"/>
    </row>
    <row r="41" spans="2:133" ht="11.25" customHeight="1" x14ac:dyDescent="0.15">
      <c r="B41" s="1090" t="s">
        <v>
352</v>
      </c>
      <c r="C41" s="1091"/>
      <c r="D41" s="1091"/>
      <c r="E41" s="1091"/>
      <c r="F41" s="1091"/>
      <c r="G41" s="1091"/>
      <c r="H41" s="1091"/>
      <c r="I41" s="1091"/>
      <c r="J41" s="1091"/>
      <c r="K41" s="1091"/>
      <c r="L41" s="1091"/>
      <c r="M41" s="1091"/>
      <c r="N41" s="1091"/>
      <c r="O41" s="1091"/>
      <c r="P41" s="1091"/>
      <c r="Q41" s="1092"/>
      <c r="R41" s="1093" t="s">
        <v>
131</v>
      </c>
      <c r="S41" s="1094"/>
      <c r="T41" s="1094"/>
      <c r="U41" s="1094"/>
      <c r="V41" s="1094"/>
      <c r="W41" s="1094"/>
      <c r="X41" s="1094"/>
      <c r="Y41" s="1095"/>
      <c r="Z41" s="1096" t="s">
        <v>
238</v>
      </c>
      <c r="AA41" s="1096"/>
      <c r="AB41" s="1096"/>
      <c r="AC41" s="1096"/>
      <c r="AD41" s="1097" t="s">
        <v>
131</v>
      </c>
      <c r="AE41" s="1097"/>
      <c r="AF41" s="1097"/>
      <c r="AG41" s="1097"/>
      <c r="AH41" s="1097"/>
      <c r="AI41" s="1097"/>
      <c r="AJ41" s="1097"/>
      <c r="AK41" s="1097"/>
      <c r="AL41" s="1098" t="s">
        <v>
238</v>
      </c>
      <c r="AM41" s="1099"/>
      <c r="AN41" s="1099"/>
      <c r="AO41" s="1100"/>
      <c r="AQ41" s="1171" t="s">
        <v>
353</v>
      </c>
      <c r="AR41" s="1172"/>
      <c r="AS41" s="1172"/>
      <c r="AT41" s="1172"/>
      <c r="AU41" s="1172"/>
      <c r="AV41" s="1172"/>
      <c r="AW41" s="1172"/>
      <c r="AX41" s="1172"/>
      <c r="AY41" s="1173"/>
      <c r="AZ41" s="1093">
        <v>
1379088</v>
      </c>
      <c r="BA41" s="1094"/>
      <c r="BB41" s="1094"/>
      <c r="BC41" s="1094"/>
      <c r="BD41" s="1129"/>
      <c r="BE41" s="1129"/>
      <c r="BF41" s="1160"/>
      <c r="BG41" s="1174"/>
      <c r="BH41" s="1175"/>
      <c r="BI41" s="1175"/>
      <c r="BJ41" s="1175"/>
      <c r="BK41" s="1175"/>
      <c r="BL41" s="236"/>
      <c r="BM41" s="1109" t="s">
        <v>
354</v>
      </c>
      <c r="BN41" s="1109"/>
      <c r="BO41" s="1109"/>
      <c r="BP41" s="1109"/>
      <c r="BQ41" s="1109"/>
      <c r="BR41" s="1109"/>
      <c r="BS41" s="1109"/>
      <c r="BT41" s="1109"/>
      <c r="BU41" s="1110"/>
      <c r="BV41" s="1093" t="s">
        <v>
238</v>
      </c>
      <c r="BW41" s="1094"/>
      <c r="BX41" s="1094"/>
      <c r="BY41" s="1094"/>
      <c r="BZ41" s="1094"/>
      <c r="CA41" s="1094"/>
      <c r="CB41" s="1103"/>
      <c r="CD41" s="1108" t="s">
        <v>
355</v>
      </c>
      <c r="CE41" s="1109"/>
      <c r="CF41" s="1109"/>
      <c r="CG41" s="1109"/>
      <c r="CH41" s="1109"/>
      <c r="CI41" s="1109"/>
      <c r="CJ41" s="1109"/>
      <c r="CK41" s="1109"/>
      <c r="CL41" s="1109"/>
      <c r="CM41" s="1109"/>
      <c r="CN41" s="1109"/>
      <c r="CO41" s="1109"/>
      <c r="CP41" s="1109"/>
      <c r="CQ41" s="1110"/>
      <c r="CR41" s="1093" t="s">
        <v>
238</v>
      </c>
      <c r="CS41" s="1129"/>
      <c r="CT41" s="1129"/>
      <c r="CU41" s="1129"/>
      <c r="CV41" s="1129"/>
      <c r="CW41" s="1129"/>
      <c r="CX41" s="1129"/>
      <c r="CY41" s="1130"/>
      <c r="CZ41" s="1098" t="s">
        <v>
131</v>
      </c>
      <c r="DA41" s="1127"/>
      <c r="DB41" s="1127"/>
      <c r="DC41" s="1131"/>
      <c r="DD41" s="1102" t="s">
        <v>
238</v>
      </c>
      <c r="DE41" s="1129"/>
      <c r="DF41" s="1129"/>
      <c r="DG41" s="1129"/>
      <c r="DH41" s="1129"/>
      <c r="DI41" s="1129"/>
      <c r="DJ41" s="1129"/>
      <c r="DK41" s="1130"/>
      <c r="DL41" s="1180"/>
      <c r="DM41" s="1181"/>
      <c r="DN41" s="1181"/>
      <c r="DO41" s="1181"/>
      <c r="DP41" s="1181"/>
      <c r="DQ41" s="1181"/>
      <c r="DR41" s="1181"/>
      <c r="DS41" s="1181"/>
      <c r="DT41" s="1181"/>
      <c r="DU41" s="1181"/>
      <c r="DV41" s="1182"/>
      <c r="DW41" s="1183"/>
      <c r="DX41" s="1184"/>
      <c r="DY41" s="1184"/>
      <c r="DZ41" s="1184"/>
      <c r="EA41" s="1184"/>
      <c r="EB41" s="1184"/>
      <c r="EC41" s="1185"/>
    </row>
    <row r="42" spans="2:133" ht="11.25" customHeight="1" x14ac:dyDescent="0.15">
      <c r="B42" s="1143" t="s">
        <v>
356</v>
      </c>
      <c r="C42" s="1144"/>
      <c r="D42" s="1144"/>
      <c r="E42" s="1144"/>
      <c r="F42" s="1144"/>
      <c r="G42" s="1144"/>
      <c r="H42" s="1144"/>
      <c r="I42" s="1144"/>
      <c r="J42" s="1144"/>
      <c r="K42" s="1144"/>
      <c r="L42" s="1144"/>
      <c r="M42" s="1144"/>
      <c r="N42" s="1144"/>
      <c r="O42" s="1144"/>
      <c r="P42" s="1144"/>
      <c r="Q42" s="1145"/>
      <c r="R42" s="1178">
        <v>
48600565</v>
      </c>
      <c r="S42" s="1179"/>
      <c r="T42" s="1179"/>
      <c r="U42" s="1179"/>
      <c r="V42" s="1179"/>
      <c r="W42" s="1179"/>
      <c r="X42" s="1179"/>
      <c r="Y42" s="1187"/>
      <c r="Z42" s="1188">
        <v>
100</v>
      </c>
      <c r="AA42" s="1188"/>
      <c r="AB42" s="1188"/>
      <c r="AC42" s="1188"/>
      <c r="AD42" s="1189">
        <v>
25004956</v>
      </c>
      <c r="AE42" s="1189"/>
      <c r="AF42" s="1189"/>
      <c r="AG42" s="1189"/>
      <c r="AH42" s="1189"/>
      <c r="AI42" s="1189"/>
      <c r="AJ42" s="1189"/>
      <c r="AK42" s="1189"/>
      <c r="AL42" s="1190">
        <v>
100</v>
      </c>
      <c r="AM42" s="1165"/>
      <c r="AN42" s="1165"/>
      <c r="AO42" s="1191"/>
      <c r="AQ42" s="1192" t="s">
        <v>
357</v>
      </c>
      <c r="AR42" s="1193"/>
      <c r="AS42" s="1193"/>
      <c r="AT42" s="1193"/>
      <c r="AU42" s="1193"/>
      <c r="AV42" s="1193"/>
      <c r="AW42" s="1193"/>
      <c r="AX42" s="1193"/>
      <c r="AY42" s="1194"/>
      <c r="AZ42" s="1178">
        <v>
2557896</v>
      </c>
      <c r="BA42" s="1179"/>
      <c r="BB42" s="1179"/>
      <c r="BC42" s="1179"/>
      <c r="BD42" s="1164"/>
      <c r="BE42" s="1164"/>
      <c r="BF42" s="1166"/>
      <c r="BG42" s="1176"/>
      <c r="BH42" s="1177"/>
      <c r="BI42" s="1177"/>
      <c r="BJ42" s="1177"/>
      <c r="BK42" s="1177"/>
      <c r="BL42" s="237"/>
      <c r="BM42" s="1119" t="s">
        <v>
358</v>
      </c>
      <c r="BN42" s="1119"/>
      <c r="BO42" s="1119"/>
      <c r="BP42" s="1119"/>
      <c r="BQ42" s="1119"/>
      <c r="BR42" s="1119"/>
      <c r="BS42" s="1119"/>
      <c r="BT42" s="1119"/>
      <c r="BU42" s="1120"/>
      <c r="BV42" s="1178">
        <v>
277</v>
      </c>
      <c r="BW42" s="1179"/>
      <c r="BX42" s="1179"/>
      <c r="BY42" s="1179"/>
      <c r="BZ42" s="1179"/>
      <c r="CA42" s="1179"/>
      <c r="CB42" s="1186"/>
      <c r="CD42" s="1090" t="s">
        <v>
359</v>
      </c>
      <c r="CE42" s="1091"/>
      <c r="CF42" s="1091"/>
      <c r="CG42" s="1091"/>
      <c r="CH42" s="1091"/>
      <c r="CI42" s="1091"/>
      <c r="CJ42" s="1091"/>
      <c r="CK42" s="1091"/>
      <c r="CL42" s="1091"/>
      <c r="CM42" s="1091"/>
      <c r="CN42" s="1091"/>
      <c r="CO42" s="1091"/>
      <c r="CP42" s="1091"/>
      <c r="CQ42" s="1092"/>
      <c r="CR42" s="1093">
        <v>
5190304</v>
      </c>
      <c r="CS42" s="1094"/>
      <c r="CT42" s="1094"/>
      <c r="CU42" s="1094"/>
      <c r="CV42" s="1094"/>
      <c r="CW42" s="1094"/>
      <c r="CX42" s="1094"/>
      <c r="CY42" s="1095"/>
      <c r="CZ42" s="1098">
        <v>
11</v>
      </c>
      <c r="DA42" s="1099"/>
      <c r="DB42" s="1099"/>
      <c r="DC42" s="1111"/>
      <c r="DD42" s="1102">
        <v>
690191</v>
      </c>
      <c r="DE42" s="1094"/>
      <c r="DF42" s="1094"/>
      <c r="DG42" s="1094"/>
      <c r="DH42" s="1094"/>
      <c r="DI42" s="1094"/>
      <c r="DJ42" s="1094"/>
      <c r="DK42" s="1095"/>
      <c r="DL42" s="1180"/>
      <c r="DM42" s="1181"/>
      <c r="DN42" s="1181"/>
      <c r="DO42" s="1181"/>
      <c r="DP42" s="1181"/>
      <c r="DQ42" s="1181"/>
      <c r="DR42" s="1181"/>
      <c r="DS42" s="1181"/>
      <c r="DT42" s="1181"/>
      <c r="DU42" s="1181"/>
      <c r="DV42" s="1182"/>
      <c r="DW42" s="1183"/>
      <c r="DX42" s="1184"/>
      <c r="DY42" s="1184"/>
      <c r="DZ42" s="1184"/>
      <c r="EA42" s="1184"/>
      <c r="EB42" s="1184"/>
      <c r="EC42" s="1185"/>
    </row>
    <row r="43" spans="2:133" ht="11.25" customHeight="1" x14ac:dyDescent="0.15">
      <c r="BV43" s="238"/>
      <c r="BW43" s="238"/>
      <c r="BX43" s="238"/>
      <c r="BY43" s="238"/>
      <c r="BZ43" s="238"/>
      <c r="CA43" s="238"/>
      <c r="CB43" s="238"/>
      <c r="CD43" s="1090" t="s">
        <v>
360</v>
      </c>
      <c r="CE43" s="1091"/>
      <c r="CF43" s="1091"/>
      <c r="CG43" s="1091"/>
      <c r="CH43" s="1091"/>
      <c r="CI43" s="1091"/>
      <c r="CJ43" s="1091"/>
      <c r="CK43" s="1091"/>
      <c r="CL43" s="1091"/>
      <c r="CM43" s="1091"/>
      <c r="CN43" s="1091"/>
      <c r="CO43" s="1091"/>
      <c r="CP43" s="1091"/>
      <c r="CQ43" s="1092"/>
      <c r="CR43" s="1093">
        <v>
55806</v>
      </c>
      <c r="CS43" s="1129"/>
      <c r="CT43" s="1129"/>
      <c r="CU43" s="1129"/>
      <c r="CV43" s="1129"/>
      <c r="CW43" s="1129"/>
      <c r="CX43" s="1129"/>
      <c r="CY43" s="1130"/>
      <c r="CZ43" s="1098">
        <v>
0.1</v>
      </c>
      <c r="DA43" s="1127"/>
      <c r="DB43" s="1127"/>
      <c r="DC43" s="1131"/>
      <c r="DD43" s="1102">
        <v>
55806</v>
      </c>
      <c r="DE43" s="1129"/>
      <c r="DF43" s="1129"/>
      <c r="DG43" s="1129"/>
      <c r="DH43" s="1129"/>
      <c r="DI43" s="1129"/>
      <c r="DJ43" s="1129"/>
      <c r="DK43" s="1130"/>
      <c r="DL43" s="1180"/>
      <c r="DM43" s="1181"/>
      <c r="DN43" s="1181"/>
      <c r="DO43" s="1181"/>
      <c r="DP43" s="1181"/>
      <c r="DQ43" s="1181"/>
      <c r="DR43" s="1181"/>
      <c r="DS43" s="1181"/>
      <c r="DT43" s="1181"/>
      <c r="DU43" s="1181"/>
      <c r="DV43" s="1182"/>
      <c r="DW43" s="1183"/>
      <c r="DX43" s="1184"/>
      <c r="DY43" s="1184"/>
      <c r="DZ43" s="1184"/>
      <c r="EA43" s="1184"/>
      <c r="EB43" s="1184"/>
      <c r="EC43" s="1185"/>
    </row>
    <row r="44" spans="2:133" ht="11.25" customHeight="1" x14ac:dyDescent="0.15">
      <c r="CD44" s="1205" t="s">
        <v>
308</v>
      </c>
      <c r="CE44" s="1206"/>
      <c r="CF44" s="1090" t="s">
        <v>
361</v>
      </c>
      <c r="CG44" s="1091"/>
      <c r="CH44" s="1091"/>
      <c r="CI44" s="1091"/>
      <c r="CJ44" s="1091"/>
      <c r="CK44" s="1091"/>
      <c r="CL44" s="1091"/>
      <c r="CM44" s="1091"/>
      <c r="CN44" s="1091"/>
      <c r="CO44" s="1091"/>
      <c r="CP44" s="1091"/>
      <c r="CQ44" s="1092"/>
      <c r="CR44" s="1093">
        <v>
5180464</v>
      </c>
      <c r="CS44" s="1094"/>
      <c r="CT44" s="1094"/>
      <c r="CU44" s="1094"/>
      <c r="CV44" s="1094"/>
      <c r="CW44" s="1094"/>
      <c r="CX44" s="1094"/>
      <c r="CY44" s="1095"/>
      <c r="CZ44" s="1098">
        <v>
11</v>
      </c>
      <c r="DA44" s="1099"/>
      <c r="DB44" s="1099"/>
      <c r="DC44" s="1111"/>
      <c r="DD44" s="1102">
        <v>
683319</v>
      </c>
      <c r="DE44" s="1094"/>
      <c r="DF44" s="1094"/>
      <c r="DG44" s="1094"/>
      <c r="DH44" s="1094"/>
      <c r="DI44" s="1094"/>
      <c r="DJ44" s="1094"/>
      <c r="DK44" s="1095"/>
      <c r="DL44" s="1180"/>
      <c r="DM44" s="1181"/>
      <c r="DN44" s="1181"/>
      <c r="DO44" s="1181"/>
      <c r="DP44" s="1181"/>
      <c r="DQ44" s="1181"/>
      <c r="DR44" s="1181"/>
      <c r="DS44" s="1181"/>
      <c r="DT44" s="1181"/>
      <c r="DU44" s="1181"/>
      <c r="DV44" s="1182"/>
      <c r="DW44" s="1183"/>
      <c r="DX44" s="1184"/>
      <c r="DY44" s="1184"/>
      <c r="DZ44" s="1184"/>
      <c r="EA44" s="1184"/>
      <c r="EB44" s="1184"/>
      <c r="EC44" s="1185"/>
    </row>
    <row r="45" spans="2:133" ht="11.25" customHeight="1" x14ac:dyDescent="0.15">
      <c r="CD45" s="1207"/>
      <c r="CE45" s="1208"/>
      <c r="CF45" s="1090" t="s">
        <v>
362</v>
      </c>
      <c r="CG45" s="1091"/>
      <c r="CH45" s="1091"/>
      <c r="CI45" s="1091"/>
      <c r="CJ45" s="1091"/>
      <c r="CK45" s="1091"/>
      <c r="CL45" s="1091"/>
      <c r="CM45" s="1091"/>
      <c r="CN45" s="1091"/>
      <c r="CO45" s="1091"/>
      <c r="CP45" s="1091"/>
      <c r="CQ45" s="1092"/>
      <c r="CR45" s="1093">
        <v>
2143044</v>
      </c>
      <c r="CS45" s="1129"/>
      <c r="CT45" s="1129"/>
      <c r="CU45" s="1129"/>
      <c r="CV45" s="1129"/>
      <c r="CW45" s="1129"/>
      <c r="CX45" s="1129"/>
      <c r="CY45" s="1130"/>
      <c r="CZ45" s="1098">
        <v>
4.5</v>
      </c>
      <c r="DA45" s="1127"/>
      <c r="DB45" s="1127"/>
      <c r="DC45" s="1131"/>
      <c r="DD45" s="1102">
        <v>
67057</v>
      </c>
      <c r="DE45" s="1129"/>
      <c r="DF45" s="1129"/>
      <c r="DG45" s="1129"/>
      <c r="DH45" s="1129"/>
      <c r="DI45" s="1129"/>
      <c r="DJ45" s="1129"/>
      <c r="DK45" s="1130"/>
      <c r="DL45" s="1180"/>
      <c r="DM45" s="1181"/>
      <c r="DN45" s="1181"/>
      <c r="DO45" s="1181"/>
      <c r="DP45" s="1181"/>
      <c r="DQ45" s="1181"/>
      <c r="DR45" s="1181"/>
      <c r="DS45" s="1181"/>
      <c r="DT45" s="1181"/>
      <c r="DU45" s="1181"/>
      <c r="DV45" s="1182"/>
      <c r="DW45" s="1183"/>
      <c r="DX45" s="1184"/>
      <c r="DY45" s="1184"/>
      <c r="DZ45" s="1184"/>
      <c r="EA45" s="1184"/>
      <c r="EB45" s="1184"/>
      <c r="EC45" s="1185"/>
    </row>
    <row r="46" spans="2:133" ht="11.25" customHeight="1" x14ac:dyDescent="0.15">
      <c r="B46" s="230" t="s">
        <v>
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1207"/>
      <c r="CE46" s="1208"/>
      <c r="CF46" s="1090" t="s">
        <v>
364</v>
      </c>
      <c r="CG46" s="1091"/>
      <c r="CH46" s="1091"/>
      <c r="CI46" s="1091"/>
      <c r="CJ46" s="1091"/>
      <c r="CK46" s="1091"/>
      <c r="CL46" s="1091"/>
      <c r="CM46" s="1091"/>
      <c r="CN46" s="1091"/>
      <c r="CO46" s="1091"/>
      <c r="CP46" s="1091"/>
      <c r="CQ46" s="1092"/>
      <c r="CR46" s="1093">
        <v>
3037420</v>
      </c>
      <c r="CS46" s="1094"/>
      <c r="CT46" s="1094"/>
      <c r="CU46" s="1094"/>
      <c r="CV46" s="1094"/>
      <c r="CW46" s="1094"/>
      <c r="CX46" s="1094"/>
      <c r="CY46" s="1095"/>
      <c r="CZ46" s="1098">
        <v>
6.4</v>
      </c>
      <c r="DA46" s="1099"/>
      <c r="DB46" s="1099"/>
      <c r="DC46" s="1111"/>
      <c r="DD46" s="1102">
        <v>
616262</v>
      </c>
      <c r="DE46" s="1094"/>
      <c r="DF46" s="1094"/>
      <c r="DG46" s="1094"/>
      <c r="DH46" s="1094"/>
      <c r="DI46" s="1094"/>
      <c r="DJ46" s="1094"/>
      <c r="DK46" s="1095"/>
      <c r="DL46" s="1180"/>
      <c r="DM46" s="1181"/>
      <c r="DN46" s="1181"/>
      <c r="DO46" s="1181"/>
      <c r="DP46" s="1181"/>
      <c r="DQ46" s="1181"/>
      <c r="DR46" s="1181"/>
      <c r="DS46" s="1181"/>
      <c r="DT46" s="1181"/>
      <c r="DU46" s="1181"/>
      <c r="DV46" s="1182"/>
      <c r="DW46" s="1183"/>
      <c r="DX46" s="1184"/>
      <c r="DY46" s="1184"/>
      <c r="DZ46" s="1184"/>
      <c r="EA46" s="1184"/>
      <c r="EB46" s="1184"/>
      <c r="EC46" s="1185"/>
    </row>
    <row r="47" spans="2:133" ht="11.25" customHeight="1" x14ac:dyDescent="0.15">
      <c r="B47" s="240" t="s">
        <v>
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1207"/>
      <c r="CE47" s="1208"/>
      <c r="CF47" s="1090" t="s">
        <v>
366</v>
      </c>
      <c r="CG47" s="1091"/>
      <c r="CH47" s="1091"/>
      <c r="CI47" s="1091"/>
      <c r="CJ47" s="1091"/>
      <c r="CK47" s="1091"/>
      <c r="CL47" s="1091"/>
      <c r="CM47" s="1091"/>
      <c r="CN47" s="1091"/>
      <c r="CO47" s="1091"/>
      <c r="CP47" s="1091"/>
      <c r="CQ47" s="1092"/>
      <c r="CR47" s="1093">
        <v>
9840</v>
      </c>
      <c r="CS47" s="1129"/>
      <c r="CT47" s="1129"/>
      <c r="CU47" s="1129"/>
      <c r="CV47" s="1129"/>
      <c r="CW47" s="1129"/>
      <c r="CX47" s="1129"/>
      <c r="CY47" s="1130"/>
      <c r="CZ47" s="1098">
        <v>
0</v>
      </c>
      <c r="DA47" s="1127"/>
      <c r="DB47" s="1127"/>
      <c r="DC47" s="1131"/>
      <c r="DD47" s="1102">
        <v>
6872</v>
      </c>
      <c r="DE47" s="1129"/>
      <c r="DF47" s="1129"/>
      <c r="DG47" s="1129"/>
      <c r="DH47" s="1129"/>
      <c r="DI47" s="1129"/>
      <c r="DJ47" s="1129"/>
      <c r="DK47" s="1130"/>
      <c r="DL47" s="1180"/>
      <c r="DM47" s="1181"/>
      <c r="DN47" s="1181"/>
      <c r="DO47" s="1181"/>
      <c r="DP47" s="1181"/>
      <c r="DQ47" s="1181"/>
      <c r="DR47" s="1181"/>
      <c r="DS47" s="1181"/>
      <c r="DT47" s="1181"/>
      <c r="DU47" s="1181"/>
      <c r="DV47" s="1182"/>
      <c r="DW47" s="1183"/>
      <c r="DX47" s="1184"/>
      <c r="DY47" s="1184"/>
      <c r="DZ47" s="1184"/>
      <c r="EA47" s="1184"/>
      <c r="EB47" s="1184"/>
      <c r="EC47" s="1185"/>
    </row>
    <row r="48" spans="2:133" x14ac:dyDescent="0.15">
      <c r="B48" s="241" t="s">
        <v>
367</v>
      </c>
      <c r="CD48" s="1209"/>
      <c r="CE48" s="1210"/>
      <c r="CF48" s="1090" t="s">
        <v>
368</v>
      </c>
      <c r="CG48" s="1091"/>
      <c r="CH48" s="1091"/>
      <c r="CI48" s="1091"/>
      <c r="CJ48" s="1091"/>
      <c r="CK48" s="1091"/>
      <c r="CL48" s="1091"/>
      <c r="CM48" s="1091"/>
      <c r="CN48" s="1091"/>
      <c r="CO48" s="1091"/>
      <c r="CP48" s="1091"/>
      <c r="CQ48" s="1092"/>
      <c r="CR48" s="1093" t="s">
        <v>
131</v>
      </c>
      <c r="CS48" s="1094"/>
      <c r="CT48" s="1094"/>
      <c r="CU48" s="1094"/>
      <c r="CV48" s="1094"/>
      <c r="CW48" s="1094"/>
      <c r="CX48" s="1094"/>
      <c r="CY48" s="1095"/>
      <c r="CZ48" s="1098" t="s">
        <v>
131</v>
      </c>
      <c r="DA48" s="1099"/>
      <c r="DB48" s="1099"/>
      <c r="DC48" s="1111"/>
      <c r="DD48" s="1102" t="s">
        <v>
131</v>
      </c>
      <c r="DE48" s="1094"/>
      <c r="DF48" s="1094"/>
      <c r="DG48" s="1094"/>
      <c r="DH48" s="1094"/>
      <c r="DI48" s="1094"/>
      <c r="DJ48" s="1094"/>
      <c r="DK48" s="1095"/>
      <c r="DL48" s="1180"/>
      <c r="DM48" s="1181"/>
      <c r="DN48" s="1181"/>
      <c r="DO48" s="1181"/>
      <c r="DP48" s="1181"/>
      <c r="DQ48" s="1181"/>
      <c r="DR48" s="1181"/>
      <c r="DS48" s="1181"/>
      <c r="DT48" s="1181"/>
      <c r="DU48" s="1181"/>
      <c r="DV48" s="1182"/>
      <c r="DW48" s="1183"/>
      <c r="DX48" s="1184"/>
      <c r="DY48" s="1184"/>
      <c r="DZ48" s="1184"/>
      <c r="EA48" s="1184"/>
      <c r="EB48" s="1184"/>
      <c r="EC48" s="1185"/>
    </row>
    <row r="49" spans="82:133" ht="11.25" customHeight="1" x14ac:dyDescent="0.15">
      <c r="CD49" s="1143" t="s">
        <v>
369</v>
      </c>
      <c r="CE49" s="1144"/>
      <c r="CF49" s="1144"/>
      <c r="CG49" s="1144"/>
      <c r="CH49" s="1144"/>
      <c r="CI49" s="1144"/>
      <c r="CJ49" s="1144"/>
      <c r="CK49" s="1144"/>
      <c r="CL49" s="1144"/>
      <c r="CM49" s="1144"/>
      <c r="CN49" s="1144"/>
      <c r="CO49" s="1144"/>
      <c r="CP49" s="1144"/>
      <c r="CQ49" s="1145"/>
      <c r="CR49" s="1178">
        <v>
47124544</v>
      </c>
      <c r="CS49" s="1164"/>
      <c r="CT49" s="1164"/>
      <c r="CU49" s="1164"/>
      <c r="CV49" s="1164"/>
      <c r="CW49" s="1164"/>
      <c r="CX49" s="1164"/>
      <c r="CY49" s="1195"/>
      <c r="CZ49" s="1190">
        <v>
100</v>
      </c>
      <c r="DA49" s="1196"/>
      <c r="DB49" s="1196"/>
      <c r="DC49" s="1197"/>
      <c r="DD49" s="1198">
        <v>
28515991</v>
      </c>
      <c r="DE49" s="1164"/>
      <c r="DF49" s="1164"/>
      <c r="DG49" s="1164"/>
      <c r="DH49" s="1164"/>
      <c r="DI49" s="1164"/>
      <c r="DJ49" s="1164"/>
      <c r="DK49" s="1195"/>
      <c r="DL49" s="1199"/>
      <c r="DM49" s="1200"/>
      <c r="DN49" s="1200"/>
      <c r="DO49" s="1200"/>
      <c r="DP49" s="1200"/>
      <c r="DQ49" s="1200"/>
      <c r="DR49" s="1200"/>
      <c r="DS49" s="1200"/>
      <c r="DT49" s="1200"/>
      <c r="DU49" s="1200"/>
      <c r="DV49" s="1201"/>
      <c r="DW49" s="1202"/>
      <c r="DX49" s="1203"/>
      <c r="DY49" s="1203"/>
      <c r="DZ49" s="1203"/>
      <c r="EA49" s="1203"/>
      <c r="EB49" s="1203"/>
      <c r="EC49" s="1204"/>
    </row>
  </sheetData>
  <sheetProtection algorithmName="SHA-512" hashValue="QuXP+hFHcDi79f2Y8oxejlnflBZ9CxUMV+dhX8ISlZsdIeiy+PoOGq3CfJxmygAw7E9dXulRUC8OXCbFSpeRUw==" saltValue="tsN/jBN31VAAmxIHjmcP3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7" zoomScaleNormal="85" zoomScaleSheetLayoutView="100" workbookViewId="0">
      <selection activeCell="A7" sqref="A7"/>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
502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D7hVHqVc/DNvfkTTybQuPFlPu/nqKoxGRd7Qk/ylhvVIHWpL+3gFcE5C8tCP0sLivunbqaaUarEligCi3DqeQA==" saltValue="fg5RjDry5Lp19H2WrFbuwA=="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eyGXJdfJSkoo1/aEns6x8XQjOWwtL32QwaZQDulfE56Bn+EboE1sANs2xol3j4Pb7VsWViUMFR4HmVzr8By/g==" saltValue="f2q7hu/Tzh0a0yuRjqgwhg=="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
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
504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
505</v>
      </c>
      <c r="AP7" s="304"/>
      <c r="AQ7" s="305" t="s">
        <v>
506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
507</v>
      </c>
      <c r="AQ8" s="311" t="s">
        <v>
508</v>
      </c>
      <c r="AR8" s="312" t="s">
        <v>
509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
510</v>
      </c>
      <c r="AL9" s="1217"/>
      <c r="AM9" s="1217"/>
      <c r="AN9" s="1218"/>
      <c r="AO9" s="313">
        <v>
6810450</v>
      </c>
      <c r="AP9" s="313">
        <v>
54410</v>
      </c>
      <c r="AQ9" s="314">
        <v>
56868</v>
      </c>
      <c r="AR9" s="315">
        <v>
-4.3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
511</v>
      </c>
      <c r="AL10" s="1217"/>
      <c r="AM10" s="1217"/>
      <c r="AN10" s="1218"/>
      <c r="AO10" s="316">
        <v>
338148</v>
      </c>
      <c r="AP10" s="316">
        <v>
2702</v>
      </c>
      <c r="AQ10" s="317">
        <v>
3674</v>
      </c>
      <c r="AR10" s="318">
        <v>
-26.5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
512</v>
      </c>
      <c r="AL11" s="1217"/>
      <c r="AM11" s="1217"/>
      <c r="AN11" s="1218"/>
      <c r="AO11" s="316">
        <v>
40773</v>
      </c>
      <c r="AP11" s="316">
        <v>
326</v>
      </c>
      <c r="AQ11" s="317">
        <v>
3477</v>
      </c>
      <c r="AR11" s="318">
        <v>
-90.6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
513</v>
      </c>
      <c r="AL12" s="1217"/>
      <c r="AM12" s="1217"/>
      <c r="AN12" s="1218"/>
      <c r="AO12" s="316" t="s">
        <v>
514</v>
      </c>
      <c r="AP12" s="316" t="s">
        <v>
514</v>
      </c>
      <c r="AQ12" s="317">
        <v>
579</v>
      </c>
      <c r="AR12" s="318" t="s">
        <v>
514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
515</v>
      </c>
      <c r="AL13" s="1217"/>
      <c r="AM13" s="1217"/>
      <c r="AN13" s="1218"/>
      <c r="AO13" s="316" t="s">
        <v>
514</v>
      </c>
      <c r="AP13" s="316" t="s">
        <v>
514</v>
      </c>
      <c r="AQ13" s="317">
        <v>
11</v>
      </c>
      <c r="AR13" s="318" t="s">
        <v>
514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
516</v>
      </c>
      <c r="AL14" s="1217"/>
      <c r="AM14" s="1217"/>
      <c r="AN14" s="1218"/>
      <c r="AO14" s="316">
        <v>
326712</v>
      </c>
      <c r="AP14" s="316">
        <v>
2610</v>
      </c>
      <c r="AQ14" s="317">
        <v>
2399</v>
      </c>
      <c r="AR14" s="318">
        <v>
8.8000000000000007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
517</v>
      </c>
      <c r="AL15" s="1217"/>
      <c r="AM15" s="1217"/>
      <c r="AN15" s="1218"/>
      <c r="AO15" s="316">
        <v>
55806</v>
      </c>
      <c r="AP15" s="316">
        <v>
446</v>
      </c>
      <c r="AQ15" s="317">
        <v>
1114</v>
      </c>
      <c r="AR15" s="318">
        <v>
-60</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
518</v>
      </c>
      <c r="AL16" s="1220"/>
      <c r="AM16" s="1220"/>
      <c r="AN16" s="1221"/>
      <c r="AO16" s="316">
        <v>
-297851</v>
      </c>
      <c r="AP16" s="316">
        <v>
-2380</v>
      </c>
      <c r="AQ16" s="317">
        <v>
-4418</v>
      </c>
      <c r="AR16" s="318">
        <v>
-46.1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
190</v>
      </c>
      <c r="AL17" s="1220"/>
      <c r="AM17" s="1220"/>
      <c r="AN17" s="1221"/>
      <c r="AO17" s="316">
        <v>
7274038</v>
      </c>
      <c r="AP17" s="316">
        <v>
58113</v>
      </c>
      <c r="AQ17" s="317">
        <v>
63704</v>
      </c>
      <c r="AR17" s="318">
        <v>
-8.8000000000000007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
519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
520</v>
      </c>
      <c r="AP20" s="324" t="s">
        <v>
521</v>
      </c>
      <c r="AQ20" s="325" t="s">
        <v>
522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
523</v>
      </c>
      <c r="AL21" s="1212"/>
      <c r="AM21" s="1212"/>
      <c r="AN21" s="1213"/>
      <c r="AO21" s="328">
        <v>
4.8600000000000003</v>
      </c>
      <c r="AP21" s="329">
        <v>
6.05</v>
      </c>
      <c r="AQ21" s="330">
        <v>
-1.19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
524</v>
      </c>
      <c r="AL22" s="1212"/>
      <c r="AM22" s="1212"/>
      <c r="AN22" s="1213"/>
      <c r="AO22" s="333">
        <v>
99.3</v>
      </c>
      <c r="AP22" s="334">
        <v>
99.6</v>
      </c>
      <c r="AQ22" s="335">
        <v>
-0.3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
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
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
527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
505</v>
      </c>
      <c r="AP30" s="304"/>
      <c r="AQ30" s="305" t="s">
        <v>
506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
507</v>
      </c>
      <c r="AQ31" s="311" t="s">
        <v>
508</v>
      </c>
      <c r="AR31" s="312" t="s">
        <v>
509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
528</v>
      </c>
      <c r="AL32" s="1228"/>
      <c r="AM32" s="1228"/>
      <c r="AN32" s="1229"/>
      <c r="AO32" s="343">
        <v>
1985713</v>
      </c>
      <c r="AP32" s="343">
        <v>
15864</v>
      </c>
      <c r="AQ32" s="344">
        <v>
31767</v>
      </c>
      <c r="AR32" s="345">
        <v>
-50.1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
529</v>
      </c>
      <c r="AL33" s="1228"/>
      <c r="AM33" s="1228"/>
      <c r="AN33" s="1229"/>
      <c r="AO33" s="343" t="s">
        <v>
514</v>
      </c>
      <c r="AP33" s="343" t="s">
        <v>
514</v>
      </c>
      <c r="AQ33" s="344">
        <v>
4</v>
      </c>
      <c r="AR33" s="345" t="s">
        <v>
514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
530</v>
      </c>
      <c r="AL34" s="1228"/>
      <c r="AM34" s="1228"/>
      <c r="AN34" s="1229"/>
      <c r="AO34" s="343" t="s">
        <v>
514</v>
      </c>
      <c r="AP34" s="343" t="s">
        <v>
514</v>
      </c>
      <c r="AQ34" s="344">
        <v>
33</v>
      </c>
      <c r="AR34" s="345" t="s">
        <v>
514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
531</v>
      </c>
      <c r="AL35" s="1228"/>
      <c r="AM35" s="1228"/>
      <c r="AN35" s="1229"/>
      <c r="AO35" s="343">
        <v>
603409</v>
      </c>
      <c r="AP35" s="343">
        <v>
4821</v>
      </c>
      <c r="AQ35" s="344">
        <v>
6427</v>
      </c>
      <c r="AR35" s="345">
        <v>
-25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
532</v>
      </c>
      <c r="AL36" s="1228"/>
      <c r="AM36" s="1228"/>
      <c r="AN36" s="1229"/>
      <c r="AO36" s="343">
        <v>
32246</v>
      </c>
      <c r="AP36" s="343">
        <v>
258</v>
      </c>
      <c r="AQ36" s="344">
        <v>
1122</v>
      </c>
      <c r="AR36" s="345">
        <v>
-77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
533</v>
      </c>
      <c r="AL37" s="1228"/>
      <c r="AM37" s="1228"/>
      <c r="AN37" s="1229"/>
      <c r="AO37" s="343">
        <v>
253577</v>
      </c>
      <c r="AP37" s="343">
        <v>
2026</v>
      </c>
      <c r="AQ37" s="344">
        <v>
1023</v>
      </c>
      <c r="AR37" s="345">
        <v>
98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
534</v>
      </c>
      <c r="AL38" s="1231"/>
      <c r="AM38" s="1231"/>
      <c r="AN38" s="1232"/>
      <c r="AO38" s="346" t="s">
        <v>
514</v>
      </c>
      <c r="AP38" s="346" t="s">
        <v>
514</v>
      </c>
      <c r="AQ38" s="347">
        <v>
2</v>
      </c>
      <c r="AR38" s="335" t="s">
        <v>
514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
535</v>
      </c>
      <c r="AL39" s="1231"/>
      <c r="AM39" s="1231"/>
      <c r="AN39" s="1232"/>
      <c r="AO39" s="343">
        <v>
-1249603</v>
      </c>
      <c r="AP39" s="343">
        <v>
-9983</v>
      </c>
      <c r="AQ39" s="344">
        <v>
-6864</v>
      </c>
      <c r="AR39" s="345">
        <v>
45.4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
536</v>
      </c>
      <c r="AL40" s="1228"/>
      <c r="AM40" s="1228"/>
      <c r="AN40" s="1229"/>
      <c r="AO40" s="343">
        <v>
-1918655</v>
      </c>
      <c r="AP40" s="343">
        <v>
-15328</v>
      </c>
      <c r="AQ40" s="344">
        <v>
-26034</v>
      </c>
      <c r="AR40" s="345">
        <v>
-41.1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
303</v>
      </c>
      <c r="AL41" s="1234"/>
      <c r="AM41" s="1234"/>
      <c r="AN41" s="1235"/>
      <c r="AO41" s="343">
        <v>
-293313</v>
      </c>
      <c r="AP41" s="343">
        <v>
-2343</v>
      </c>
      <c r="AQ41" s="344">
        <v>
7479</v>
      </c>
      <c r="AR41" s="345">
        <v>
-131.30000000000001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
537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
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
539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
505</v>
      </c>
      <c r="AN49" s="1224" t="s">
        <v>
540</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
541</v>
      </c>
      <c r="AO50" s="360" t="s">
        <v>
542</v>
      </c>
      <c r="AP50" s="361" t="s">
        <v>
543</v>
      </c>
      <c r="AQ50" s="362" t="s">
        <v>
544</v>
      </c>
      <c r="AR50" s="363" t="s">
        <v>
545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
546</v>
      </c>
      <c r="AL51" s="356"/>
      <c r="AM51" s="364">
        <v>
3537574</v>
      </c>
      <c r="AN51" s="365">
        <v>
29495</v>
      </c>
      <c r="AO51" s="366">
        <v>
20.9</v>
      </c>
      <c r="AP51" s="367">
        <v>
58051</v>
      </c>
      <c r="AQ51" s="368">
        <v>
8.3000000000000007</v>
      </c>
      <c r="AR51" s="369">
        <v>
12.6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
547</v>
      </c>
      <c r="AM52" s="372">
        <v>
2010269</v>
      </c>
      <c r="AN52" s="373">
        <v>
16761</v>
      </c>
      <c r="AO52" s="374">
        <v>
3.5</v>
      </c>
      <c r="AP52" s="375">
        <v>
32143</v>
      </c>
      <c r="AQ52" s="376">
        <v>
13.4</v>
      </c>
      <c r="AR52" s="377">
        <v>
-9.9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
548</v>
      </c>
      <c r="AL53" s="356"/>
      <c r="AM53" s="364">
        <v>
5017057</v>
      </c>
      <c r="AN53" s="365">
        <v>
41581</v>
      </c>
      <c r="AO53" s="366">
        <v>
41</v>
      </c>
      <c r="AP53" s="367">
        <v>
40879</v>
      </c>
      <c r="AQ53" s="368">
        <v>
-29.6</v>
      </c>
      <c r="AR53" s="369">
        <v>
70.599999999999994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
547</v>
      </c>
      <c r="AM54" s="372">
        <v>
1620681</v>
      </c>
      <c r="AN54" s="373">
        <v>
13432</v>
      </c>
      <c r="AO54" s="374">
        <v>
-19.899999999999999</v>
      </c>
      <c r="AP54" s="375">
        <v>
24087</v>
      </c>
      <c r="AQ54" s="376">
        <v>
-25.1</v>
      </c>
      <c r="AR54" s="377">
        <v>
5.2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
549</v>
      </c>
      <c r="AL55" s="356"/>
      <c r="AM55" s="364">
        <v>
8652666</v>
      </c>
      <c r="AN55" s="365">
        <v>
71114</v>
      </c>
      <c r="AO55" s="366">
        <v>
71</v>
      </c>
      <c r="AP55" s="367">
        <v>
42651</v>
      </c>
      <c r="AQ55" s="368">
        <v>
4.3</v>
      </c>
      <c r="AR55" s="369">
        <v>
66.7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
547</v>
      </c>
      <c r="AM56" s="372">
        <v>
2693458</v>
      </c>
      <c r="AN56" s="373">
        <v>
22137</v>
      </c>
      <c r="AO56" s="374">
        <v>
64.8</v>
      </c>
      <c r="AP56" s="375">
        <v>
22675</v>
      </c>
      <c r="AQ56" s="376">
        <v>
-5.9</v>
      </c>
      <c r="AR56" s="377">
        <v>
70.7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
550</v>
      </c>
      <c r="AL57" s="356"/>
      <c r="AM57" s="364">
        <v>
3995584</v>
      </c>
      <c r="AN57" s="365">
        <v>
32303</v>
      </c>
      <c r="AO57" s="366">
        <v>
-54.6</v>
      </c>
      <c r="AP57" s="367">
        <v>
43226</v>
      </c>
      <c r="AQ57" s="368">
        <v>
1.3</v>
      </c>
      <c r="AR57" s="369">
        <v>
-55.9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
547</v>
      </c>
      <c r="AM58" s="372">
        <v>
2647493</v>
      </c>
      <c r="AN58" s="373">
        <v>
21404</v>
      </c>
      <c r="AO58" s="374">
        <v>
-3.3</v>
      </c>
      <c r="AP58" s="375">
        <v>
22622</v>
      </c>
      <c r="AQ58" s="376">
        <v>
-0.2</v>
      </c>
      <c r="AR58" s="377">
        <v>
-3.1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
551</v>
      </c>
      <c r="AL59" s="356"/>
      <c r="AM59" s="364">
        <v>
5180464</v>
      </c>
      <c r="AN59" s="365">
        <v>
41387</v>
      </c>
      <c r="AO59" s="366">
        <v>
28.1</v>
      </c>
      <c r="AP59" s="367">
        <v>
42836</v>
      </c>
      <c r="AQ59" s="368">
        <v>
-0.9</v>
      </c>
      <c r="AR59" s="369">
        <v>
29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
547</v>
      </c>
      <c r="AM60" s="372">
        <v>
3037420</v>
      </c>
      <c r="AN60" s="373">
        <v>
24266</v>
      </c>
      <c r="AO60" s="374">
        <v>
13.4</v>
      </c>
      <c r="AP60" s="375">
        <v>
22936</v>
      </c>
      <c r="AQ60" s="376">
        <v>
1.4</v>
      </c>
      <c r="AR60" s="377">
        <v>
12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
552</v>
      </c>
      <c r="AL61" s="378"/>
      <c r="AM61" s="379">
        <v>
5276669</v>
      </c>
      <c r="AN61" s="380">
        <v>
43176</v>
      </c>
      <c r="AO61" s="381">
        <v>
21.3</v>
      </c>
      <c r="AP61" s="382">
        <v>
45529</v>
      </c>
      <c r="AQ61" s="383">
        <v>
-3.3</v>
      </c>
      <c r="AR61" s="369">
        <v>
24.6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
547</v>
      </c>
      <c r="AM62" s="372">
        <v>
2401864</v>
      </c>
      <c r="AN62" s="373">
        <v>
19600</v>
      </c>
      <c r="AO62" s="374">
        <v>
11.7</v>
      </c>
      <c r="AP62" s="375">
        <v>
24893</v>
      </c>
      <c r="AQ62" s="376">
        <v>
-3.3</v>
      </c>
      <c r="AR62" s="377">
        <v>
15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OKFMUhbKviEsZTewjP5kRhmN4OVhOKTt+NlMkrv5987T76oTnrdWmTLlzGkMe0VAQbeJsmpbHw+VY4AWe6Z5tg==" saltValue="8oXAK0cHe0xLzrLihu8c0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
554</v>
      </c>
    </row>
    <row r="120" spans="125:125" ht="13.5" hidden="1" customHeight="1" x14ac:dyDescent="0.15"/>
    <row r="121" spans="125:125" ht="13.5" hidden="1" customHeight="1" x14ac:dyDescent="0.15">
      <c r="DU121" s="291"/>
    </row>
  </sheetData>
  <sheetProtection algorithmName="SHA-512" hashValue="qThzagpBviy3FBlMWFLfj17/4GHm3rTU86ZkKJn1ORj3X69qIpL+4alGIr+QQoZ90jZYPPDwNlXUErixojci/g==" saltValue="dBq0Q7kNSWx9hZqSS+i/A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
555</v>
      </c>
    </row>
  </sheetData>
  <sheetProtection algorithmName="SHA-512" hashValue="aG6+hQQeYlFSEqqUnkb5yuuekI+0U+/pQnuQUfFDGc4GWI+Qi1Fajd7vQedAIb1NS6XvCdekjI4ErnjXRWXNsA==" saltValue="+oyE9Nk+e4y2gFR3P6Wg7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
0</v>
      </c>
    </row>
    <row r="46" spans="2:10" ht="29.25" customHeight="1" thickBot="1" x14ac:dyDescent="0.25">
      <c r="B46" s="4" t="s">
        <v>
1</v>
      </c>
      <c r="C46" s="5"/>
      <c r="D46" s="5"/>
      <c r="E46" s="6" t="s">
        <v>
2</v>
      </c>
      <c r="F46" s="7" t="s">
        <v>
556</v>
      </c>
      <c r="G46" s="8" t="s">
        <v>
557</v>
      </c>
      <c r="H46" s="8" t="s">
        <v>
558</v>
      </c>
      <c r="I46" s="8" t="s">
        <v>
559</v>
      </c>
      <c r="J46" s="9" t="s">
        <v>
560</v>
      </c>
    </row>
    <row r="47" spans="2:10" ht="57.75" customHeight="1" x14ac:dyDescent="0.15">
      <c r="B47" s="10"/>
      <c r="C47" s="1236" t="s">
        <v>
3</v>
      </c>
      <c r="D47" s="1236"/>
      <c r="E47" s="1237"/>
      <c r="F47" s="11">
        <v>
11.67</v>
      </c>
      <c r="G47" s="12">
        <v>
6.68</v>
      </c>
      <c r="H47" s="12">
        <v>
22.47</v>
      </c>
      <c r="I47" s="12">
        <v>
20.97</v>
      </c>
      <c r="J47" s="13">
        <v>
20.09</v>
      </c>
    </row>
    <row r="48" spans="2:10" ht="57.75" customHeight="1" x14ac:dyDescent="0.15">
      <c r="B48" s="14"/>
      <c r="C48" s="1238" t="s">
        <v>
4</v>
      </c>
      <c r="D48" s="1238"/>
      <c r="E48" s="1239"/>
      <c r="F48" s="15">
        <v>
7.66</v>
      </c>
      <c r="G48" s="16">
        <v>
3.62</v>
      </c>
      <c r="H48" s="16">
        <v>
5.71</v>
      </c>
      <c r="I48" s="16">
        <v>
5.22</v>
      </c>
      <c r="J48" s="17">
        <v>
5.29</v>
      </c>
    </row>
    <row r="49" spans="2:10" ht="57.75" customHeight="1" thickBot="1" x14ac:dyDescent="0.2">
      <c r="B49" s="18"/>
      <c r="C49" s="1240" t="s">
        <v>
5</v>
      </c>
      <c r="D49" s="1240"/>
      <c r="E49" s="1241"/>
      <c r="F49" s="19">
        <v>
3.53</v>
      </c>
      <c r="G49" s="20" t="s">
        <v>
561</v>
      </c>
      <c r="H49" s="20">
        <v>
17.86</v>
      </c>
      <c r="I49" s="20" t="s">
        <v>
562</v>
      </c>
      <c r="J49" s="21">
        <v>
0.14000000000000001</v>
      </c>
    </row>
    <row r="50" spans="2:10" ht="13.5" customHeight="1" x14ac:dyDescent="0.15"/>
  </sheetData>
  <sheetProtection algorithmName="SHA-512" hashValue="FVl3amq4E5EKzSs0rxlBpU+5pIb+YNrJxymGpTUX0clTd9KujI3CiiOzHObWDJU+bE1gvzo0EhUaqfMhvuHWug==" saltValue="VtpHGQ01aSbYX7SBLyzRW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各会計、関係団体の財政状況及び健全化判断比率</vt:lpstr>
      <vt:lpstr>普通会計の状況</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2021-10-08T08:14:14Z</cp:lastPrinted>
  <dcterms:created xsi:type="dcterms:W3CDTF">2021-02-05T02:02:56Z</dcterms:created>
  <dcterms:modified xsi:type="dcterms:W3CDTF">2021-10-08T08:15:29Z</dcterms:modified>
  <cp:category/>
</cp:coreProperties>
</file>