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v\組織フォルダ\財政課フォルダ\課共有\一般【一般】\照会・通知②（東京都）\R3\20210913令和元年度財政状況資料集の作成について（２回目）\提出\"/>
    </mc:Choice>
  </mc:AlternateContent>
  <xr:revisionPtr revIDLastSave="0" documentId="13_ncr:1_{C784ABE7-D5A9-4EAE-A5B3-7F3C7BA425F7}" xr6:coauthVersionLast="36" xr6:coauthVersionMax="36" xr10:uidLastSave="{00000000-0000-0000-0000-000000000000}"/>
  <bookViews>
    <workbookView xWindow="0" yWindow="0" windowWidth="15360" windowHeight="7635" tabRatio="988"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BY43" i="10"/>
  <c r="BW43" i="10"/>
  <c r="BE43" i="10"/>
  <c r="AM43" i="10"/>
  <c r="U43" i="10"/>
  <c r="E43" i="10"/>
  <c r="C43" i="10"/>
  <c r="DG42" i="10"/>
  <c r="CQ42" i="10"/>
  <c r="BY42" i="10"/>
  <c r="BW42" i="10"/>
  <c r="BE42" i="10"/>
  <c r="AM42" i="10"/>
  <c r="U42" i="10"/>
  <c r="E42" i="10"/>
  <c r="C42" i="10"/>
  <c r="DG41" i="10"/>
  <c r="CQ41" i="10"/>
  <c r="BY41" i="10"/>
  <c r="BW41" i="10" s="1"/>
  <c r="CO34" i="10" s="1"/>
  <c r="CO35" i="10" s="1"/>
  <c r="CO36" i="10" s="1"/>
  <c r="CO37" i="10" s="1"/>
  <c r="CO38" i="10" s="1"/>
  <c r="CO39" i="10" s="1"/>
  <c r="CO40" i="10" s="1"/>
  <c r="CO41" i="10" s="1"/>
  <c r="CO42" i="10" s="1"/>
  <c r="CO43" i="10" s="1"/>
  <c r="BE41" i="10"/>
  <c r="AM41" i="10"/>
  <c r="U41" i="10"/>
  <c r="E41" i="10"/>
  <c r="C41" i="10"/>
  <c r="DG40" i="10"/>
  <c r="CQ40" i="10"/>
  <c r="BY40" i="10"/>
  <c r="BW40" i="10"/>
  <c r="BE40" i="10"/>
  <c r="AM40" i="10"/>
  <c r="U40" i="10"/>
  <c r="E40" i="10"/>
  <c r="C40" i="10"/>
  <c r="DG39" i="10"/>
  <c r="CQ39" i="10"/>
  <c r="BY39" i="10"/>
  <c r="BW39" i="10"/>
  <c r="BE39" i="10"/>
  <c r="AM39" i="10"/>
  <c r="U39" i="10"/>
  <c r="E39" i="10"/>
  <c r="C39" i="10"/>
  <c r="DG38" i="10"/>
  <c r="CQ38" i="10"/>
  <c r="BY38" i="10"/>
  <c r="BW38" i="10"/>
  <c r="BE38" i="10"/>
  <c r="AM38" i="10"/>
  <c r="U38" i="10"/>
  <c r="E38" i="10"/>
  <c r="C38" i="10"/>
  <c r="DG37" i="10"/>
  <c r="CQ37" i="10"/>
  <c r="BY37" i="10"/>
  <c r="BW37" i="10"/>
  <c r="BE37" i="10"/>
  <c r="AM37" i="10"/>
  <c r="U37" i="10"/>
  <c r="E37" i="10"/>
  <c r="C37" i="10"/>
  <c r="DG36" i="10"/>
  <c r="CQ36" i="10"/>
  <c r="BY36" i="10"/>
  <c r="BW36" i="10"/>
  <c r="BE36" i="10"/>
  <c r="AM36" i="10"/>
  <c r="W36" i="10"/>
  <c r="U36" i="10"/>
  <c r="E36" i="10"/>
  <c r="C36" i="10"/>
  <c r="DG35" i="10"/>
  <c r="CQ35" i="10"/>
  <c r="BY35" i="10"/>
  <c r="BW35" i="10"/>
  <c r="BE35" i="10"/>
  <c r="AM35" i="10"/>
  <c r="W35" i="10"/>
  <c r="U35" i="10"/>
  <c r="E35" i="10"/>
  <c r="C35" i="10"/>
  <c r="DG34" i="10"/>
  <c r="CQ34" i="10"/>
  <c r="BY34" i="10"/>
  <c r="BW34" i="10"/>
  <c r="BG34" i="10"/>
  <c r="BE34" i="10"/>
  <c r="AO34" i="10"/>
  <c r="AM34" i="10"/>
  <c r="W34" i="10"/>
  <c r="U34" i="10"/>
  <c r="E34" i="10"/>
  <c r="C34" i="10"/>
</calcChain>
</file>

<file path=xl/sharedStrings.xml><?xml version="1.0" encoding="utf-8"?>
<sst xmlns="http://schemas.openxmlformats.org/spreadsheetml/2006/main" count="1160" uniqueCount="630">
  <si>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</si>
  <si>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</si>
  <si>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</si>
  <si>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</si>
  <si>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</si>
  <si>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</si>
  <si>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</si>
  <si>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</si>
  <si>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</si>
  <si>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</si>
  <si>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</si>
  <si>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</si>
  <si>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</si>
  <si>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</si>
  <si>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</si>
  <si>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</si>
  <si>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</si>
  <si>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</si>
  <si>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</si>
  <si>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</si>
  <si>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</si>
  <si>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</si>
  <si>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</si>
  <si>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</si>
  <si>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</si>
  <si>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</si>
  <si>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</si>
  <si>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</si>
  <si>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</si>
  <si>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</si>
  <si>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</si>
  <si>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</si>
  <si>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</si>
  <si>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</si>
  <si>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</si>
  <si>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</si>
  <si>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</si>
  <si>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</si>
  <si>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</si>
  <si>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</si>
  <si>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</si>
  <si>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</si>
  <si>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</si>
  <si>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</si>
  <si>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</si>
  <si>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</si>
  <si>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</si>
  <si>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</si>
  <si>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</si>
  <si>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</si>
  <si>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</si>
  <si>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</si>
  <si>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</si>
  <si>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</si>
  <si>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</si>
  <si>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</si>
  <si>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</si>
  <si>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</si>
  <si>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</si>
  <si>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</si>
  <si>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</si>
  <si>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</si>
  <si>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</si>
  <si>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</si>
  <si>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</si>
  <si>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</si>
  <si>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</si>
  <si>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</si>
  <si>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</si>
  <si>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</si>
  <si>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</si>
  <si>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</si>
  <si>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</si>
  <si>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</si>
  <si>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</si>
  <si>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</si>
  <si>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</si>
  <si>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</si>
  <si>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</si>
  <si>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</si>
  <si>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</si>
  <si>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</si>
  <si>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</si>
  <si>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</si>
  <si>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</si>
  <si>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</si>
  <si>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</si>
  <si>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</si>
  <si>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</si>
  <si>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</si>
  <si>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</si>
  <si>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</si>
  <si>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</si>
  <si>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</si>
  <si>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</si>
  <si>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</si>
  <si>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</si>
  <si>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武蔵野市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</si>
  <si>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</si>
  <si>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</si>
  <si>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</si>
  <si>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</si>
  <si>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</si>
  <si>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</si>
  <si>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</si>
  <si>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</si>
  <si>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</si>
  <si>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</si>
  <si>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</si>
  <si>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</si>
  <si>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</si>
  <si>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</si>
  <si>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</si>
  <si>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</si>
  <si>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</si>
  <si>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</si>
  <si>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</si>
  <si>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</si>
  <si>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</si>
  <si>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</si>
  <si>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</si>
  <si>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</si>
  <si>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</si>
  <si>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</si>
  <si>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</si>
  <si>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</si>
  <si>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</si>
  <si>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</si>
  <si>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</si>
  <si>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</si>
  <si>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</si>
  <si>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</si>
  <si>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</si>
  <si>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</si>
  <si>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</si>
  <si>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</si>
  <si>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</si>
  <si>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</si>
  <si>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</si>
  <si>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</si>
  <si>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</si>
  <si>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</si>
  <si>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</si>
  <si>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</si>
  <si>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</si>
  <si>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</si>
  <si>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</si>
  <si>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</si>
  <si>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</si>
  <si>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</si>
  <si>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</si>
  <si>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</si>
  <si>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</si>
  <si>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</si>
  <si>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</si>
  <si>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</si>
  <si>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</si>
  <si>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</si>
  <si>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</si>
  <si>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</si>
  <si>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</si>
  <si>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</si>
  <si>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</si>
  <si>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</si>
  <si>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</si>
  <si>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</si>
  <si>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</si>
  <si>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</si>
  <si>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</si>
  <si>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</si>
  <si>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</si>
  <si>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</si>
  <si>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</si>
  <si>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</si>
  <si>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</si>
  <si>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</si>
  <si>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</si>
  <si>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</si>
  <si>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</si>
  <si>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</si>
  <si>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</si>
  <si>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</si>
  <si>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</si>
  <si>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</si>
  <si>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</si>
  <si>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</si>
  <si>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</si>
  <si>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</si>
  <si>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</si>
  <si>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</si>
  <si>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</si>
  <si>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</si>
  <si>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</si>
  <si>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</si>
  <si>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</si>
  <si>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</si>
  <si>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</si>
  <si>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</si>
  <si>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</si>
  <si>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</si>
  <si>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</si>
  <si>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</si>
  <si>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</si>
  <si>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</si>
  <si>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</si>
  <si>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</si>
  <si>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</si>
  <si>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</si>
  <si>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</si>
  <si>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</si>
  <si>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</si>
  <si>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</si>
  <si>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</si>
  <si>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</si>
  <si>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</si>
  <si>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</si>
  <si>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</si>
  <si>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</si>
  <si>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</si>
  <si>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</si>
  <si>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</si>
  <si>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</si>
  <si>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東京都武蔵野市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</si>
  <si>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</si>
  <si>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</si>
  <si>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</si>
  <si>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</si>
  <si>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</si>
  <si>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</si>
  <si>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</si>
  <si>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</si>
  <si>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</si>
  <si>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</si>
  <si>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</si>
  <si>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</si>
  <si>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</si>
  <si>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</si>
  <si>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</si>
  <si>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</si>
  <si>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</si>
  <si>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</si>
  <si>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</si>
  <si>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</si>
  <si>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</si>
  <si>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</si>
  <si>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</si>
  <si>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</si>
  <si>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</si>
  <si>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</si>
  <si>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</si>
  <si>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</si>
  <si>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</si>
  <si>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</si>
  <si>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</si>
  <si>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</si>
  <si>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</si>
  <si>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</si>
  <si>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</si>
  <si>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</si>
  <si>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</si>
  <si>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</si>
  <si>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</si>
  <si>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</si>
  <si>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</si>
  <si>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</si>
  <si>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</si>
  <si>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</si>
  <si>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</si>
  <si>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</si>
  <si>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</si>
  <si>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</si>
  <si>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</si>
  <si>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</si>
  <si>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</si>
  <si>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</si>
  <si>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</si>
  <si>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</si>
  <si>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</si>
  <si>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</si>
  <si>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</si>
  <si>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</si>
  <si>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</si>
  <si>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</si>
  <si>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</si>
  <si>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</si>
  <si>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</si>
  <si>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</si>
  <si>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</si>
  <si>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</si>
  <si>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</si>
  <si>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</si>
  <si>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</si>
  <si>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</si>
  <si>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</si>
  <si>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</si>
  <si>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</si>
  <si>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</si>
  <si>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</si>
  <si>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</si>
  <si>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</si>
  <si>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</si>
  <si>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</si>
  <si>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</si>
  <si>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</si>
  <si>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</si>
  <si>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</si>
  <si>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</si>
  <si>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</si>
  <si>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</si>
  <si>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</si>
  <si>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</si>
  <si>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</si>
  <si>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</si>
  <si>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</si>
  <si>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</si>
  <si>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</si>
  <si>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</si>
  <si>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</si>
  <si>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</si>
  <si>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</si>
  <si>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</si>
  <si>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</si>
  <si>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</si>
  <si>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</si>
  <si>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</si>
  <si>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</si>
  <si>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</si>
  <si>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</si>
  <si>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</si>
  <si>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</si>
  <si>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</si>
  <si>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</si>
  <si>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</si>
  <si>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</si>
  <si>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</si>
  <si>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</si>
  <si>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</si>
  <si>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</si>
  <si>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</si>
  <si>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</si>
  <si>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</si>
  <si>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</si>
  <si>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</si>
  <si>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</si>
  <si>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</si>
  <si>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</si>
  <si>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</si>
  <si>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</si>
  <si>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</si>
  <si>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</si>
  <si>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</si>
  <si>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</si>
  <si>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</si>
  <si>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</si>
  <si>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</si>
  <si>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</si>
  <si>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</si>
  <si>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</si>
  <si>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</si>
  <si>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</si>
  <si>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</si>
  <si>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</si>
  <si>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</si>
  <si>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</si>
  <si>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</si>
  <si>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</si>
  <si>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</si>
  <si>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</si>
  <si>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</si>
  <si>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</si>
  <si>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</si>
  <si>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</si>
  <si>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</si>
  <si>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</si>
  <si>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</si>
  <si>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</si>
  <si>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</si>
  <si>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</si>
  <si>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東京都武蔵野市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</si>
  <si>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</si>
  <si>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</si>
  <si>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</si>
  <si>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</si>
  <si>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</si>
  <si>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</si>
  <si>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</si>
  <si>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</si>
  <si>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</si>
  <si>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</si>
  <si>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</si>
  <si>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</si>
  <si>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</si>
  <si>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</si>
  <si>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</si>
  <si>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</si>
  <si>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</si>
  <si>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</si>
  <si>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</si>
  <si>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</si>
  <si>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</si>
  <si>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</si>
  <si>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</si>
  <si>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</si>
  <si>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</si>
  <si>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</si>
  <si>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</si>
  <si>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</si>
  <si>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</si>
  <si>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</si>
  <si>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</si>
  <si>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</si>
  <si>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</si>
  <si>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</si>
  <si>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</si>
  <si>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</si>
  <si>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</si>
  <si>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水道事業</t>
    <phoneticPr fontId="5"/>
  </si>
  <si>
    <t>法適用企業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</si>
  <si>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</si>
  <si>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</si>
  <si>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</si>
  <si>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</si>
  <si>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</si>
  <si>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</si>
  <si>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</si>
  <si>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</si>
  <si>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</si>
  <si>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</si>
  <si>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</si>
  <si>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</si>
  <si>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</si>
  <si>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</si>
  <si>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</si>
  <si>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</si>
  <si>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</si>
  <si>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</si>
  <si>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</si>
  <si>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</si>
  <si>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</si>
  <si>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</si>
  <si>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</si>
  <si>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</si>
  <si>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</si>
  <si>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</si>
  <si>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</si>
  <si>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</si>
  <si>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</si>
  <si>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</si>
  <si>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</si>
  <si>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</si>
  <si>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</si>
  <si>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</si>
  <si>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</si>
  <si>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</si>
  <si>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</si>
  <si>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</si>
  <si>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</si>
  <si>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</si>
  <si>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</si>
  <si>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</si>
  <si>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</si>
  <si>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</si>
  <si>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</si>
  <si>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</si>
  <si>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</si>
  <si>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</si>
  <si>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</si>
  <si>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</si>
  <si>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</si>
  <si>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</si>
  <si>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</si>
  <si>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</si>
  <si>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</si>
  <si>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</si>
  <si>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</si>
  <si>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</si>
  <si>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</si>
  <si>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</si>
  <si>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</si>
  <si>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</si>
  <si>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</si>
  <si>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</si>
  <si>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</si>
  <si>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</si>
  <si>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</si>
  <si>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</si>
  <si>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</si>
  <si>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</si>
  <si>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</si>
  <si>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</si>
  <si>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</si>
  <si>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後期高齢者医療会計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</si>
  <si>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</si>
  <si>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</si>
  <si>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</si>
  <si>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</si>
  <si>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</si>
  <si>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</si>
  <si>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</si>
  <si>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</si>
  <si>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</si>
  <si>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</si>
  <si>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</si>
  <si>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</si>
  <si>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</si>
  <si>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</si>
  <si>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</si>
  <si>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</si>
  <si>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</si>
  <si>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</si>
  <si>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</si>
  <si>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</si>
  <si>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</si>
  <si>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</si>
  <si>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</si>
  <si>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</si>
  <si>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</si>
  <si>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</si>
  <si>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</si>
  <si>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</si>
  <si>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</si>
  <si>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</si>
  <si>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</si>
  <si>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</si>
  <si>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</si>
  <si>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</si>
  <si>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</si>
  <si>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</si>
  <si>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</si>
  <si>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</si>
  <si>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</si>
  <si>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</si>
  <si>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</si>
  <si>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</si>
  <si>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</si>
  <si>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</si>
  <si>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</si>
  <si>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</si>
  <si>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</si>
  <si>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</si>
  <si>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</si>
  <si>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</si>
  <si>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</si>
  <si>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</si>
  <si>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</si>
  <si>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</si>
  <si>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</si>
  <si>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</si>
  <si>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</si>
  <si>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</si>
  <si>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</si>
  <si>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</si>
  <si>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</si>
  <si>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</si>
  <si>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</si>
  <si>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</si>
  <si>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</si>
  <si>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</si>
  <si>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</si>
  <si>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</si>
  <si>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</si>
  <si>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</si>
  <si>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</si>
  <si>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</si>
  <si>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</si>
  <si>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</si>
  <si>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</si>
  <si>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</si>
  <si>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</si>
  <si>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</si>
  <si>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</si>
  <si>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</si>
  <si>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</si>
  <si>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</si>
  <si>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</si>
  <si>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</si>
  <si>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1.46</t>
  </si>
  <si>
    <t>▲ 0.22</t>
  </si>
  <si>
    <t>一般会計</t>
  </si>
  <si>
    <t>水道事業</t>
  </si>
  <si>
    <t>介護保険事業会計</t>
  </si>
  <si>
    <t>下水道事業</t>
  </si>
  <si>
    <t>国民健康保険事業会計</t>
  </si>
  <si>
    <t>後期高齢者医療会計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</si>
  <si>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</si>
  <si>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</si>
  <si>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</si>
  <si>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</si>
  <si>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</si>
  <si>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</si>
  <si>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</si>
  <si>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</si>
  <si>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東京たま広域資源循環組合</t>
    <rPh sb="0" eb="2">
      <t>トウキョウ</t>
    </rPh>
    <rPh sb="4" eb="12">
      <t>コウイキシゲンジュンカンクミアイ</t>
    </rPh>
    <phoneticPr fontId="2"/>
  </si>
  <si>
    <t>湖南衛生組合</t>
    <rPh sb="0" eb="2">
      <t>コナン</t>
    </rPh>
    <rPh sb="2" eb="4">
      <t>エイセイ</t>
    </rPh>
    <rPh sb="4" eb="6">
      <t>クミアイ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</si>
  <si>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</si>
  <si>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11">
      <t>トウキョウトロクシキョウテイジギョウクミアイ</t>
    </rPh>
    <phoneticPr fontId="2"/>
  </si>
  <si>
    <t>東京都後期高齢者医療広域連合（一般会計）</t>
    <rPh sb="0" eb="3">
      <t>トウキョウト</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</si>
  <si>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</si>
  <si>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</si>
  <si>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</si>
  <si>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武蔵野市開発公社</t>
    <rPh sb="0" eb="4">
      <t>ムサシノシ</t>
    </rPh>
    <rPh sb="4" eb="6">
      <t>カイハツ</t>
    </rPh>
    <rPh sb="6" eb="8">
      <t>コウシャ</t>
    </rPh>
    <phoneticPr fontId="22"/>
  </si>
  <si>
    <t>武蔵野市福祉公社</t>
    <rPh sb="0" eb="4">
      <t>ムサシノシ</t>
    </rPh>
    <rPh sb="4" eb="6">
      <t>フクシ</t>
    </rPh>
    <rPh sb="6" eb="8">
      <t>コウシャ</t>
    </rPh>
    <phoneticPr fontId="22"/>
  </si>
  <si>
    <t>武蔵野文化事業団</t>
    <rPh sb="0" eb="3">
      <t>ムサシノ</t>
    </rPh>
    <rPh sb="3" eb="5">
      <t>ブンカ</t>
    </rPh>
    <rPh sb="5" eb="8">
      <t>ジギョウダン</t>
    </rPh>
    <phoneticPr fontId="22"/>
  </si>
  <si>
    <t>武蔵野健康づくり事業団</t>
    <rPh sb="0" eb="3">
      <t>ムサシノ</t>
    </rPh>
    <rPh sb="3" eb="5">
      <t>ケンコウ</t>
    </rPh>
    <rPh sb="8" eb="11">
      <t>ジギョウダン</t>
    </rPh>
    <phoneticPr fontId="22"/>
  </si>
  <si>
    <t>武蔵野生涯学習振興事業団</t>
    <rPh sb="0" eb="3">
      <t>ムサシノ</t>
    </rPh>
    <rPh sb="3" eb="5">
      <t>ショウガイ</t>
    </rPh>
    <rPh sb="5" eb="7">
      <t>ガクシュウ</t>
    </rPh>
    <rPh sb="7" eb="9">
      <t>シンコウ</t>
    </rPh>
    <rPh sb="9" eb="11">
      <t>ジギョウ</t>
    </rPh>
    <rPh sb="11" eb="12">
      <t>ダン</t>
    </rPh>
    <phoneticPr fontId="22"/>
  </si>
  <si>
    <t>武蔵野交流センター</t>
    <rPh sb="0" eb="3">
      <t>ムサシノ</t>
    </rPh>
    <rPh sb="3" eb="5">
      <t>コウリュウ</t>
    </rPh>
    <phoneticPr fontId="22"/>
  </si>
  <si>
    <t>武蔵野市土地開発公社</t>
    <rPh sb="0" eb="4">
      <t>ムサシノシ</t>
    </rPh>
    <rPh sb="4" eb="6">
      <t>トチ</t>
    </rPh>
    <rPh sb="6" eb="8">
      <t>カイハツ</t>
    </rPh>
    <rPh sb="8" eb="10">
      <t>コウシャ</t>
    </rPh>
    <phoneticPr fontId="22"/>
  </si>
  <si>
    <t>武蔵野市国際交流協会</t>
    <rPh sb="0" eb="4">
      <t>ムサシノシ</t>
    </rPh>
    <rPh sb="4" eb="6">
      <t>コクサイ</t>
    </rPh>
    <rPh sb="6" eb="8">
      <t>コウリュウ</t>
    </rPh>
    <rPh sb="8" eb="10">
      <t>キョウカイ</t>
    </rPh>
    <phoneticPr fontId="22"/>
  </si>
  <si>
    <t>武蔵野市子ども協会</t>
    <rPh sb="0" eb="4">
      <t>ムサシノシ</t>
    </rPh>
    <rPh sb="4" eb="5">
      <t>コ</t>
    </rPh>
    <rPh sb="7" eb="9">
      <t>キョウカイ</t>
    </rPh>
    <phoneticPr fontId="22"/>
  </si>
  <si>
    <t>武蔵野市給食・食育財団</t>
    <rPh sb="0" eb="4">
      <t>ムサシノシ</t>
    </rPh>
    <rPh sb="4" eb="6">
      <t>キュウショク</t>
    </rPh>
    <rPh sb="7" eb="9">
      <t>ショクイク</t>
    </rPh>
    <rPh sb="9" eb="11">
      <t>ザイダン</t>
    </rPh>
    <phoneticPr fontId="22"/>
  </si>
  <si>
    <t>○</t>
  </si>
  <si>
    <t>-</t>
    <phoneticPr fontId="2"/>
  </si>
  <si>
    <t>公共施設整備基金</t>
    <phoneticPr fontId="5"/>
  </si>
  <si>
    <t>学校施設整備基金</t>
    <phoneticPr fontId="5"/>
  </si>
  <si>
    <t>公園緑化基金</t>
    <phoneticPr fontId="5"/>
  </si>
  <si>
    <t>吉祥寺まちづくり基金</t>
    <phoneticPr fontId="5"/>
  </si>
  <si>
    <t>高齢者住宅運営基金</t>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</si>
  <si>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</si>
  <si>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</si>
  <si>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</si>
  <si>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</si>
  <si>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</si>
  <si>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</si>
  <si>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と比較して低い水準にある。今後、老朽化した公共施設や都市基盤の更新に伴う地方債の新規発行が見込まれるが、引き続き計画的な事業執行により財政の健全性を維持していく。</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ヒク</t>
    </rPh>
    <rPh sb="28" eb="30">
      <t>スイジュン</t>
    </rPh>
    <rPh sb="34" eb="36">
      <t>コンゴ</t>
    </rPh>
    <rPh sb="37" eb="40">
      <t>ロウキュウカ</t>
    </rPh>
    <rPh sb="42" eb="44">
      <t>コウキョウ</t>
    </rPh>
    <rPh sb="44" eb="46">
      <t>シセツ</t>
    </rPh>
    <rPh sb="47" eb="49">
      <t>トシ</t>
    </rPh>
    <rPh sb="49" eb="51">
      <t>キバン</t>
    </rPh>
    <rPh sb="52" eb="54">
      <t>コウシン</t>
    </rPh>
    <rPh sb="55" eb="56">
      <t>トモナ</t>
    </rPh>
    <rPh sb="57" eb="60">
      <t>チホウサイ</t>
    </rPh>
    <rPh sb="61" eb="63">
      <t>シンキ</t>
    </rPh>
    <rPh sb="63" eb="65">
      <t>ハッコウ</t>
    </rPh>
    <rPh sb="66" eb="68">
      <t>ミコ</t>
    </rPh>
    <rPh sb="73" eb="74">
      <t>ヒ</t>
    </rPh>
    <rPh sb="75" eb="76">
      <t>ツヅ</t>
    </rPh>
    <rPh sb="77" eb="80">
      <t>ケイカクテキ</t>
    </rPh>
    <rPh sb="81" eb="83">
      <t>ジギョウ</t>
    </rPh>
    <rPh sb="83" eb="85">
      <t>シッコウ</t>
    </rPh>
    <rPh sb="88" eb="90">
      <t>ザイセイ</t>
    </rPh>
    <rPh sb="91" eb="94">
      <t>ケンゼンセイ</t>
    </rPh>
    <rPh sb="95" eb="97">
      <t>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</si>
  <si>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</si>
  <si>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</si>
  <si>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</si>
  <si>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基金の積立を積極的に行ってきた結果、将来負担比率はマイナスになっている。有形固定資産減価償却率についても類似団体内平均を大きく下回っており、財政の健全性を保ちながら適正に固定資産の維持管理を行ってきていると考えられる。今後は公共施設等総合管理計画に基づき、財政負担の低減や平準化を図りつつ、安全で時代のニーズに合った公共施設等の配置や維持管理を行う。</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</si>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</sst>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702557E-EC57-4D78-A25A-2C253671EBF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c:ext xmlns:c16="http://schemas.microsoft.com/office/drawing/2014/chart" uri="{C3380CC4-5D6E-409C-BE32-E72D297353CC}">
              <c16:uniqueId val="{00000000-2080-482A-888E-14287CB0E8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75391</c:v>
                </c:pt>
                <c:pt idx="1">
                  <c:v>87953</c:v>
                </c:pt>
                <c:pt idx="2">
                  <c:v>51950</c:v>
                </c:pt>
                <c:pt idx="3">
                  <c:v>47328</c:v>
                </c:pt>
                <c:pt idx="4">
                  <c:v>49990</c:v>
                </c:pt>
              </c:numCache>
            </c:numRef>
          </c:val>
          <c:smooth val="0"/>
          <c:extLst>
            <c:ext xmlns:c16="http://schemas.microsoft.com/office/drawing/2014/chart" uri="{C3380CC4-5D6E-409C-BE32-E72D297353CC}">
              <c16:uniqueId val="{00000001-2080-482A-888E-14287CB0E8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c:v>
                </c:pt>
                <c:pt idx="1">
                  <c:v>5.5</c:v>
                </c:pt>
                <c:pt idx="2">
                  <c:v>6.89</c:v>
                </c:pt>
                <c:pt idx="3">
                  <c:v>6.63</c:v>
                </c:pt>
                <c:pt idx="4">
                  <c:v>6.71</c:v>
                </c:pt>
              </c:numCache>
            </c:numRef>
          </c:val>
          <c:extLst>
            <c:ext xmlns:c16="http://schemas.microsoft.com/office/drawing/2014/chart" uri="{C3380CC4-5D6E-409C-BE32-E72D297353CC}">
              <c16:uniqueId val="{00000000-3942-4641-AAF2-9C791CDB27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15.29</c:v>
                </c:pt>
                <c:pt idx="1">
                  <c:v>14.61</c:v>
                </c:pt>
                <c:pt idx="2">
                  <c:v>14.69</c:v>
                </c:pt>
                <c:pt idx="3">
                  <c:v>14.63</c:v>
                </c:pt>
                <c:pt idx="4">
                  <c:v>14.67</c:v>
                </c:pt>
              </c:numCache>
            </c:numRef>
          </c:val>
          <c:extLst>
            <c:ext xmlns:c16="http://schemas.microsoft.com/office/drawing/2014/chart" uri="{C3380CC4-5D6E-409C-BE32-E72D297353CC}">
              <c16:uniqueId val="{00000001-3942-4641-AAF2-9C791CDB27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1.81</c:v>
                </c:pt>
                <c:pt idx="1">
                  <c:v>-1.46</c:v>
                </c:pt>
                <c:pt idx="2">
                  <c:v>1.36</c:v>
                </c:pt>
                <c:pt idx="3">
                  <c:v>-0.22</c:v>
                </c:pt>
                <c:pt idx="4">
                  <c:v>0.06</c:v>
                </c:pt>
              </c:numCache>
            </c:numRef>
          </c:val>
          <c:smooth val="0"/>
          <c:extLst>
            <c:ext xmlns:c16="http://schemas.microsoft.com/office/drawing/2014/chart" uri="{C3380CC4-5D6E-409C-BE32-E72D297353CC}">
              <c16:uniqueId val="{00000002-3942-4641-AAF2-9C791CDB27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AF-4EF2-9630-ECEA648A53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AF-4EF2-9630-ECEA648A53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4AF-4EF2-9630-ECEA648A53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4AF-4EF2-9630-ECEA648A53C6}"/>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0.23</c:v>
                </c:pt>
                <c:pt idx="4">
                  <c:v>#N/A</c:v>
                </c:pt>
                <c:pt idx="5">
                  <c:v>0.01</c:v>
                </c:pt>
                <c:pt idx="6">
                  <c:v>#N/A</c:v>
                </c:pt>
                <c:pt idx="7">
                  <c:v>0.02</c:v>
                </c:pt>
                <c:pt idx="8">
                  <c:v>#N/A</c:v>
                </c:pt>
                <c:pt idx="9">
                  <c:v>0</c:v>
                </c:pt>
              </c:numCache>
            </c:numRef>
          </c:val>
          <c:extLst>
            <c:ext xmlns:c16="http://schemas.microsoft.com/office/drawing/2014/chart" uri="{C3380CC4-5D6E-409C-BE32-E72D297353CC}">
              <c16:uniqueId val="{00000004-B4AF-4EF2-9630-ECEA648A53C6}"/>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c:v>
                </c:pt>
                <c:pt idx="2">
                  <c:v>#N/A</c:v>
                </c:pt>
                <c:pt idx="3">
                  <c:v>0.38</c:v>
                </c:pt>
                <c:pt idx="4">
                  <c:v>#N/A</c:v>
                </c:pt>
                <c:pt idx="5">
                  <c:v>0.53</c:v>
                </c:pt>
                <c:pt idx="6">
                  <c:v>#N/A</c:v>
                </c:pt>
                <c:pt idx="7">
                  <c:v>0.27</c:v>
                </c:pt>
                <c:pt idx="8">
                  <c:v>#N/A</c:v>
                </c:pt>
                <c:pt idx="9">
                  <c:v>0.21</c:v>
                </c:pt>
              </c:numCache>
            </c:numRef>
          </c:val>
          <c:extLst>
            <c:ext xmlns:c16="http://schemas.microsoft.com/office/drawing/2014/chart" uri="{C3380CC4-5D6E-409C-BE32-E72D297353CC}">
              <c16:uniqueId val="{00000005-B4AF-4EF2-9630-ECEA648A53C6}"/>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0.02</c:v>
                </c:pt>
                <c:pt idx="4">
                  <c:v>#N/A</c:v>
                </c:pt>
                <c:pt idx="5">
                  <c:v>0.01</c:v>
                </c:pt>
                <c:pt idx="6">
                  <c:v>#N/A</c:v>
                </c:pt>
                <c:pt idx="7">
                  <c:v>0.12</c:v>
                </c:pt>
                <c:pt idx="8">
                  <c:v>#N/A</c:v>
                </c:pt>
                <c:pt idx="9">
                  <c:v>0.32</c:v>
                </c:pt>
              </c:numCache>
            </c:numRef>
          </c:val>
          <c:extLst>
            <c:ext xmlns:c16="http://schemas.microsoft.com/office/drawing/2014/chart" uri="{C3380CC4-5D6E-409C-BE32-E72D297353CC}">
              <c16:uniqueId val="{00000006-B4AF-4EF2-9630-ECEA648A53C6}"/>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0.61</c:v>
                </c:pt>
                <c:pt idx="2">
                  <c:v>#N/A</c:v>
                </c:pt>
                <c:pt idx="3">
                  <c:v>0.46</c:v>
                </c:pt>
                <c:pt idx="4">
                  <c:v>#N/A</c:v>
                </c:pt>
                <c:pt idx="5">
                  <c:v>0.87</c:v>
                </c:pt>
                <c:pt idx="6">
                  <c:v>#N/A</c:v>
                </c:pt>
                <c:pt idx="7">
                  <c:v>0.88</c:v>
                </c:pt>
                <c:pt idx="8">
                  <c:v>#N/A</c:v>
                </c:pt>
                <c:pt idx="9">
                  <c:v>0.46</c:v>
                </c:pt>
              </c:numCache>
            </c:numRef>
          </c:val>
          <c:extLst>
            <c:ext xmlns:c16="http://schemas.microsoft.com/office/drawing/2014/chart" uri="{C3380CC4-5D6E-409C-BE32-E72D297353CC}">
              <c16:uniqueId val="{00000007-B4AF-4EF2-9630-ECEA648A53C6}"/>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3.66</c:v>
                </c:pt>
                <c:pt idx="2">
                  <c:v>#N/A</c:v>
                </c:pt>
                <c:pt idx="3">
                  <c:v>3.64</c:v>
                </c:pt>
                <c:pt idx="4">
                  <c:v>#N/A</c:v>
                </c:pt>
                <c:pt idx="5">
                  <c:v>4.09</c:v>
                </c:pt>
                <c:pt idx="6">
                  <c:v>#N/A</c:v>
                </c:pt>
                <c:pt idx="7">
                  <c:v>3.99</c:v>
                </c:pt>
                <c:pt idx="8">
                  <c:v>#N/A</c:v>
                </c:pt>
                <c:pt idx="9">
                  <c:v>3.92</c:v>
                </c:pt>
              </c:numCache>
            </c:numRef>
          </c:val>
          <c:extLst>
            <c:ext xmlns:c16="http://schemas.microsoft.com/office/drawing/2014/chart" uri="{C3380CC4-5D6E-409C-BE32-E72D297353CC}">
              <c16:uniqueId val="{00000008-B4AF-4EF2-9630-ECEA648A53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7.29</c:v>
                </c:pt>
                <c:pt idx="2">
                  <c:v>#N/A</c:v>
                </c:pt>
                <c:pt idx="3">
                  <c:v>5.5</c:v>
                </c:pt>
                <c:pt idx="4">
                  <c:v>#N/A</c:v>
                </c:pt>
                <c:pt idx="5">
                  <c:v>6.88</c:v>
                </c:pt>
                <c:pt idx="6">
                  <c:v>#N/A</c:v>
                </c:pt>
                <c:pt idx="7">
                  <c:v>6.63</c:v>
                </c:pt>
                <c:pt idx="8">
                  <c:v>#N/A</c:v>
                </c:pt>
                <c:pt idx="9">
                  <c:v>6.7</c:v>
                </c:pt>
              </c:numCache>
            </c:numRef>
          </c:val>
          <c:extLst>
            <c:ext xmlns:c16="http://schemas.microsoft.com/office/drawing/2014/chart" uri="{C3380CC4-5D6E-409C-BE32-E72D297353CC}">
              <c16:uniqueId val="{00000009-B4AF-4EF2-9630-ECEA648A53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3832</c:v>
                </c:pt>
                <c:pt idx="5">
                  <c:v>3277</c:v>
                </c:pt>
                <c:pt idx="8">
                  <c:v>3458</c:v>
                </c:pt>
                <c:pt idx="11">
                  <c:v>4066</c:v>
                </c:pt>
                <c:pt idx="14">
                  <c:v>3546</c:v>
                </c:pt>
              </c:numCache>
            </c:numRef>
          </c:val>
          <c:extLst>
            <c:ext xmlns:c16="http://schemas.microsoft.com/office/drawing/2014/chart" uri="{C3380CC4-5D6E-409C-BE32-E72D297353CC}">
              <c16:uniqueId val="{00000000-8B4E-4D8D-BFBD-A08E3BD756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4E-4D8D-BFBD-A08E3BD756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1484</c:v>
                </c:pt>
                <c:pt idx="3">
                  <c:v>562</c:v>
                </c:pt>
                <c:pt idx="6">
                  <c:v>1013</c:v>
                </c:pt>
                <c:pt idx="9">
                  <c:v>2118</c:v>
                </c:pt>
                <c:pt idx="12">
                  <c:v>1051</c:v>
                </c:pt>
              </c:numCache>
            </c:numRef>
          </c:val>
          <c:extLst>
            <c:ext xmlns:c16="http://schemas.microsoft.com/office/drawing/2014/chart" uri="{C3380CC4-5D6E-409C-BE32-E72D297353CC}">
              <c16:uniqueId val="{00000002-8B4E-4D8D-BFBD-A08E3BD756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75</c:v>
                </c:pt>
                <c:pt idx="3">
                  <c:v>71</c:v>
                </c:pt>
                <c:pt idx="6">
                  <c:v>65</c:v>
                </c:pt>
                <c:pt idx="9">
                  <c:v>55</c:v>
                </c:pt>
                <c:pt idx="12">
                  <c:v>49</c:v>
                </c:pt>
              </c:numCache>
            </c:numRef>
          </c:val>
          <c:extLst>
            <c:ext xmlns:c16="http://schemas.microsoft.com/office/drawing/2014/chart" uri="{C3380CC4-5D6E-409C-BE32-E72D297353CC}">
              <c16:uniqueId val="{00000003-8B4E-4D8D-BFBD-A08E3BD756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219</c:v>
                </c:pt>
                <c:pt idx="3">
                  <c:v>237</c:v>
                </c:pt>
                <c:pt idx="6">
                  <c:v>241</c:v>
                </c:pt>
                <c:pt idx="9">
                  <c:v>265</c:v>
                </c:pt>
                <c:pt idx="12">
                  <c:v>324</c:v>
                </c:pt>
              </c:numCache>
            </c:numRef>
          </c:val>
          <c:extLst>
            <c:ext xmlns:c16="http://schemas.microsoft.com/office/drawing/2014/chart" uri="{C3380CC4-5D6E-409C-BE32-E72D297353CC}">
              <c16:uniqueId val="{00000004-8B4E-4D8D-BFBD-A08E3BD756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4E-4D8D-BFBD-A08E3BD756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4E-4D8D-BFBD-A08E3BD756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1924</c:v>
                </c:pt>
                <c:pt idx="3">
                  <c:v>1897</c:v>
                </c:pt>
                <c:pt idx="6">
                  <c:v>1856</c:v>
                </c:pt>
                <c:pt idx="9">
                  <c:v>1844</c:v>
                </c:pt>
                <c:pt idx="12">
                  <c:v>1670</c:v>
                </c:pt>
              </c:numCache>
            </c:numRef>
          </c:val>
          <c:extLst>
            <c:ext xmlns:c16="http://schemas.microsoft.com/office/drawing/2014/chart" uri="{C3380CC4-5D6E-409C-BE32-E72D297353CC}">
              <c16:uniqueId val="{00000007-8B4E-4D8D-BFBD-A08E3BD756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-130</c:v>
                </c:pt>
                <c:pt idx="2">
                  <c:v>#N/A</c:v>
                </c:pt>
                <c:pt idx="3">
                  <c:v>#N/A</c:v>
                </c:pt>
                <c:pt idx="4">
                  <c:v>-510</c:v>
                </c:pt>
                <c:pt idx="5">
                  <c:v>#N/A</c:v>
                </c:pt>
                <c:pt idx="6">
                  <c:v>#N/A</c:v>
                </c:pt>
                <c:pt idx="7">
                  <c:v>-283</c:v>
                </c:pt>
                <c:pt idx="8">
                  <c:v>#N/A</c:v>
                </c:pt>
                <c:pt idx="9">
                  <c:v>#N/A</c:v>
                </c:pt>
                <c:pt idx="10">
                  <c:v>216</c:v>
                </c:pt>
                <c:pt idx="11">
                  <c:v>#N/A</c:v>
                </c:pt>
                <c:pt idx="12">
                  <c:v>#N/A</c:v>
                </c:pt>
                <c:pt idx="13">
                  <c:v>-452</c:v>
                </c:pt>
                <c:pt idx="14">
                  <c:v>#N/A</c:v>
                </c:pt>
              </c:numCache>
            </c:numRef>
          </c:val>
          <c:smooth val="0"/>
          <c:extLst>
            <c:ext xmlns:c16="http://schemas.microsoft.com/office/drawing/2014/chart" uri="{C3380CC4-5D6E-409C-BE32-E72D297353CC}">
              <c16:uniqueId val="{00000008-8B4E-4D8D-BFBD-A08E3BD756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19044</c:v>
                </c:pt>
                <c:pt idx="5">
                  <c:v>17810</c:v>
                </c:pt>
                <c:pt idx="8">
                  <c:v>15795</c:v>
                </c:pt>
                <c:pt idx="11">
                  <c:v>13996</c:v>
                </c:pt>
                <c:pt idx="14">
                  <c:v>12356</c:v>
                </c:pt>
              </c:numCache>
            </c:numRef>
          </c:val>
          <c:extLst>
            <c:ext xmlns:c16="http://schemas.microsoft.com/office/drawing/2014/chart" uri="{C3380CC4-5D6E-409C-BE32-E72D297353CC}">
              <c16:uniqueId val="{00000000-A826-4C19-89D6-1FA8987183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9382</c:v>
                </c:pt>
                <c:pt idx="5">
                  <c:v>10481</c:v>
                </c:pt>
                <c:pt idx="8">
                  <c:v>11451</c:v>
                </c:pt>
                <c:pt idx="11">
                  <c:v>10200</c:v>
                </c:pt>
                <c:pt idx="14">
                  <c:v>10630</c:v>
                </c:pt>
              </c:numCache>
            </c:numRef>
          </c:val>
          <c:extLst>
            <c:ext xmlns:c16="http://schemas.microsoft.com/office/drawing/2014/chart" uri="{C3380CC4-5D6E-409C-BE32-E72D297353CC}">
              <c16:uniqueId val="{00000001-A826-4C19-89D6-1FA8987183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38314</c:v>
                </c:pt>
                <c:pt idx="5">
                  <c:v>39324</c:v>
                </c:pt>
                <c:pt idx="8">
                  <c:v>41415</c:v>
                </c:pt>
                <c:pt idx="11">
                  <c:v>43243</c:v>
                </c:pt>
                <c:pt idx="14">
                  <c:v>45073</c:v>
                </c:pt>
              </c:numCache>
            </c:numRef>
          </c:val>
          <c:extLst>
            <c:ext xmlns:c16="http://schemas.microsoft.com/office/drawing/2014/chart" uri="{C3380CC4-5D6E-409C-BE32-E72D297353CC}">
              <c16:uniqueId val="{00000002-A826-4C19-89D6-1FA8987183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26-4C19-89D6-1FA8987183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26-4C19-89D6-1FA8987183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244</c:v>
                </c:pt>
                <c:pt idx="9">
                  <c:v>0</c:v>
                </c:pt>
                <c:pt idx="12">
                  <c:v>0</c:v>
                </c:pt>
              </c:numCache>
            </c:numRef>
          </c:val>
          <c:extLst>
            <c:ext xmlns:c16="http://schemas.microsoft.com/office/drawing/2014/chart" uri="{C3380CC4-5D6E-409C-BE32-E72D297353CC}">
              <c16:uniqueId val="{00000005-A826-4C19-89D6-1FA8987183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7452</c:v>
                </c:pt>
                <c:pt idx="3">
                  <c:v>7369</c:v>
                </c:pt>
                <c:pt idx="6">
                  <c:v>7354</c:v>
                </c:pt>
                <c:pt idx="9">
                  <c:v>7015</c:v>
                </c:pt>
                <c:pt idx="12">
                  <c:v>6860</c:v>
                </c:pt>
              </c:numCache>
            </c:numRef>
          </c:val>
          <c:extLst>
            <c:ext xmlns:c16="http://schemas.microsoft.com/office/drawing/2014/chart" uri="{C3380CC4-5D6E-409C-BE32-E72D297353CC}">
              <c16:uniqueId val="{00000006-A826-4C19-89D6-1FA8987183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285</c:v>
                </c:pt>
                <c:pt idx="3">
                  <c:v>202</c:v>
                </c:pt>
                <c:pt idx="6">
                  <c:v>141</c:v>
                </c:pt>
                <c:pt idx="9">
                  <c:v>83</c:v>
                </c:pt>
                <c:pt idx="12">
                  <c:v>30</c:v>
                </c:pt>
              </c:numCache>
            </c:numRef>
          </c:val>
          <c:extLst>
            <c:ext xmlns:c16="http://schemas.microsoft.com/office/drawing/2014/chart" uri="{C3380CC4-5D6E-409C-BE32-E72D297353CC}">
              <c16:uniqueId val="{00000007-A826-4C19-89D6-1FA8987183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5817</c:v>
                </c:pt>
                <c:pt idx="3">
                  <c:v>6003</c:v>
                </c:pt>
                <c:pt idx="6">
                  <c:v>6028</c:v>
                </c:pt>
                <c:pt idx="9">
                  <c:v>6161</c:v>
                </c:pt>
                <c:pt idx="12">
                  <c:v>6204</c:v>
                </c:pt>
              </c:numCache>
            </c:numRef>
          </c:val>
          <c:extLst>
            <c:ext xmlns:c16="http://schemas.microsoft.com/office/drawing/2014/chart" uri="{C3380CC4-5D6E-409C-BE32-E72D297353CC}">
              <c16:uniqueId val="{00000008-A826-4C19-89D6-1FA8987183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8960</c:v>
                </c:pt>
                <c:pt idx="3">
                  <c:v>8906</c:v>
                </c:pt>
                <c:pt idx="6">
                  <c:v>7844</c:v>
                </c:pt>
                <c:pt idx="9">
                  <c:v>6413</c:v>
                </c:pt>
                <c:pt idx="12">
                  <c:v>6006</c:v>
                </c:pt>
              </c:numCache>
            </c:numRef>
          </c:val>
          <c:extLst>
            <c:ext xmlns:c16="http://schemas.microsoft.com/office/drawing/2014/chart" uri="{C3380CC4-5D6E-409C-BE32-E72D297353CC}">
              <c16:uniqueId val="{00000009-A826-4C19-89D6-1FA8987183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17235</c:v>
                </c:pt>
                <c:pt idx="3">
                  <c:v>17245</c:v>
                </c:pt>
                <c:pt idx="6">
                  <c:v>15900</c:v>
                </c:pt>
                <c:pt idx="9">
                  <c:v>14285</c:v>
                </c:pt>
                <c:pt idx="12">
                  <c:v>13239</c:v>
                </c:pt>
              </c:numCache>
            </c:numRef>
          </c:val>
          <c:extLst>
            <c:ext xmlns:c16="http://schemas.microsoft.com/office/drawing/2014/chart" uri="{C3380CC4-5D6E-409C-BE32-E72D297353CC}">
              <c16:uniqueId val="{0000000A-A826-4C19-89D6-1FA8987183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26-4C19-89D6-1FA8987183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6102</c:v>
                </c:pt>
                <c:pt idx="1">
                  <c:v>6104</c:v>
                </c:pt>
                <c:pt idx="2">
                  <c:v>6105</c:v>
                </c:pt>
              </c:numCache>
            </c:numRef>
          </c:val>
          <c:extLst>
            <c:ext xmlns:c16="http://schemas.microsoft.com/office/drawing/2014/chart" uri="{C3380CC4-5D6E-409C-BE32-E72D297353CC}">
              <c16:uniqueId val="{00000000-9F07-4EA0-8FAB-33E4A8D35E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F07-4EA0-8FAB-33E4A8D35E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35313</c:v>
                </c:pt>
                <c:pt idx="1">
                  <c:v>37139</c:v>
                </c:pt>
                <c:pt idx="2">
                  <c:v>38968</c:v>
                </c:pt>
              </c:numCache>
            </c:numRef>
          </c:val>
          <c:extLst>
            <c:ext xmlns:c16="http://schemas.microsoft.com/office/drawing/2014/chart" uri="{C3380CC4-5D6E-409C-BE32-E72D297353CC}">
              <c16:uniqueId val="{00000002-9F07-4EA0-8FAB-33E4A8D35E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{CBE261BE-B41E-478A-BF13-3470AEE25D77}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0A0-4B77-B789-1105351D28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{7A97C174-8942-46C0-81CA-6F2984470017}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A0-4B77-B789-1105351D28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{AA7DE6E4-5D9A-4AE7-98C9-2B75D423329C}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A0-4B77-B789-1105351D28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{37FF0CDB-1FBF-4494-B262-8A74FCDF45D5}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A0-4B77-B789-1105351D28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{0C3CD99A-18B9-425E-B920-B444B31A626C}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A0-4B77-B789-1105351D28F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{21A6D4FC-83A3-4CC9-BDF2-DF032B68EF5F}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0A0-4B77-B789-1105351D28F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{F373FC63-AF7B-4399-8306-98B61F8305FD}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0A0-4B77-B789-1105351D28F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{04DC42DE-DA9E-4AE8-96F3-13E95E1E45F7}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0A0-4B77-B789-1105351D28F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{556843AC-4621-4D22-B66E-841D2E61898C}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0A0-4B77-B789-1105351D28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53.1</c:v>
                </c:pt>
                <c:pt idx="16">
                  <c:v>52.5</c:v>
                </c:pt>
                <c:pt idx="24">
                  <c:v>54.1</c:v>
                </c:pt>
                <c:pt idx="32">
                  <c:v>55.6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0A0-4B77-B789-1105351D28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{5400B00C-1614-421C-A1A6-4E7B013BC28E}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0A0-4B77-B789-1105351D28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{D2D14765-FD46-4A98-8DA7-70B739C8A1F2}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A0-4B77-B789-1105351D28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{701A91F0-B70A-457D-B4AD-72462E306E7F}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A0-4B77-B789-1105351D28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{FFA1F45A-8EBB-42E5-9FC0-9467021E4116}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A0-4B77-B789-1105351D28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{8A4157F5-82F2-49C5-B240-219AAD2D33BA}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A0-4B77-B789-1105351D28F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{541F69CB-47DE-4122-B291-F4406909FAEF}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0A0-4B77-B789-1105351D28F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{7D6BBE80-5F6F-4B8A-8A24-03DB27BA68AE}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0A0-4B77-B789-1105351D28F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{D00FE32E-822E-4632-909C-753CE855C0B6}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0A0-4B77-B789-1105351D28F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{5B57E3FB-7566-4F43-A065-8EAEE7C0F3B0}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0A0-4B77-B789-1105351D28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60.1</c:v>
                </c:pt>
                <c:pt idx="16">
                  <c:v>61.2</c:v>
                </c:pt>
                <c:pt idx="24">
                  <c:v>61.7</c:v>
                </c:pt>
                <c:pt idx="32">
                  <c:v>62.6</c:v>
                </c:pt>
              </c:numCache>
            </c:numRef>
          </c:xVal>
          <c:yVal>
            <c:numRef>
              <c:f>公会計指標分析・財政指標組合せ分析表!$BP$55:$DC$55</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80A0-4B77-B789-1105351D28FA}"/>
            </c:ext>
          </c:extLst>
        </c:ser>
        <c:dLbls>
          <c:showLegendKey val="0"/>
          <c:showVal val="1"/>
          <c:showCatName val="0"/>
          <c:showSerName val="0"/>
          <c:showPercent val="0"/>
          <c:showBubbleSize val="0"/>
        </c:dLbls>
        <c:axId val="46179840"/>
        <c:axId val="46181760"/>
      </c:scatterChart>
      <c:valAx>
        <c:axId val="46179840"/>
        <c:scaling>
          <c:orientation val="minMax"/>
          <c:max val="62.9"/>
          <c:min val="5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{2CDE4B63-67A0-4BE6-AD1F-7EBD4FB1818D}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01A-4DE2-A04D-870DF09AF0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{75FB29D0-6F19-4F90-BA2F-962EEF49A66B}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1A-4DE2-A04D-870DF09AF0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{C8887EAA-A880-4CD1-81FD-15790276ED2D}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1A-4DE2-A04D-870DF09AF0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{E9FF7EAB-E8CE-4AC7-9378-2CCE15316F88}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1A-4DE2-A04D-870DF09AF0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{8984F746-9AB5-4BF1-83C9-8D4BB4505427}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1A-4DE2-A04D-870DF09AF0B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{6D668B8F-B221-4F2D-9A41-395C67CDDD93}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01A-4DE2-A04D-870DF09AF0B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{125C9963-3C50-4CC8-86F7-A3F13081F79C}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01A-4DE2-A04D-870DF09AF0B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{AB4AE0D3-062C-43B0-A80F-465371211BD9}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01A-4DE2-A04D-870DF09AF0B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{9FF01E7D-CAFB-45AC-B10D-1A485A4D0374}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01A-4DE2-A04D-870DF09AF0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-1</c:v>
                </c:pt>
                <c:pt idx="16">
                  <c:v>-0.7</c:v>
                </c:pt>
                <c:pt idx="24">
                  <c:v>-0.4</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01A-4DE2-A04D-870DF09AF0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{B0064F72-9BF4-4A4D-8DFB-4B172D7ACDA7}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01A-4DE2-A04D-870DF09AF0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{B90097DF-01FC-463C-BBEB-2F2D62330F6B}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1A-4DE2-A04D-870DF09AF0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{01800798-EB5F-41FB-BE6D-D7171A771C6D}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1A-4DE2-A04D-870DF09AF0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{5E96EF62-D713-48FA-81E8-1D7FB511F1D0}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1A-4DE2-A04D-870DF09AF0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{C6F809C5-8F1C-46D8-9E19-8C7C036AF0BB}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1A-4DE2-A04D-870DF09AF0B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{3E295AEE-9030-4740-BB2B-2D0C6DD450D8}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01A-4DE2-A04D-870DF09AF0B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{90673499-0EB1-4F24-B7EE-4AFD5B139D01}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01A-4DE2-A04D-870DF09AF0B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{77F41723-41A9-4407-9F29-5C36F75F0146}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01A-4DE2-A04D-870DF09AF0B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{4C21FD51-0424-40CE-8F2C-3B31144169C2}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01A-4DE2-A04D-870DF09AF0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c:v>
                </c:pt>
                <c:pt idx="16">
                  <c:v>4.8</c:v>
                </c:pt>
                <c:pt idx="24">
                  <c:v>4.5</c:v>
                </c:pt>
                <c:pt idx="32">
                  <c:v>4.2</c:v>
                </c:pt>
              </c:numCache>
            </c:numRef>
          </c:xVal>
          <c:yVal>
            <c:numRef>
              <c:f>公会計指標分析・財政指標組合せ分析表!$BP$77:$DC$77</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D01A-4DE2-A04D-870DF09AF0B2}"/>
            </c:ext>
          </c:extLst>
        </c:ser>
        <c:dLbls>
          <c:showLegendKey val="0"/>
          <c:showVal val="1"/>
          <c:showCatName val="0"/>
          <c:showSerName val="0"/>
          <c:showPercent val="0"/>
          <c:showBubbleSize val="0"/>
        </c:dLbls>
        <c:axId val="84219776"/>
        <c:axId val="84234240"/>
      </c:scatterChart>
      <c:valAx>
        <c:axId val="84219776"/>
        <c:scaling>
          <c:orientation val="minMax"/>
          <c:max val="7.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元利償還金等</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は前年比</a:t>
          </a:r>
          <a:r>
            <a:rPr kumimoji="1" lang="en-US" altLang="ja-JP" sz="1300">
              <a:latin typeface="ＭＳ Ｐゴシック" panose="020B0600070205080204" pitchFamily="50" charset="-128"/>
              <a:ea typeface="ＭＳ Ｐゴシック" panose="020B0600070205080204" pitchFamily="50" charset="-128"/>
            </a:rPr>
            <a:t>1,188</a:t>
          </a:r>
          <a:r>
            <a:rPr kumimoji="1" lang="ja-JP" altLang="en-US" sz="1300">
              <a:latin typeface="ＭＳ Ｐゴシック" panose="020B0600070205080204" pitchFamily="50" charset="-128"/>
              <a:ea typeface="ＭＳ Ｐゴシック" panose="020B0600070205080204" pitchFamily="50" charset="-128"/>
            </a:rPr>
            <a:t>百万円減となった。主な要因として土地開発公社からの土地の買戻しなどの債務負担行為に基づく支出額の減が挙げられる。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算入公債費等</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は前年比</a:t>
          </a:r>
          <a:r>
            <a:rPr kumimoji="1" lang="en-US" altLang="ja-JP" sz="1300">
              <a:latin typeface="ＭＳ Ｐゴシック" panose="020B0600070205080204" pitchFamily="50" charset="-128"/>
              <a:ea typeface="ＭＳ Ｐゴシック" panose="020B0600070205080204" pitchFamily="50" charset="-128"/>
            </a:rPr>
            <a:t>520</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(A)-(B)</a:t>
          </a:r>
          <a:r>
            <a:rPr kumimoji="1" lang="ja-JP" altLang="en-US" sz="1300">
              <a:latin typeface="ＭＳ Ｐゴシック" panose="020B0600070205080204" pitchFamily="50" charset="-128"/>
              <a:ea typeface="ＭＳ Ｐゴシック" panose="020B0600070205080204" pitchFamily="50" charset="-128"/>
            </a:rPr>
            <a:t>である実質公債費比率の分子はマイナスに転じたが、これは前年度のプラスの要因となった土地開発公社からの買戻しの規模が大きかったためで、今後も事業の進捗によっては大きく増減すると思われる。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一方で、学校施設の老朽化による更新や下水道・公共施設などの大規模改修・更新による起債が見込まれることから、元利償還金も増加が見込まれ、引き続き特定財源の確保や適正な起債などに努める。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減債基金の積立ては行っていない。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一般会計等に係る地方債の現在高は新規借入れの減少傾向に伴い減となり、債務負担行為に基づく支出予定額は市による土地の買戻しの影響で土地開発公社の所有する土地の取得価額合計が減少したため減となった。組合等負担等見込額は東京たま広域資源循環組合の地方債現在高が減少したため減となり、退職手当負担見込額は職員数の減による退職手当支給予定額の減少により減となった。結果として、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は、充当可能基金が着実な積立てにより増、充当可能特定歳入も増となったため、前年度比では増となった。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以上のことから、</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である将来負担比率の分子は、前年度に比べてマイナスとなった（△</a:t>
          </a:r>
          <a:r>
            <a:rPr kumimoji="1" lang="en-US" altLang="ja-JP" sz="1400">
              <a:latin typeface="ＭＳ ゴシック" pitchFamily="49" charset="-128"/>
              <a:ea typeface="ＭＳ ゴシック" pitchFamily="49" charset="-128"/>
            </a:rPr>
            <a:t>2,238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武蔵野クリーンセンター建設工事等に伴い「公共施設整備基金」を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万円、小・中学校校舎等改修工事に伴い「学校施設整備基金」を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万円取り崩した一方、歳計剰余金などを「公共施設整備基金」に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万円、「学校施設整備基金」に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短期的には「公共施設整備基金」や「学校施設整備基金」への積立てにより増加していく予定だが、公共施設・学校施設の更新も控えており、中長期的には減少傾向が見込まれる。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施設の更新を確実に行い、年度間の財政負担のバランスを保つために、引き続き財政規律を保ち健全財政を維持していく。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公共施設整備基金：都市計画施設、福祉施設、その他長期計画に定める公共施設の整備。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学校施設整備基金：市立小学校、中学校、その他学校施設の整備。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公園緑化基金：公園用地の確保並びにみどりの保護、育成及び緑化推進事業。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吉祥寺まちづくり基金：長期計画に定める吉祥寺圏の整備。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高齢者住宅運営基金：高齢者用に配慮された民間アパートを借り上げ、住宅に困窮する高齢者に供給する高齢者向け民間アパート借上事業。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万円を積み立てた一方で、武蔵野クリーンセンター建設事業などに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学校施設整備基金：小・中学校校舎等改修工事に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公園緑化基金：公園新増設やリニューアル、長寿命化などの公園等建設事業に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吉祥寺まちづくり基金：都市計画道路３・３・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号線南口駅前広場事業に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公共施設整備基金・学校施設整備基金：公共施設や学校施設の更新に備え、当面は歳計剰余金を積立て予定。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公園緑化基金：公園用地の確保並びにみどりの保護、育成及び緑化推進事業のため、おおむね現在の残高を維持していく。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吉祥寺まちづくり基金：吉祥寺駅南口駅前広場事業費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高齢者住宅運営基金：高齢者向け民間アパート借上事業のため、おおむね現在の残高を維持していく。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預金利子収入の積立てによる増。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年度間の財源の調整、災害等不測の事態への対応等のため、残高はおおむね予算規模の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減債基金の積立ては行っていない。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0E99B25-4F57-4811-BD2F-A84E5ADD1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6B2E177-1F53-477F-B799-57952ABF90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343834C-E807-4BC9-9932-CFF9020AD7F1}"/>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AE0CE76-DF51-41E2-A6E1-D5C8BCC567FE}"/>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0EF8816-0CCF-4A6D-AB68-AF923A631838}"/>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5BCB254-9CF7-4FA9-8620-5855963BADE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E83F65-AC27-4A4E-B674-AEC67FE6F78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62E84D6-D940-4569-9F4C-60F59719B1C1}"/>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B447519-47C4-41AB-A4B7-82D8A8F53D4D}"/>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78CA885-1B35-4A95-96A7-51C350043F9F}"/>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3FF5C81-3EE4-42B8-B89F-835FD4453EAC}"/>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4F6515B-60A4-478E-95E4-820AA61D438F}"/>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28A47B0-87BA-4C34-BC44-6A68768F286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6D39481-CF1E-4BC4-BA06-8A00C86AC76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B4A2A9A-E4AA-46A6-AD64-3CEAE8ACF63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4B7885F-2D81-4EF8-828E-FD13A1C91E6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65B1589-9A56-4034-8E3A-391BC4A990A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65DD91E-4F70-4AA5-BA56-4594D08A9BF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4B73D7D-222E-423B-A421-7F68D1639C3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1934398-E44C-4B31-9F71-4AFC6DEC74A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6A2898F-8760-4C5C-B707-D9DC04B7C27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A0A6A5F-6936-45AB-BE4D-723FF36764E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146,871
143,507
10.98
71,391,022
68,465,219
2,790,260
41,610,881
13,238,664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0B78C59-9CA4-457B-BC11-A258D4DF03B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1C15D87-9B76-4D45-96DD-13B30DAF0C9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14D3B93-9AF0-40B9-A8CC-90616CEC283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14FDB81-8A41-4E9E-8A44-3B7CE1A0E3E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976B811-41E3-4B07-93C7-124C67A6DC8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EFD6954-1902-4170-8434-12F343AFF42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A10DC1C-78FB-45EC-A380-217C881AADF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5CB17F0-D1E1-4448-B001-5F172E1A268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099991A-FB62-46AA-9AF7-23B3CBCC53E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204A8EF-783F-4948-80AF-9900C976617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FCB6591-BAB7-411A-8270-5A1E1C8FA0E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3E313F2-241A-4897-9289-3803EF59017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C66AE37-472F-4D31-9758-33B3B6C0DC8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6CD8867-3003-47BC-9865-F20DF1DAD5A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DBFD9CA-8F4E-4E7A-A5CE-55E941F4749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3EABABC-DEDA-4339-9290-CA048D31EF1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9F78160-D020-4196-9E00-B2343BAADF2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F20DF29-8ACA-4CE3-AA4C-8D60D95EC6F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9DF41F8-C807-49F3-A3A4-34000D4DD57F}"/>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D371596F-D085-4E05-89B0-C1E84A4491B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FA531AA-A407-4050-BF2D-7592CC8C03E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7EC8FE7-115E-481E-B6B9-8E8FEDAE09F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87E2598-6189-489D-AFBC-CF02333A700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4B4D233-CFE4-4805-BC56-30177AEA76F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BE63D90-7682-41ED-9853-C881AC43E62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7167C5B-D5DC-4067-BA54-8C21E9C42BF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4C64728-8D9F-4E03-87E9-06B3F341215C}"/>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569B005-49F7-4130-9B3E-AD2FD32E40C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7F7C450-E453-43AC-90BA-74C4149D364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C249DCF-6EEB-4F69-9617-221F41112B4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3D405B5-3205-493D-BF24-9DC0A3D330B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1FE89FA-E483-4126-9D6B-FFE16CBEEA8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84EEF3D-7FD3-419F-AC71-C1A3783A66E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6AB89DC-B498-48B2-A709-17B5C6FB54D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C25E575-2B32-4F69-A6C7-FCCF2A377EF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不具合が生じた場合の影響が大きい建築部位・設備機器類の劣化保全整備、時代に即した社会的要求に対応するための改良保全整備を計画的に実施し、施設の長寿命化を図っている。そのため、類似団体と比べて低い比率で推移していると考えられる。</a:t>
          </a:r>
        </a:p>
        <a:p>
          <a:r>
            <a:rPr kumimoji="1" lang="ja-JP" altLang="en-US" sz="1100">
              <a:latin typeface="ＭＳ Ｐゴシック" panose="020B0600070205080204" pitchFamily="50" charset="-128"/>
              <a:ea typeface="ＭＳ Ｐゴシック" panose="020B0600070205080204" pitchFamily="50" charset="-128"/>
            </a:rPr>
            <a:t>令和元年度に有形固定資産減価償却率が増加した要因としては、大規模な改修工事・建築工事がなく、取得価額の増加よりも減価償却累計額の増加のほうが大きかったことが挙げられる。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22F7E96-3DB6-46AF-BF2B-6A5C1AF4F28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AA03003-FC8D-41C4-9C70-242934CC71E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531A1B8-B9F5-44CF-BD1C-CC060E2761AD}"/>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431E1EA9-9D7C-4594-9041-E2CCD21C892C}"/>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6AF77669-3740-4584-96CE-D55AAD697AF5}"/>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697CAFE6-6319-4E71-A2B8-87E667B1C734}"/>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301DB6DB-695A-4E18-9D08-385F6BB340EA}"/>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FDABE843-E292-47E8-B976-93DAB4633C6A}"/>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10FB27B2-8D9A-4B15-9ED2-33BD21E41C48}"/>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19DDD6D8-3109-4924-B27F-C7290C46E29A}"/>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39584992-E94A-4577-B720-9598EEA6EE05}"/>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EB424B7D-7EBE-4837-8382-880277F6D7A1}"/>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8F915B61-C46D-4A79-B35A-65254FA143A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541867E-A308-4C70-8C2B-DDE8282D5C7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3" name="直線コネクタ 72">
          <a:extLst>
            <a:ext uri="{FF2B5EF4-FFF2-40B4-BE49-F238E27FC236}">
              <a16:creationId xmlns:a16="http://schemas.microsoft.com/office/drawing/2014/main" id="{E54F3C7F-99B5-4CFC-B92B-052D496DF798}"/>
            </a:ext>
          </a:extLst>
        </xdr:cNvPr>
        <xdr:cNvCxnSpPr/>
      </xdr:nvCxnSpPr>
      <xdr:spPr>
        <a:xfrm flipV="1">
          <a:off x="4760595" y="4608957"/>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4" name="有形固定資産減価償却率最小値テキスト">
          <a:extLst>
            <a:ext uri="{FF2B5EF4-FFF2-40B4-BE49-F238E27FC236}">
              <a16:creationId xmlns:a16="http://schemas.microsoft.com/office/drawing/2014/main" id="{D57A3F4C-31D0-436C-951F-E38D0837A511}"/>
            </a:ext>
          </a:extLst>
        </xdr:cNvPr>
        <xdr:cNvSpPr txBox="1"/>
      </xdr:nvSpPr>
      <xdr:spPr>
        <a:xfrm>
          <a:off x="4813300"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5" name="直線コネクタ 74">
          <a:extLst>
            <a:ext uri="{FF2B5EF4-FFF2-40B4-BE49-F238E27FC236}">
              <a16:creationId xmlns:a16="http://schemas.microsoft.com/office/drawing/2014/main" id="{92E8BB4A-1A53-440B-A45D-10F66C5D3999}"/>
            </a:ext>
          </a:extLst>
        </xdr:cNvPr>
        <xdr:cNvCxnSpPr/>
      </xdr:nvCxnSpPr>
      <xdr:spPr>
        <a:xfrm>
          <a:off x="4673600" y="59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a:extLst>
            <a:ext uri="{FF2B5EF4-FFF2-40B4-BE49-F238E27FC236}">
              <a16:creationId xmlns:a16="http://schemas.microsoft.com/office/drawing/2014/main" id="{5836CED2-375D-4193-8152-7200C743011E}"/>
            </a:ext>
          </a:extLst>
        </xdr:cNvPr>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a:extLst>
            <a:ext uri="{FF2B5EF4-FFF2-40B4-BE49-F238E27FC236}">
              <a16:creationId xmlns:a16="http://schemas.microsoft.com/office/drawing/2014/main" id="{737DCA6B-DA7F-41D4-8316-43312BFF4F84}"/>
            </a:ext>
          </a:extLst>
        </xdr:cNvPr>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78" name="有形固定資産減価償却率平均値テキスト">
          <a:extLst>
            <a:ext uri="{FF2B5EF4-FFF2-40B4-BE49-F238E27FC236}">
              <a16:creationId xmlns:a16="http://schemas.microsoft.com/office/drawing/2014/main" id="{B9B83DEC-28FF-4890-B99D-530925158D66}"/>
            </a:ext>
          </a:extLst>
        </xdr:cNvPr>
        <xdr:cNvSpPr txBox="1"/>
      </xdr:nvSpPr>
      <xdr:spPr>
        <a:xfrm>
          <a:off x="4813300" y="508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フローチャート: 判断 78">
          <a:extLst>
            <a:ext uri="{FF2B5EF4-FFF2-40B4-BE49-F238E27FC236}">
              <a16:creationId xmlns:a16="http://schemas.microsoft.com/office/drawing/2014/main" id="{6FE20D68-24D4-4089-A8C9-E660C07A1D68}"/>
            </a:ext>
          </a:extLst>
        </xdr:cNvPr>
        <xdr:cNvSpPr/>
      </xdr:nvSpPr>
      <xdr:spPr>
        <a:xfrm>
          <a:off x="47117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80" name="フローチャート: 判断 79">
          <a:extLst>
            <a:ext uri="{FF2B5EF4-FFF2-40B4-BE49-F238E27FC236}">
              <a16:creationId xmlns:a16="http://schemas.microsoft.com/office/drawing/2014/main" id="{CF8B319B-C1F2-4BAC-950A-0DC263FCA629}"/>
            </a:ext>
          </a:extLst>
        </xdr:cNvPr>
        <xdr:cNvSpPr/>
      </xdr:nvSpPr>
      <xdr:spPr>
        <a:xfrm>
          <a:off x="4000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1" name="フローチャート: 判断 80">
          <a:extLst>
            <a:ext uri="{FF2B5EF4-FFF2-40B4-BE49-F238E27FC236}">
              <a16:creationId xmlns:a16="http://schemas.microsoft.com/office/drawing/2014/main" id="{402AD8BF-2016-46E0-B466-8B09B9D1BAD8}"/>
            </a:ext>
          </a:extLst>
        </xdr:cNvPr>
        <xdr:cNvSpPr/>
      </xdr:nvSpPr>
      <xdr:spPr>
        <a:xfrm>
          <a:off x="3238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a:extLst>
            <a:ext uri="{FF2B5EF4-FFF2-40B4-BE49-F238E27FC236}">
              <a16:creationId xmlns:a16="http://schemas.microsoft.com/office/drawing/2014/main" id="{0E4B6455-1590-4FB3-B6E1-E8A8D52DCFD3}"/>
            </a:ext>
          </a:extLst>
        </xdr:cNvPr>
        <xdr:cNvSpPr/>
      </xdr:nvSpPr>
      <xdr:spPr>
        <a:xfrm>
          <a:off x="2476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30861</xdr:rowOff>
    </xdr:from>
    <xdr:to>
      <xdr:col>7</xdr:col>
      <xdr:colOff>187325</xdr:colOff>
      <xdr:row>29</xdr:row>
      <xdr:rowOff>132461</xdr:rowOff>
    </xdr:to>
    <xdr:sp macro="" textlink="">
      <xdr:nvSpPr>
        <xdr:cNvPr id="83" name="フローチャート: 判断 82">
          <a:extLst>
            <a:ext uri="{FF2B5EF4-FFF2-40B4-BE49-F238E27FC236}">
              <a16:creationId xmlns:a16="http://schemas.microsoft.com/office/drawing/2014/main" id="{93EA2896-5AAA-41B4-B176-E483A3C5C004}"/>
            </a:ext>
          </a:extLst>
        </xdr:cNvPr>
        <xdr:cNvSpPr/>
      </xdr:nvSpPr>
      <xdr:spPr>
        <a:xfrm>
          <a:off x="1714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BB9D255-8DD0-41B6-B8D6-D573110A0DF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D756F01-0935-44DA-8F5D-65177C86E4E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C7C15D7-5549-43F7-893C-D7CE2714E7F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AF834A9-6043-4AFE-9744-D2E8BCC2CF4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37F6D84-57C6-482A-93AB-88723AF2FCA1}"/>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3683</xdr:rowOff>
    </xdr:from>
    <xdr:to>
      <xdr:col>23</xdr:col>
      <xdr:colOff>136525</xdr:colOff>
      <xdr:row>28</xdr:row>
      <xdr:rowOff>105283</xdr:rowOff>
    </xdr:to>
    <xdr:sp macro="" textlink="">
      <xdr:nvSpPr>
        <xdr:cNvPr id="89" name="楕円 88">
          <a:extLst>
            <a:ext uri="{FF2B5EF4-FFF2-40B4-BE49-F238E27FC236}">
              <a16:creationId xmlns:a16="http://schemas.microsoft.com/office/drawing/2014/main" id="{AABA81C0-BD23-435F-96E6-1589E1918288}"/>
            </a:ext>
          </a:extLst>
        </xdr:cNvPr>
        <xdr:cNvSpPr/>
      </xdr:nvSpPr>
      <xdr:spPr>
        <a:xfrm>
          <a:off x="4711700" y="4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26560</xdr:rowOff>
    </xdr:from>
    <xdr:ext cx="405111" cy="259045"/>
    <xdr:sp macro="" textlink="">
      <xdr:nvSpPr>
        <xdr:cNvPr id="90" name="有形固定資産減価償却率該当値テキスト">
          <a:extLst>
            <a:ext uri="{FF2B5EF4-FFF2-40B4-BE49-F238E27FC236}">
              <a16:creationId xmlns:a16="http://schemas.microsoft.com/office/drawing/2014/main" id="{BD1B7FD3-C20C-428C-8251-1A1E08589EEA}"/>
            </a:ext>
          </a:extLst>
        </xdr:cNvPr>
        <xdr:cNvSpPr txBox="1"/>
      </xdr:nvSpPr>
      <xdr:spPr>
        <a:xfrm>
          <a:off x="4813300" y="465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110363</xdr:rowOff>
    </xdr:from>
    <xdr:to>
      <xdr:col>19</xdr:col>
      <xdr:colOff>187325</xdr:colOff>
      <xdr:row>28</xdr:row>
      <xdr:rowOff>40513</xdr:rowOff>
    </xdr:to>
    <xdr:sp macro="" textlink="">
      <xdr:nvSpPr>
        <xdr:cNvPr id="91" name="楕円 90">
          <a:extLst>
            <a:ext uri="{FF2B5EF4-FFF2-40B4-BE49-F238E27FC236}">
              <a16:creationId xmlns:a16="http://schemas.microsoft.com/office/drawing/2014/main" id="{529ABFEF-FA49-4BD5-BB46-8F8275591314}"/>
            </a:ext>
          </a:extLst>
        </xdr:cNvPr>
        <xdr:cNvSpPr/>
      </xdr:nvSpPr>
      <xdr:spPr>
        <a:xfrm>
          <a:off x="4000500" y="47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161163</xdr:rowOff>
    </xdr:from>
    <xdr:to>
      <xdr:col>23</xdr:col>
      <xdr:colOff>85725</xdr:colOff>
      <xdr:row>28</xdr:row>
      <xdr:rowOff>54483</xdr:rowOff>
    </xdr:to>
    <xdr:cxnSp macro="">
      <xdr:nvCxnSpPr>
        <xdr:cNvPr id="92" name="直線コネクタ 91">
          <a:extLst>
            <a:ext uri="{FF2B5EF4-FFF2-40B4-BE49-F238E27FC236}">
              <a16:creationId xmlns:a16="http://schemas.microsoft.com/office/drawing/2014/main" id="{4163EF30-A2AC-473A-9E92-C77637DD5B95}"/>
            </a:ext>
          </a:extLst>
        </xdr:cNvPr>
        <xdr:cNvCxnSpPr/>
      </xdr:nvCxnSpPr>
      <xdr:spPr>
        <a:xfrm>
          <a:off x="4051300" y="479031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41275</xdr:rowOff>
    </xdr:from>
    <xdr:to>
      <xdr:col>15</xdr:col>
      <xdr:colOff>187325</xdr:colOff>
      <xdr:row>27</xdr:row>
      <xdr:rowOff>142875</xdr:rowOff>
    </xdr:to>
    <xdr:sp macro="" textlink="">
      <xdr:nvSpPr>
        <xdr:cNvPr id="93" name="楕円 92">
          <a:extLst>
            <a:ext uri="{FF2B5EF4-FFF2-40B4-BE49-F238E27FC236}">
              <a16:creationId xmlns:a16="http://schemas.microsoft.com/office/drawing/2014/main" id="{E1827798-E54D-42F3-B43D-D18DCFBB399C}"/>
            </a:ext>
          </a:extLst>
        </xdr:cNvPr>
        <xdr:cNvSpPr/>
      </xdr:nvSpPr>
      <xdr:spPr>
        <a:xfrm>
          <a:off x="3238500" y="46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92075</xdr:rowOff>
    </xdr:from>
    <xdr:to>
      <xdr:col>19</xdr:col>
      <xdr:colOff>136525</xdr:colOff>
      <xdr:row>27</xdr:row>
      <xdr:rowOff>161163</xdr:rowOff>
    </xdr:to>
    <xdr:cxnSp macro="">
      <xdr:nvCxnSpPr>
        <xdr:cNvPr id="94" name="直線コネクタ 93">
          <a:extLst>
            <a:ext uri="{FF2B5EF4-FFF2-40B4-BE49-F238E27FC236}">
              <a16:creationId xmlns:a16="http://schemas.microsoft.com/office/drawing/2014/main" id="{CD043AB5-384B-4DEE-9F32-0A1898647C83}"/>
            </a:ext>
          </a:extLst>
        </xdr:cNvPr>
        <xdr:cNvCxnSpPr/>
      </xdr:nvCxnSpPr>
      <xdr:spPr>
        <a:xfrm>
          <a:off x="3289300" y="4721225"/>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67183</xdr:rowOff>
    </xdr:from>
    <xdr:to>
      <xdr:col>11</xdr:col>
      <xdr:colOff>187325</xdr:colOff>
      <xdr:row>27</xdr:row>
      <xdr:rowOff>168783</xdr:rowOff>
    </xdr:to>
    <xdr:sp macro="" textlink="">
      <xdr:nvSpPr>
        <xdr:cNvPr id="95" name="楕円 94">
          <a:extLst>
            <a:ext uri="{FF2B5EF4-FFF2-40B4-BE49-F238E27FC236}">
              <a16:creationId xmlns:a16="http://schemas.microsoft.com/office/drawing/2014/main" id="{1C7548C6-8DAD-40A1-AF29-87F6937F8901}"/>
            </a:ext>
          </a:extLst>
        </xdr:cNvPr>
        <xdr:cNvSpPr/>
      </xdr:nvSpPr>
      <xdr:spPr>
        <a:xfrm>
          <a:off x="2476500" y="46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92075</xdr:rowOff>
    </xdr:from>
    <xdr:to>
      <xdr:col>15</xdr:col>
      <xdr:colOff>136525</xdr:colOff>
      <xdr:row>27</xdr:row>
      <xdr:rowOff>117983</xdr:rowOff>
    </xdr:to>
    <xdr:cxnSp macro="">
      <xdr:nvCxnSpPr>
        <xdr:cNvPr id="96" name="直線コネクタ 95">
          <a:extLst>
            <a:ext uri="{FF2B5EF4-FFF2-40B4-BE49-F238E27FC236}">
              <a16:creationId xmlns:a16="http://schemas.microsoft.com/office/drawing/2014/main" id="{FF3089F5-33E1-4182-851E-8DD24AC6C3B7}"/>
            </a:ext>
          </a:extLst>
        </xdr:cNvPr>
        <xdr:cNvCxnSpPr/>
      </xdr:nvCxnSpPr>
      <xdr:spPr>
        <a:xfrm flipV="1">
          <a:off x="2527300" y="472122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107315</xdr:rowOff>
    </xdr:from>
    <xdr:to>
      <xdr:col>7</xdr:col>
      <xdr:colOff>187325</xdr:colOff>
      <xdr:row>29</xdr:row>
      <xdr:rowOff>37465</xdr:rowOff>
    </xdr:to>
    <xdr:sp macro="" textlink="">
      <xdr:nvSpPr>
        <xdr:cNvPr id="97" name="楕円 96">
          <a:extLst>
            <a:ext uri="{FF2B5EF4-FFF2-40B4-BE49-F238E27FC236}">
              <a16:creationId xmlns:a16="http://schemas.microsoft.com/office/drawing/2014/main" id="{A8165314-C40D-40CE-BD26-E8754FF545B9}"/>
            </a:ext>
          </a:extLst>
        </xdr:cNvPr>
        <xdr:cNvSpPr/>
      </xdr:nvSpPr>
      <xdr:spPr>
        <a:xfrm>
          <a:off x="1714500" y="49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117983</xdr:rowOff>
    </xdr:from>
    <xdr:to>
      <xdr:col>11</xdr:col>
      <xdr:colOff>136525</xdr:colOff>
      <xdr:row>28</xdr:row>
      <xdr:rowOff>158115</xdr:rowOff>
    </xdr:to>
    <xdr:cxnSp macro="">
      <xdr:nvCxnSpPr>
        <xdr:cNvPr id="98" name="直線コネクタ 97">
          <a:extLst>
            <a:ext uri="{FF2B5EF4-FFF2-40B4-BE49-F238E27FC236}">
              <a16:creationId xmlns:a16="http://schemas.microsoft.com/office/drawing/2014/main" id="{4A70D98A-EF2C-4151-8A42-A467DC182A38}"/>
            </a:ext>
          </a:extLst>
        </xdr:cNvPr>
        <xdr:cNvCxnSpPr/>
      </xdr:nvCxnSpPr>
      <xdr:spPr>
        <a:xfrm flipV="1">
          <a:off x="1765300" y="4747133"/>
          <a:ext cx="76200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99" name="n_1aveValue有形固定資産減価償却率">
          <a:extLst>
            <a:ext uri="{FF2B5EF4-FFF2-40B4-BE49-F238E27FC236}">
              <a16:creationId xmlns:a16="http://schemas.microsoft.com/office/drawing/2014/main" id="{AE49F698-7738-423E-B2C1-593B6597BA85}"/>
            </a:ext>
          </a:extLst>
        </xdr:cNvPr>
        <xdr:cNvSpPr txBox="1"/>
      </xdr:nvSpPr>
      <xdr:spPr>
        <a:xfrm>
          <a:off x="3836044"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100" name="n_2aveValue有形固定資産減価償却率">
          <a:extLst>
            <a:ext uri="{FF2B5EF4-FFF2-40B4-BE49-F238E27FC236}">
              <a16:creationId xmlns:a16="http://schemas.microsoft.com/office/drawing/2014/main" id="{3AAB0E15-02AC-46D0-863A-92B33DCB43E6}"/>
            </a:ext>
          </a:extLst>
        </xdr:cNvPr>
        <xdr:cNvSpPr txBox="1"/>
      </xdr:nvSpPr>
      <xdr:spPr>
        <a:xfrm>
          <a:off x="3086744" y="51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101" name="n_3aveValue有形固定資産減価償却率">
          <a:extLst>
            <a:ext uri="{FF2B5EF4-FFF2-40B4-BE49-F238E27FC236}">
              <a16:creationId xmlns:a16="http://schemas.microsoft.com/office/drawing/2014/main" id="{E8235ED9-600E-4814-8A83-D632EB0A318A}"/>
            </a:ext>
          </a:extLst>
        </xdr:cNvPr>
        <xdr:cNvSpPr txBox="1"/>
      </xdr:nvSpPr>
      <xdr:spPr>
        <a:xfrm>
          <a:off x="2324744" y="509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123588</xdr:rowOff>
    </xdr:from>
    <xdr:ext cx="405111" cy="259045"/>
    <xdr:sp macro="" textlink="">
      <xdr:nvSpPr>
        <xdr:cNvPr id="102" name="n_4aveValue有形固定資産減価償却率">
          <a:extLst>
            <a:ext uri="{FF2B5EF4-FFF2-40B4-BE49-F238E27FC236}">
              <a16:creationId xmlns:a16="http://schemas.microsoft.com/office/drawing/2014/main" id="{A8B52926-8803-46F6-A7DA-FB4448360597}"/>
            </a:ext>
          </a:extLst>
        </xdr:cNvPr>
        <xdr:cNvSpPr txBox="1"/>
      </xdr:nvSpPr>
      <xdr:spPr>
        <a:xfrm>
          <a:off x="15627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57040</xdr:rowOff>
    </xdr:from>
    <xdr:ext cx="405111" cy="259045"/>
    <xdr:sp macro="" textlink="">
      <xdr:nvSpPr>
        <xdr:cNvPr id="103" name="n_1mainValue有形固定資産減価償却率">
          <a:extLst>
            <a:ext uri="{FF2B5EF4-FFF2-40B4-BE49-F238E27FC236}">
              <a16:creationId xmlns:a16="http://schemas.microsoft.com/office/drawing/2014/main" id="{80365C46-E2A2-42B9-94B8-382B299382DC}"/>
            </a:ext>
          </a:extLst>
        </xdr:cNvPr>
        <xdr:cNvSpPr txBox="1"/>
      </xdr:nvSpPr>
      <xdr:spPr>
        <a:xfrm>
          <a:off x="3836044" y="4514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159402</xdr:rowOff>
    </xdr:from>
    <xdr:ext cx="405111" cy="259045"/>
    <xdr:sp macro="" textlink="">
      <xdr:nvSpPr>
        <xdr:cNvPr id="104" name="n_2mainValue有形固定資産減価償却率">
          <a:extLst>
            <a:ext uri="{FF2B5EF4-FFF2-40B4-BE49-F238E27FC236}">
              <a16:creationId xmlns:a16="http://schemas.microsoft.com/office/drawing/2014/main" id="{3A9D31C1-667E-4575-B4E4-EB73C1A43DAF}"/>
            </a:ext>
          </a:extLst>
        </xdr:cNvPr>
        <xdr:cNvSpPr txBox="1"/>
      </xdr:nvSpPr>
      <xdr:spPr>
        <a:xfrm>
          <a:off x="3086744" y="44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13860</xdr:rowOff>
    </xdr:from>
    <xdr:ext cx="405111" cy="259045"/>
    <xdr:sp macro="" textlink="">
      <xdr:nvSpPr>
        <xdr:cNvPr id="105" name="n_3mainValue有形固定資産減価償却率">
          <a:extLst>
            <a:ext uri="{FF2B5EF4-FFF2-40B4-BE49-F238E27FC236}">
              <a16:creationId xmlns:a16="http://schemas.microsoft.com/office/drawing/2014/main" id="{5D7D85CB-8245-4A3E-8A3B-71662A6BDDDB}"/>
            </a:ext>
          </a:extLst>
        </xdr:cNvPr>
        <xdr:cNvSpPr txBox="1"/>
      </xdr:nvSpPr>
      <xdr:spPr>
        <a:xfrm>
          <a:off x="2324744" y="447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106" name="n_4mainValue有形固定資産減価償却率">
          <a:extLst>
            <a:ext uri="{FF2B5EF4-FFF2-40B4-BE49-F238E27FC236}">
              <a16:creationId xmlns:a16="http://schemas.microsoft.com/office/drawing/2014/main" id="{3D6AC4B2-E275-4B32-866E-77AB12A2574F}"/>
            </a:ext>
          </a:extLst>
        </xdr:cNvPr>
        <xdr:cNvSpPr txBox="1"/>
      </xdr:nvSpPr>
      <xdr:spPr>
        <a:xfrm>
          <a:off x="1562744" y="468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CFB8B45-094C-4EAB-9D86-9DEC60A99B4B}"/>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AB3B8C7-A47A-4104-88C0-890D5257E0B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8161D90-93F0-45A0-88E0-A83B60DB1408}"/>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9B012B8F-EA52-4A33-A3DD-A744A579D53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FBF67293-2312-43B2-8906-45D3C4DF474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BD627EE-1A94-43D7-AACA-AAF8480231E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6D1F68E-7053-40BD-9511-AAF0643B08F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19CA538-0616-4908-BBEF-6B5A01D7D1A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E650B6F0-CD82-4C10-8BF6-B5BA8961297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3418EFD-0209-4B00-A2C6-7A62704D6C3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3C7DB6B-87D5-469F-87B4-24A457D648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69030C3E-A5E9-4C25-874A-267C58D6A63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7C389A7E-9EBD-4252-9BB0-378F44BD023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算定式の分子にあたる（将来負担額）－（充当可能財源）が負数であるため、債務償還可能年数は「－」となっている。充当可能財源とされるもののうち、充当可能基金残高が十分にあることが要因と考えられる。</a:t>
          </a:r>
        </a:p>
        <a:p>
          <a:r>
            <a:rPr kumimoji="1" lang="ja-JP" altLang="en-US" sz="1100">
              <a:latin typeface="ＭＳ Ｐゴシック" panose="020B0600070205080204" pitchFamily="50" charset="-128"/>
              <a:ea typeface="ＭＳ Ｐゴシック" panose="020B0600070205080204" pitchFamily="50" charset="-128"/>
            </a:rPr>
            <a:t>今後は老朽化した公共施設、小中学校の建替え及び都市基盤の更新費用などが増加することが見込まれていることから、経常経費の縮減や公共施設の総量の縮減等を図るとともに、引き続き基金の積立を着実に行っ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D4D530F-5892-45A8-9FF6-F2153864B56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4CD1D7AE-EECE-4E18-BEA8-12A20076274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4A918B6-0FC0-4296-A5F1-CD600C23ACD9}"/>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FC34247B-BB41-4F77-9CD1-D50E0481ED96}"/>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7B5259BA-11F9-4045-95A0-6047C789B4B8}"/>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2841398-2A94-44C9-9738-EBE7E3D627EE}"/>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D3F23785-D651-45EA-AB8F-A2684B3EEACB}"/>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2D77DCA6-7ACD-4AFA-B28A-CE2A4B7F81E6}"/>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C7010448-1825-4335-BE50-49173C250B82}"/>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49C1F9C-7F60-458A-B5CF-121A4F4EAD67}"/>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19E5E292-698A-48D2-82D5-D22822E1064B}"/>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AEE0E82C-237A-4E4C-9EE3-B9EC6781E49E}"/>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AC96391A-C096-4867-B899-C1134E47752E}"/>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679276B7-F778-47CE-A025-5B8DAB1260D2}"/>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9FD73A63-303D-4BC4-BD62-2E4404C50951}"/>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F01611F-8200-4DA9-B6B8-97761455010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BE8A84B0-856E-44B0-B0B6-99B86285597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a:extLst>
            <a:ext uri="{FF2B5EF4-FFF2-40B4-BE49-F238E27FC236}">
              <a16:creationId xmlns:a16="http://schemas.microsoft.com/office/drawing/2014/main" id="{C896F89B-DD25-48E7-8FC0-1882C0A77407}"/>
            </a:ext>
          </a:extLst>
        </xdr:cNvPr>
        <xdr:cNvCxnSpPr/>
      </xdr:nvCxnSpPr>
      <xdr:spPr>
        <a:xfrm flipV="1">
          <a:off x="14793595" y="4489903"/>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a:extLst>
            <a:ext uri="{FF2B5EF4-FFF2-40B4-BE49-F238E27FC236}">
              <a16:creationId xmlns:a16="http://schemas.microsoft.com/office/drawing/2014/main" id="{27A0F724-4DDD-4B91-A0BD-45C89501D40F}"/>
            </a:ext>
          </a:extLst>
        </xdr:cNvPr>
        <xdr:cNvSpPr txBox="1"/>
      </xdr:nvSpPr>
      <xdr:spPr>
        <a:xfrm>
          <a:off x="14846300" y="5847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a:extLst>
            <a:ext uri="{FF2B5EF4-FFF2-40B4-BE49-F238E27FC236}">
              <a16:creationId xmlns:a16="http://schemas.microsoft.com/office/drawing/2014/main" id="{07050971-C40A-48A4-8487-4DA6715288F7}"/>
            </a:ext>
          </a:extLst>
        </xdr:cNvPr>
        <xdr:cNvCxnSpPr/>
      </xdr:nvCxnSpPr>
      <xdr:spPr>
        <a:xfrm>
          <a:off x="14706600" y="584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EAD7720-5D8F-45DC-B850-92E1F6FC92C2}"/>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D7D17457-81D4-4EFA-B82C-56B975633EB2}"/>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42" name="債務償還比率平均値テキスト">
          <a:extLst>
            <a:ext uri="{FF2B5EF4-FFF2-40B4-BE49-F238E27FC236}">
              <a16:creationId xmlns:a16="http://schemas.microsoft.com/office/drawing/2014/main" id="{EEDB8C06-C97B-45E0-8B56-FA4963C564B6}"/>
            </a:ext>
          </a:extLst>
        </xdr:cNvPr>
        <xdr:cNvSpPr txBox="1"/>
      </xdr:nvSpPr>
      <xdr:spPr>
        <a:xfrm>
          <a:off x="14846300" y="5039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a:extLst>
            <a:ext uri="{FF2B5EF4-FFF2-40B4-BE49-F238E27FC236}">
              <a16:creationId xmlns:a16="http://schemas.microsoft.com/office/drawing/2014/main" id="{C41B1953-898F-4614-8C51-3FEA80282652}"/>
            </a:ext>
          </a:extLst>
        </xdr:cNvPr>
        <xdr:cNvSpPr/>
      </xdr:nvSpPr>
      <xdr:spPr>
        <a:xfrm>
          <a:off x="14744700" y="50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a:extLst>
            <a:ext uri="{FF2B5EF4-FFF2-40B4-BE49-F238E27FC236}">
              <a16:creationId xmlns:a16="http://schemas.microsoft.com/office/drawing/2014/main" id="{E7E73822-6A74-4D05-B016-9F399DBC3707}"/>
            </a:ext>
          </a:extLst>
        </xdr:cNvPr>
        <xdr:cNvSpPr/>
      </xdr:nvSpPr>
      <xdr:spPr>
        <a:xfrm>
          <a:off x="14033500" y="504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a:extLst>
            <a:ext uri="{FF2B5EF4-FFF2-40B4-BE49-F238E27FC236}">
              <a16:creationId xmlns:a16="http://schemas.microsoft.com/office/drawing/2014/main" id="{95DF136E-6BEB-45B7-912B-A93D181D6201}"/>
            </a:ext>
          </a:extLst>
        </xdr:cNvPr>
        <xdr:cNvSpPr/>
      </xdr:nvSpPr>
      <xdr:spPr>
        <a:xfrm>
          <a:off x="13271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a:extLst>
            <a:ext uri="{FF2B5EF4-FFF2-40B4-BE49-F238E27FC236}">
              <a16:creationId xmlns:a16="http://schemas.microsoft.com/office/drawing/2014/main" id="{133D1811-CCE7-4740-8316-56AEDAC8D831}"/>
            </a:ext>
          </a:extLst>
        </xdr:cNvPr>
        <xdr:cNvSpPr/>
      </xdr:nvSpPr>
      <xdr:spPr>
        <a:xfrm>
          <a:off x="12509500" y="50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47" name="フローチャート: 判断 146">
          <a:extLst>
            <a:ext uri="{FF2B5EF4-FFF2-40B4-BE49-F238E27FC236}">
              <a16:creationId xmlns:a16="http://schemas.microsoft.com/office/drawing/2014/main" id="{B6F6EDDD-C22E-4C5C-9D23-5F6DDEBBB94C}"/>
            </a:ext>
          </a:extLst>
        </xdr:cNvPr>
        <xdr:cNvSpPr/>
      </xdr:nvSpPr>
      <xdr:spPr>
        <a:xfrm>
          <a:off x="11747500" y="502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22D19C9-42B2-45A3-834F-76FC30633C4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CA2A471-7F11-4806-B377-7B455FBCE2D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7C98F4B-E806-48EE-AAC3-5C296D77270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AA294B4-33F6-4D34-B855-DE27E976915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1BCA334-5FC4-4707-9532-C31D870EF8A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23391</xdr:rowOff>
    </xdr:from>
    <xdr:ext cx="469744" cy="259045"/>
    <xdr:sp macro="" textlink="">
      <xdr:nvSpPr>
        <xdr:cNvPr id="153" name="n_1aveValue債務償還比率">
          <a:extLst>
            <a:ext uri="{FF2B5EF4-FFF2-40B4-BE49-F238E27FC236}">
              <a16:creationId xmlns:a16="http://schemas.microsoft.com/office/drawing/2014/main" id="{2F919D15-F95B-4685-8B44-3A77473611A1}"/>
            </a:ext>
          </a:extLst>
        </xdr:cNvPr>
        <xdr:cNvSpPr txBox="1"/>
      </xdr:nvSpPr>
      <xdr:spPr>
        <a:xfrm>
          <a:off x="13836727" y="48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4" name="n_2aveValue債務償還比率">
          <a:extLst>
            <a:ext uri="{FF2B5EF4-FFF2-40B4-BE49-F238E27FC236}">
              <a16:creationId xmlns:a16="http://schemas.microsoft.com/office/drawing/2014/main" id="{5F0E7018-70C0-4C42-9B1C-B24482C73AF8}"/>
            </a:ext>
          </a:extLst>
        </xdr:cNvPr>
        <xdr:cNvSpPr txBox="1"/>
      </xdr:nvSpPr>
      <xdr:spPr>
        <a:xfrm>
          <a:off x="13087427" y="484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5" name="n_3aveValue債務償還比率">
          <a:extLst>
            <a:ext uri="{FF2B5EF4-FFF2-40B4-BE49-F238E27FC236}">
              <a16:creationId xmlns:a16="http://schemas.microsoft.com/office/drawing/2014/main" id="{5D460BC6-3665-479F-A7E5-F2AF564B7B89}"/>
            </a:ext>
          </a:extLst>
        </xdr:cNvPr>
        <xdr:cNvSpPr txBox="1"/>
      </xdr:nvSpPr>
      <xdr:spPr>
        <a:xfrm>
          <a:off x="12325427" y="486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170989</xdr:rowOff>
    </xdr:from>
    <xdr:ext cx="469744" cy="259045"/>
    <xdr:sp macro="" textlink="">
      <xdr:nvSpPr>
        <xdr:cNvPr id="156" name="n_4aveValue債務償還比率">
          <a:extLst>
            <a:ext uri="{FF2B5EF4-FFF2-40B4-BE49-F238E27FC236}">
              <a16:creationId xmlns:a16="http://schemas.microsoft.com/office/drawing/2014/main" id="{4CF92FEE-8104-4337-8262-991FF573FA36}"/>
            </a:ext>
          </a:extLst>
        </xdr:cNvPr>
        <xdr:cNvSpPr txBox="1"/>
      </xdr:nvSpPr>
      <xdr:spPr>
        <a:xfrm>
          <a:off x="11563427" y="48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4721C962-4956-47E4-96C2-BEFA41C61D3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CAE79721-D796-4EED-8D9D-2E1C449B19E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24D3DDCB-A630-4286-9329-1CDD571DDB1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427B0B29-D5E7-44FF-8D79-D8FC3ACF2D3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BCAFFE48-FF03-4400-A36E-5E5A8079C3F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A2B872C8-B576-4012-8E33-D86648D1C52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26D8E3-DDDE-48AF-B6E8-3F62031EBB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EDE113-039F-4732-8963-069C9863DB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5A714D-FF77-4D9B-B792-DDF71ACCCF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45CBEE-F189-4742-B0CB-371191B3A5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296B22-BC8E-434E-877B-926F5662B6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AEBA65-F617-4167-B731-01F4E7C271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47F816-55FC-46FB-9E15-297871029E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F15A18-0AB5-412D-BF20-1778EE5086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9EF3C6-CC43-49D2-9AD8-648514A1C9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DABC6E-A941-4602-8714-07B9B9E02F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146,871
143,507
10.98
71,391,022
68,465,219
2,790,260
41,610,881
13,238,664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9FA97F3-C2EE-4547-8AE5-A07AA80BC2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3CB893-6942-4B9C-B0FC-E6C7A23B24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5C42A0-5371-4C48-9A69-3C0C059F72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D552C6-AA2C-4FB0-98BD-D86815E9C9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E87557-67CA-46D5-910C-FBCEFB1D79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BC9B80-C670-4167-B7E1-0FCFA3902E0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230DD3-2124-4F12-A3E9-93DEEA5403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56B79C-F707-4916-8D43-D1152EB76A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FB0A7D-F812-4790-8B97-A7DCC0E45C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C219EE-4FB2-445A-B105-2F9CC0D6FF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D57DA75-0646-426C-9FB6-2F7014A2DC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DF944A-D7D4-4600-B9CB-84F053AF99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EFD687-B7A5-4751-BBDD-8D1281F2A9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B1EDE2-AE50-45E9-82EC-9EB2AD12C7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E8A0F6-9FA1-4732-984C-E152BEA2F7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B492958-6284-4E7B-A45C-DF70A01E00D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F99242-B2A5-4A3B-9598-36091BFE6B6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B39A3DD-D160-4EFC-9FB1-79955C0394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37E985-547E-4E46-B252-E06141D36F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FB8F50C-81FA-435C-963C-582DF800800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63BA0E-3F85-46FB-B684-BABB91FA01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BF3DDD-3EE0-47D2-9C26-D6B50A7B0E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EDE076-7F14-46DE-926A-791D3DAE990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3D37BB3-5C7B-4A24-B8A9-62C269A4CC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C4E3F8B-1986-42E9-9539-94C0F9F6498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FC8731-6B54-42ED-A1EA-C0EE5DF8C8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6A6C75B-76D2-4956-802B-A99FB84386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69286B-2409-43BE-BFD4-993C056BEA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C8C825-27EC-4F77-93BB-16D10FBDBD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2E72B5-8B79-420F-9A81-E30CB7CCBA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0709D3-BD7E-4E03-911C-024CBAB6A2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315C3C3-DB27-48E5-9D5A-85ED4D0604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C5CB2BE-F240-4ADC-9AB0-BD67D972CCF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CA709DE-7BD2-451C-865A-CE685C5E3AD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2E767FE-0693-4B3F-9A6B-F0489254A925}"/>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72311ED-8AEA-492E-9C36-7F4820B2949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1415740-14BF-4D07-8AC2-C401940CAD2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56744D4-A945-462C-99AA-6F54BA81587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4EAA69D-F920-4D63-A83D-155173A8F63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BC7C313-29F0-403D-BEB8-5F414CBE93D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972FF0F-D098-4D0C-B585-E2EF7B3573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F3A35CE-61AA-49E9-874D-BAF39BA6FDE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5E9A7E9-C052-4AFF-94D5-CA671E9C257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id="{CD188B89-F863-41FC-B127-9CDE72853E24}"/>
            </a:ext>
          </a:extLst>
        </xdr:cNvPr>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id="{AAD84ACE-4B19-4B6E-8ACD-958C15F97AE0}"/>
            </a:ext>
          </a:extLst>
        </xdr:cNvPr>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id="{22E7FA91-A507-4390-BEE6-CAAF25D3013D}"/>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id="{F8F3F0AE-5BE5-4BF1-B871-45E7787EF34E}"/>
            </a:ext>
          </a:extLst>
        </xdr:cNvPr>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id="{E55BED11-DC4E-4EE8-BB5D-42211C4133D9}"/>
            </a:ext>
          </a:extLst>
        </xdr:cNvPr>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a:extLst>
            <a:ext uri="{FF2B5EF4-FFF2-40B4-BE49-F238E27FC236}">
              <a16:creationId xmlns:a16="http://schemas.microsoft.com/office/drawing/2014/main" id="{7A47DA56-4882-4E96-9E02-3F0B8F0CFE7F}"/>
            </a:ext>
          </a:extLst>
        </xdr:cNvPr>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id="{123721E2-9A8D-4845-B0A0-4FC3A82D04E3}"/>
            </a:ext>
          </a:extLst>
        </xdr:cNvPr>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10DC888F-E33E-4C5F-8B3A-717825B53762}"/>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5F08E3D0-58CB-486D-99D9-01BC0536896C}"/>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BDB90DD-31FA-4B6D-8D0F-53A99D4A05CB}"/>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a:extLst>
            <a:ext uri="{FF2B5EF4-FFF2-40B4-BE49-F238E27FC236}">
              <a16:creationId xmlns:a16="http://schemas.microsoft.com/office/drawing/2014/main" id="{55FEB18B-CAFC-4999-9765-3A7C7FF51222}"/>
            </a:ext>
          </a:extLst>
        </xdr:cNvPr>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238881B-D44F-4616-98EA-457D49E913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92A4D53-5E3B-431E-997D-6B4266E6C7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D05F73D-04D8-442A-963C-686EBB3C306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2595C2-3B49-48D3-AAB2-B7355DB712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903469-43B2-4CCD-BBF0-947BE852A4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1" name="楕円 70">
          <a:extLst>
            <a:ext uri="{FF2B5EF4-FFF2-40B4-BE49-F238E27FC236}">
              <a16:creationId xmlns:a16="http://schemas.microsoft.com/office/drawing/2014/main" id="{1F61123B-3C3E-49DF-8EE5-E29B3FBBD7F2}"/>
            </a:ext>
          </a:extLst>
        </xdr:cNvPr>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2" name="【道路】&#10;有形固定資産減価償却率該当値テキスト">
          <a:extLst>
            <a:ext uri="{FF2B5EF4-FFF2-40B4-BE49-F238E27FC236}">
              <a16:creationId xmlns:a16="http://schemas.microsoft.com/office/drawing/2014/main" id="{4E0DFC15-02C3-47B6-AE9A-05A00E8BB853}"/>
            </a:ext>
          </a:extLst>
        </xdr:cNvPr>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61976</xdr:rowOff>
    </xdr:from>
    <xdr:to>
      <xdr:col>20</xdr:col>
      <xdr:colOff>38100</xdr:colOff>
      <xdr:row>36</xdr:row>
      <xdr:rowOff>163576</xdr:rowOff>
    </xdr:to>
    <xdr:sp macro="" textlink="">
      <xdr:nvSpPr>
        <xdr:cNvPr id="73" name="楕円 72">
          <a:extLst>
            <a:ext uri="{FF2B5EF4-FFF2-40B4-BE49-F238E27FC236}">
              <a16:creationId xmlns:a16="http://schemas.microsoft.com/office/drawing/2014/main" id="{AF607A74-4E10-4E81-92E6-D793FCD71902}"/>
            </a:ext>
          </a:extLst>
        </xdr:cNvPr>
        <xdr:cNvSpPr/>
      </xdr:nvSpPr>
      <xdr:spPr>
        <a:xfrm>
          <a:off x="3746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112776</xdr:rowOff>
    </xdr:from>
    <xdr:to>
      <xdr:col>24</xdr:col>
      <xdr:colOff>63500</xdr:colOff>
      <xdr:row>36</xdr:row>
      <xdr:rowOff>156210</xdr:rowOff>
    </xdr:to>
    <xdr:cxnSp macro="">
      <xdr:nvCxnSpPr>
        <xdr:cNvPr id="74" name="直線コネクタ 73">
          <a:extLst>
            <a:ext uri="{FF2B5EF4-FFF2-40B4-BE49-F238E27FC236}">
              <a16:creationId xmlns:a16="http://schemas.microsoft.com/office/drawing/2014/main" id="{380B899F-E133-40ED-8D67-472A1449E7CF}"/>
            </a:ext>
          </a:extLst>
        </xdr:cNvPr>
        <xdr:cNvCxnSpPr/>
      </xdr:nvCxnSpPr>
      <xdr:spPr>
        <a:xfrm>
          <a:off x="3797300" y="628497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5" name="楕円 74">
          <a:extLst>
            <a:ext uri="{FF2B5EF4-FFF2-40B4-BE49-F238E27FC236}">
              <a16:creationId xmlns:a16="http://schemas.microsoft.com/office/drawing/2014/main" id="{D19A00A4-EC9F-4861-8476-8F67D5737CE0}"/>
            </a:ext>
          </a:extLst>
        </xdr:cNvPr>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112776</xdr:rowOff>
    </xdr:to>
    <xdr:cxnSp macro="">
      <xdr:nvCxnSpPr>
        <xdr:cNvPr id="76" name="直線コネクタ 75">
          <a:extLst>
            <a:ext uri="{FF2B5EF4-FFF2-40B4-BE49-F238E27FC236}">
              <a16:creationId xmlns:a16="http://schemas.microsoft.com/office/drawing/2014/main" id="{57B369DB-4436-44E2-A6E4-563AE9504400}"/>
            </a:ext>
          </a:extLst>
        </xdr:cNvPr>
        <xdr:cNvCxnSpPr/>
      </xdr:nvCxnSpPr>
      <xdr:spPr>
        <a:xfrm>
          <a:off x="2908300" y="62369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125984</xdr:rowOff>
    </xdr:from>
    <xdr:to>
      <xdr:col>10</xdr:col>
      <xdr:colOff>165100</xdr:colOff>
      <xdr:row>36</xdr:row>
      <xdr:rowOff>56134</xdr:rowOff>
    </xdr:to>
    <xdr:sp macro="" textlink="">
      <xdr:nvSpPr>
        <xdr:cNvPr id="77" name="楕円 76">
          <a:extLst>
            <a:ext uri="{FF2B5EF4-FFF2-40B4-BE49-F238E27FC236}">
              <a16:creationId xmlns:a16="http://schemas.microsoft.com/office/drawing/2014/main" id="{70F1FAD8-E1AA-469D-B37B-DE136EA30D29}"/>
            </a:ext>
          </a:extLst>
        </xdr:cNvPr>
        <xdr:cNvSpPr/>
      </xdr:nvSpPr>
      <xdr:spPr>
        <a:xfrm>
          <a:off x="1968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5334</xdr:rowOff>
    </xdr:from>
    <xdr:to>
      <xdr:col>15</xdr:col>
      <xdr:colOff>50800</xdr:colOff>
      <xdr:row>36</xdr:row>
      <xdr:rowOff>64770</xdr:rowOff>
    </xdr:to>
    <xdr:cxnSp macro="">
      <xdr:nvCxnSpPr>
        <xdr:cNvPr id="78" name="直線コネクタ 77">
          <a:extLst>
            <a:ext uri="{FF2B5EF4-FFF2-40B4-BE49-F238E27FC236}">
              <a16:creationId xmlns:a16="http://schemas.microsoft.com/office/drawing/2014/main" id="{B1D669B1-E945-4DA6-B0BC-9352C43E3D86}"/>
            </a:ext>
          </a:extLst>
        </xdr:cNvPr>
        <xdr:cNvCxnSpPr/>
      </xdr:nvCxnSpPr>
      <xdr:spPr>
        <a:xfrm>
          <a:off x="2019300" y="617753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141986</xdr:rowOff>
    </xdr:from>
    <xdr:to>
      <xdr:col>6</xdr:col>
      <xdr:colOff>38100</xdr:colOff>
      <xdr:row>36</xdr:row>
      <xdr:rowOff>72136</xdr:rowOff>
    </xdr:to>
    <xdr:sp macro="" textlink="">
      <xdr:nvSpPr>
        <xdr:cNvPr id="79" name="楕円 78">
          <a:extLst>
            <a:ext uri="{FF2B5EF4-FFF2-40B4-BE49-F238E27FC236}">
              <a16:creationId xmlns:a16="http://schemas.microsoft.com/office/drawing/2014/main" id="{ADAA4C83-A133-4B15-B93F-38E35914DBC0}"/>
            </a:ext>
          </a:extLst>
        </xdr:cNvPr>
        <xdr:cNvSpPr/>
      </xdr:nvSpPr>
      <xdr:spPr>
        <a:xfrm>
          <a:off x="1079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5334</xdr:rowOff>
    </xdr:from>
    <xdr:to>
      <xdr:col>10</xdr:col>
      <xdr:colOff>114300</xdr:colOff>
      <xdr:row>36</xdr:row>
      <xdr:rowOff>21336</xdr:rowOff>
    </xdr:to>
    <xdr:cxnSp macro="">
      <xdr:nvCxnSpPr>
        <xdr:cNvPr id="80" name="直線コネクタ 79">
          <a:extLst>
            <a:ext uri="{FF2B5EF4-FFF2-40B4-BE49-F238E27FC236}">
              <a16:creationId xmlns:a16="http://schemas.microsoft.com/office/drawing/2014/main" id="{98DC2201-7F0A-497C-BF01-FBCE8342E529}"/>
            </a:ext>
          </a:extLst>
        </xdr:cNvPr>
        <xdr:cNvCxnSpPr/>
      </xdr:nvCxnSpPr>
      <xdr:spPr>
        <a:xfrm flipV="1">
          <a:off x="1130300" y="617753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E6D1F195-A818-4217-80EB-C62C6F9A8AC3}"/>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6F507FCC-C607-412D-A5CE-25EB35C94606}"/>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7F63E9F0-CA52-4EA9-B93B-1413D359CD1B}"/>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24401</xdr:rowOff>
    </xdr:from>
    <xdr:ext cx="405111" cy="259045"/>
    <xdr:sp macro="" textlink="">
      <xdr:nvSpPr>
        <xdr:cNvPr id="84" name="n_4aveValue【道路】&#10;有形固定資産減価償却率">
          <a:extLst>
            <a:ext uri="{FF2B5EF4-FFF2-40B4-BE49-F238E27FC236}">
              <a16:creationId xmlns:a16="http://schemas.microsoft.com/office/drawing/2014/main" id="{BEF503C3-B05D-4904-942E-99E3925340B0}"/>
            </a:ext>
          </a:extLst>
        </xdr:cNvPr>
        <xdr:cNvSpPr txBox="1"/>
      </xdr:nvSpPr>
      <xdr:spPr>
        <a:xfrm>
          <a:off x="927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8653</xdr:rowOff>
    </xdr:from>
    <xdr:ext cx="405111" cy="259045"/>
    <xdr:sp macro="" textlink="">
      <xdr:nvSpPr>
        <xdr:cNvPr id="85" name="n_1mainValue【道路】&#10;有形固定資産減価償却率">
          <a:extLst>
            <a:ext uri="{FF2B5EF4-FFF2-40B4-BE49-F238E27FC236}">
              <a16:creationId xmlns:a16="http://schemas.microsoft.com/office/drawing/2014/main" id="{74553BDB-043D-42FC-933F-911641B6F2FB}"/>
            </a:ext>
          </a:extLst>
        </xdr:cNvPr>
        <xdr:cNvSpPr txBox="1"/>
      </xdr:nvSpPr>
      <xdr:spPr>
        <a:xfrm>
          <a:off x="3582044"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132097</xdr:rowOff>
    </xdr:from>
    <xdr:ext cx="405111" cy="259045"/>
    <xdr:sp macro="" textlink="">
      <xdr:nvSpPr>
        <xdr:cNvPr id="86" name="n_2mainValue【道路】&#10;有形固定資産減価償却率">
          <a:extLst>
            <a:ext uri="{FF2B5EF4-FFF2-40B4-BE49-F238E27FC236}">
              <a16:creationId xmlns:a16="http://schemas.microsoft.com/office/drawing/2014/main" id="{8A5984F1-32E8-4151-845B-7E97E717F2BC}"/>
            </a:ext>
          </a:extLst>
        </xdr:cNvPr>
        <xdr:cNvSpPr txBox="1"/>
      </xdr:nvSpPr>
      <xdr:spPr>
        <a:xfrm>
          <a:off x="2705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87" name="n_3mainValue【道路】&#10;有形固定資産減価償却率">
          <a:extLst>
            <a:ext uri="{FF2B5EF4-FFF2-40B4-BE49-F238E27FC236}">
              <a16:creationId xmlns:a16="http://schemas.microsoft.com/office/drawing/2014/main" id="{6670BB50-A29D-4D41-9F96-DCE3DCD1DBEC}"/>
            </a:ext>
          </a:extLst>
        </xdr:cNvPr>
        <xdr:cNvSpPr txBox="1"/>
      </xdr:nvSpPr>
      <xdr:spPr>
        <a:xfrm>
          <a:off x="18167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88663</xdr:rowOff>
    </xdr:from>
    <xdr:ext cx="405111" cy="259045"/>
    <xdr:sp macro="" textlink="">
      <xdr:nvSpPr>
        <xdr:cNvPr id="88" name="n_4mainValue【道路】&#10;有形固定資産減価償却率">
          <a:extLst>
            <a:ext uri="{FF2B5EF4-FFF2-40B4-BE49-F238E27FC236}">
              <a16:creationId xmlns:a16="http://schemas.microsoft.com/office/drawing/2014/main" id="{C4B2209F-3D07-4902-BCCC-5D2776544504}"/>
            </a:ext>
          </a:extLst>
        </xdr:cNvPr>
        <xdr:cNvSpPr txBox="1"/>
      </xdr:nvSpPr>
      <xdr:spPr>
        <a:xfrm>
          <a:off x="9277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51B45B8-CD6D-4E1F-ADEF-1B186DE9D7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CDE07B0-400E-4C29-ACAC-ABF573E729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1AC02E6-E981-404C-8651-FF035F6D46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F6B1C40-FD80-45D5-9D6A-1F1DC80A1D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3747563-C475-44FC-8317-76F793BAB4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3AD318D-FD98-4D11-B9D2-9419C84B18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0CFB95F-5B0A-4A74-9BAF-F329F7669B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7223A31-4BFD-4993-8C15-88D3CF571D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BB705456-73DE-4D6E-956F-868C8CD567A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A064C99-00E0-43CE-B001-3F70F7D4E2D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001823A-9D07-49A1-AD72-1849EE7C483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5A9ECDE-0E1C-4B7F-8B75-F3FFCDF3238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DCF6A68-75C6-47E7-A58B-08AD95F5216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72DDB7D-6C30-4396-8644-C806B31678C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4C47B70-DA5C-451B-A617-5B22550FFDD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6D7CE534-3F8D-4653-B46A-E32909DC25C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475854CE-6DFF-46CF-9192-1B77E2B4929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B454E143-AEA5-454F-B77F-351F4444466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F01DFE4-CF63-4E84-97C1-865FBFC6EA7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8ED2FCD2-9268-4873-AFFB-257C9B6BFD5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9DD93AF-377F-4652-AF8D-306FA95F83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CBDC79A1-D4DD-40C1-BA42-98AFA33C446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FA3F286-3070-4DB4-8A36-E0BC84613BF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a:extLst>
            <a:ext uri="{FF2B5EF4-FFF2-40B4-BE49-F238E27FC236}">
              <a16:creationId xmlns:a16="http://schemas.microsoft.com/office/drawing/2014/main" id="{89559F7E-A80F-4567-A080-C9B05C5233DE}"/>
            </a:ext>
          </a:extLst>
        </xdr:cNvPr>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a:extLst>
            <a:ext uri="{FF2B5EF4-FFF2-40B4-BE49-F238E27FC236}">
              <a16:creationId xmlns:a16="http://schemas.microsoft.com/office/drawing/2014/main" id="{78BF34FD-01BB-4EF5-B25F-F3035BBA8E82}"/>
            </a:ext>
          </a:extLst>
        </xdr:cNvPr>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a:extLst>
            <a:ext uri="{FF2B5EF4-FFF2-40B4-BE49-F238E27FC236}">
              <a16:creationId xmlns:a16="http://schemas.microsoft.com/office/drawing/2014/main" id="{B10EA592-92A6-402B-88E5-2D830FB8ED17}"/>
            </a:ext>
          </a:extLst>
        </xdr:cNvPr>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a:extLst>
            <a:ext uri="{FF2B5EF4-FFF2-40B4-BE49-F238E27FC236}">
              <a16:creationId xmlns:a16="http://schemas.microsoft.com/office/drawing/2014/main" id="{1EDAD5D5-19A5-4D06-96CD-3E7DBD4D0A7D}"/>
            </a:ext>
          </a:extLst>
        </xdr:cNvPr>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a:extLst>
            <a:ext uri="{FF2B5EF4-FFF2-40B4-BE49-F238E27FC236}">
              <a16:creationId xmlns:a16="http://schemas.microsoft.com/office/drawing/2014/main" id="{7851A704-BA10-420E-998B-57DD37C2CBDB}"/>
            </a:ext>
          </a:extLst>
        </xdr:cNvPr>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a:extLst>
            <a:ext uri="{FF2B5EF4-FFF2-40B4-BE49-F238E27FC236}">
              <a16:creationId xmlns:a16="http://schemas.microsoft.com/office/drawing/2014/main" id="{FDF79747-E6E7-4E1E-88AB-7F1E45E35181}"/>
            </a:ext>
          </a:extLst>
        </xdr:cNvPr>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a:extLst>
            <a:ext uri="{FF2B5EF4-FFF2-40B4-BE49-F238E27FC236}">
              <a16:creationId xmlns:a16="http://schemas.microsoft.com/office/drawing/2014/main" id="{4B07725B-5D51-4D56-9C3A-8600A1575EDD}"/>
            </a:ext>
          </a:extLst>
        </xdr:cNvPr>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a:extLst>
            <a:ext uri="{FF2B5EF4-FFF2-40B4-BE49-F238E27FC236}">
              <a16:creationId xmlns:a16="http://schemas.microsoft.com/office/drawing/2014/main" id="{2E1EC509-53A3-45FD-8EFB-32D216DCB586}"/>
            </a:ext>
          </a:extLst>
        </xdr:cNvPr>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a:extLst>
            <a:ext uri="{FF2B5EF4-FFF2-40B4-BE49-F238E27FC236}">
              <a16:creationId xmlns:a16="http://schemas.microsoft.com/office/drawing/2014/main" id="{2E8E24B6-BE20-4535-BBDD-E4B6F89BF8D5}"/>
            </a:ext>
          </a:extLst>
        </xdr:cNvPr>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a:extLst>
            <a:ext uri="{FF2B5EF4-FFF2-40B4-BE49-F238E27FC236}">
              <a16:creationId xmlns:a16="http://schemas.microsoft.com/office/drawing/2014/main" id="{6DEF977F-46AC-488D-BDBA-8F3CF88714E1}"/>
            </a:ext>
          </a:extLst>
        </xdr:cNvPr>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22" name="フローチャート: 判断 121">
          <a:extLst>
            <a:ext uri="{FF2B5EF4-FFF2-40B4-BE49-F238E27FC236}">
              <a16:creationId xmlns:a16="http://schemas.microsoft.com/office/drawing/2014/main" id="{81DA63BC-5F46-4A1D-A101-82426F77FAF0}"/>
            </a:ext>
          </a:extLst>
        </xdr:cNvPr>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C48A899-8020-4FD0-89EF-42FB20DE765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8B342C0-5F77-4D30-A9A8-542CB592A7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850837A-F6E5-437D-AF60-DA5F0675FB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6CBC8E7-DA91-4F6A-BE0B-78720222E10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94F4162-AA2D-4013-B9EA-677F9107A9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92380</xdr:rowOff>
    </xdr:from>
    <xdr:to>
      <xdr:col>55</xdr:col>
      <xdr:colOff>50800</xdr:colOff>
      <xdr:row>42</xdr:row>
      <xdr:rowOff>22530</xdr:rowOff>
    </xdr:to>
    <xdr:sp macro="" textlink="">
      <xdr:nvSpPr>
        <xdr:cNvPr id="128" name="楕円 127">
          <a:extLst>
            <a:ext uri="{FF2B5EF4-FFF2-40B4-BE49-F238E27FC236}">
              <a16:creationId xmlns:a16="http://schemas.microsoft.com/office/drawing/2014/main" id="{03F73D6B-A398-4B1E-9E95-C5761CF7CF69}"/>
            </a:ext>
          </a:extLst>
        </xdr:cNvPr>
        <xdr:cNvSpPr/>
      </xdr:nvSpPr>
      <xdr:spPr>
        <a:xfrm>
          <a:off x="10426700" y="71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7307</xdr:rowOff>
    </xdr:from>
    <xdr:ext cx="469744" cy="259045"/>
    <xdr:sp macro="" textlink="">
      <xdr:nvSpPr>
        <xdr:cNvPr id="129" name="【道路】&#10;一人当たり延長該当値テキスト">
          <a:extLst>
            <a:ext uri="{FF2B5EF4-FFF2-40B4-BE49-F238E27FC236}">
              <a16:creationId xmlns:a16="http://schemas.microsoft.com/office/drawing/2014/main" id="{CFAA1C6F-8A41-4976-8844-8165C01AED67}"/>
            </a:ext>
          </a:extLst>
        </xdr:cNvPr>
        <xdr:cNvSpPr txBox="1"/>
      </xdr:nvSpPr>
      <xdr:spPr>
        <a:xfrm>
          <a:off x="10515600" y="70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92304</xdr:rowOff>
    </xdr:from>
    <xdr:to>
      <xdr:col>50</xdr:col>
      <xdr:colOff>165100</xdr:colOff>
      <xdr:row>42</xdr:row>
      <xdr:rowOff>22454</xdr:rowOff>
    </xdr:to>
    <xdr:sp macro="" textlink="">
      <xdr:nvSpPr>
        <xdr:cNvPr id="130" name="楕円 129">
          <a:extLst>
            <a:ext uri="{FF2B5EF4-FFF2-40B4-BE49-F238E27FC236}">
              <a16:creationId xmlns:a16="http://schemas.microsoft.com/office/drawing/2014/main" id="{747CAE07-25AE-4B09-B3BF-0A28D4DD08F4}"/>
            </a:ext>
          </a:extLst>
        </xdr:cNvPr>
        <xdr:cNvSpPr/>
      </xdr:nvSpPr>
      <xdr:spPr>
        <a:xfrm>
          <a:off x="9588500" y="71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143104</xdr:rowOff>
    </xdr:from>
    <xdr:to>
      <xdr:col>55</xdr:col>
      <xdr:colOff>0</xdr:colOff>
      <xdr:row>41</xdr:row>
      <xdr:rowOff>143180</xdr:rowOff>
    </xdr:to>
    <xdr:cxnSp macro="">
      <xdr:nvCxnSpPr>
        <xdr:cNvPr id="131" name="直線コネクタ 130">
          <a:extLst>
            <a:ext uri="{FF2B5EF4-FFF2-40B4-BE49-F238E27FC236}">
              <a16:creationId xmlns:a16="http://schemas.microsoft.com/office/drawing/2014/main" id="{DC48DD5C-B8C3-4D20-8BC8-24DDB5B008E6}"/>
            </a:ext>
          </a:extLst>
        </xdr:cNvPr>
        <xdr:cNvCxnSpPr/>
      </xdr:nvCxnSpPr>
      <xdr:spPr>
        <a:xfrm>
          <a:off x="9639300" y="717255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91618</xdr:rowOff>
    </xdr:from>
    <xdr:to>
      <xdr:col>46</xdr:col>
      <xdr:colOff>38100</xdr:colOff>
      <xdr:row>42</xdr:row>
      <xdr:rowOff>21768</xdr:rowOff>
    </xdr:to>
    <xdr:sp macro="" textlink="">
      <xdr:nvSpPr>
        <xdr:cNvPr id="132" name="楕円 131">
          <a:extLst>
            <a:ext uri="{FF2B5EF4-FFF2-40B4-BE49-F238E27FC236}">
              <a16:creationId xmlns:a16="http://schemas.microsoft.com/office/drawing/2014/main" id="{F921691F-8A4B-4365-883C-92F0B688019E}"/>
            </a:ext>
          </a:extLst>
        </xdr:cNvPr>
        <xdr:cNvSpPr/>
      </xdr:nvSpPr>
      <xdr:spPr>
        <a:xfrm>
          <a:off x="8699500" y="71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142418</xdr:rowOff>
    </xdr:from>
    <xdr:to>
      <xdr:col>50</xdr:col>
      <xdr:colOff>114300</xdr:colOff>
      <xdr:row>41</xdr:row>
      <xdr:rowOff>143104</xdr:rowOff>
    </xdr:to>
    <xdr:cxnSp macro="">
      <xdr:nvCxnSpPr>
        <xdr:cNvPr id="133" name="直線コネクタ 132">
          <a:extLst>
            <a:ext uri="{FF2B5EF4-FFF2-40B4-BE49-F238E27FC236}">
              <a16:creationId xmlns:a16="http://schemas.microsoft.com/office/drawing/2014/main" id="{31BABA22-1711-49E1-B71D-F03623AF60ED}"/>
            </a:ext>
          </a:extLst>
        </xdr:cNvPr>
        <xdr:cNvCxnSpPr/>
      </xdr:nvCxnSpPr>
      <xdr:spPr>
        <a:xfrm>
          <a:off x="8750300" y="71718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91922</xdr:rowOff>
    </xdr:from>
    <xdr:to>
      <xdr:col>41</xdr:col>
      <xdr:colOff>101600</xdr:colOff>
      <xdr:row>42</xdr:row>
      <xdr:rowOff>22072</xdr:rowOff>
    </xdr:to>
    <xdr:sp macro="" textlink="">
      <xdr:nvSpPr>
        <xdr:cNvPr id="134" name="楕円 133">
          <a:extLst>
            <a:ext uri="{FF2B5EF4-FFF2-40B4-BE49-F238E27FC236}">
              <a16:creationId xmlns:a16="http://schemas.microsoft.com/office/drawing/2014/main" id="{C429C7BC-6971-49F8-9F7C-53AD3C2107F1}"/>
            </a:ext>
          </a:extLst>
        </xdr:cNvPr>
        <xdr:cNvSpPr/>
      </xdr:nvSpPr>
      <xdr:spPr>
        <a:xfrm>
          <a:off x="7810500" y="71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142418</xdr:rowOff>
    </xdr:from>
    <xdr:to>
      <xdr:col>45</xdr:col>
      <xdr:colOff>177800</xdr:colOff>
      <xdr:row>41</xdr:row>
      <xdr:rowOff>142722</xdr:rowOff>
    </xdr:to>
    <xdr:cxnSp macro="">
      <xdr:nvCxnSpPr>
        <xdr:cNvPr id="135" name="直線コネクタ 134">
          <a:extLst>
            <a:ext uri="{FF2B5EF4-FFF2-40B4-BE49-F238E27FC236}">
              <a16:creationId xmlns:a16="http://schemas.microsoft.com/office/drawing/2014/main" id="{27CF95DA-6681-4E24-BEE8-B50BD39D6842}"/>
            </a:ext>
          </a:extLst>
        </xdr:cNvPr>
        <xdr:cNvCxnSpPr/>
      </xdr:nvCxnSpPr>
      <xdr:spPr>
        <a:xfrm flipV="1">
          <a:off x="7861300" y="717186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92151</xdr:rowOff>
    </xdr:from>
    <xdr:to>
      <xdr:col>36</xdr:col>
      <xdr:colOff>165100</xdr:colOff>
      <xdr:row>42</xdr:row>
      <xdr:rowOff>22301</xdr:rowOff>
    </xdr:to>
    <xdr:sp macro="" textlink="">
      <xdr:nvSpPr>
        <xdr:cNvPr id="136" name="楕円 135">
          <a:extLst>
            <a:ext uri="{FF2B5EF4-FFF2-40B4-BE49-F238E27FC236}">
              <a16:creationId xmlns:a16="http://schemas.microsoft.com/office/drawing/2014/main" id="{EB6FB68C-2EF9-4773-BAF0-787D6B794D83}"/>
            </a:ext>
          </a:extLst>
        </xdr:cNvPr>
        <xdr:cNvSpPr/>
      </xdr:nvSpPr>
      <xdr:spPr>
        <a:xfrm>
          <a:off x="6921500" y="71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142722</xdr:rowOff>
    </xdr:from>
    <xdr:to>
      <xdr:col>41</xdr:col>
      <xdr:colOff>50800</xdr:colOff>
      <xdr:row>41</xdr:row>
      <xdr:rowOff>142951</xdr:rowOff>
    </xdr:to>
    <xdr:cxnSp macro="">
      <xdr:nvCxnSpPr>
        <xdr:cNvPr id="137" name="直線コネクタ 136">
          <a:extLst>
            <a:ext uri="{FF2B5EF4-FFF2-40B4-BE49-F238E27FC236}">
              <a16:creationId xmlns:a16="http://schemas.microsoft.com/office/drawing/2014/main" id="{77432677-EC74-44B4-B836-C845BCFD356E}"/>
            </a:ext>
          </a:extLst>
        </xdr:cNvPr>
        <xdr:cNvCxnSpPr/>
      </xdr:nvCxnSpPr>
      <xdr:spPr>
        <a:xfrm flipV="1">
          <a:off x="6972300" y="717217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a:extLst>
            <a:ext uri="{FF2B5EF4-FFF2-40B4-BE49-F238E27FC236}">
              <a16:creationId xmlns:a16="http://schemas.microsoft.com/office/drawing/2014/main" id="{E7BBEA1D-8A13-4590-AC2A-55C9B88D1FC4}"/>
            </a:ext>
          </a:extLst>
        </xdr:cNvPr>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a:extLst>
            <a:ext uri="{FF2B5EF4-FFF2-40B4-BE49-F238E27FC236}">
              <a16:creationId xmlns:a16="http://schemas.microsoft.com/office/drawing/2014/main" id="{D8F07837-506D-446F-B23F-659567A70F1B}"/>
            </a:ext>
          </a:extLst>
        </xdr:cNvPr>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a:extLst>
            <a:ext uri="{FF2B5EF4-FFF2-40B4-BE49-F238E27FC236}">
              <a16:creationId xmlns:a16="http://schemas.microsoft.com/office/drawing/2014/main" id="{55DAE214-11E4-486F-9B18-DAB12D9A8C1E}"/>
            </a:ext>
          </a:extLst>
        </xdr:cNvPr>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41" name="n_4aveValue【道路】&#10;一人当たり延長">
          <a:extLst>
            <a:ext uri="{FF2B5EF4-FFF2-40B4-BE49-F238E27FC236}">
              <a16:creationId xmlns:a16="http://schemas.microsoft.com/office/drawing/2014/main" id="{00A8ACC8-F96B-415A-AF86-E4D0A99A9412}"/>
            </a:ext>
          </a:extLst>
        </xdr:cNvPr>
        <xdr:cNvSpPr txBox="1"/>
      </xdr:nvSpPr>
      <xdr:spPr>
        <a:xfrm>
          <a:off x="6737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13581</xdr:rowOff>
    </xdr:from>
    <xdr:ext cx="469744" cy="259045"/>
    <xdr:sp macro="" textlink="">
      <xdr:nvSpPr>
        <xdr:cNvPr id="142" name="n_1mainValue【道路】&#10;一人当たり延長">
          <a:extLst>
            <a:ext uri="{FF2B5EF4-FFF2-40B4-BE49-F238E27FC236}">
              <a16:creationId xmlns:a16="http://schemas.microsoft.com/office/drawing/2014/main" id="{38ADB0E3-42C1-4DA7-9EC4-50F25489DD1B}"/>
            </a:ext>
          </a:extLst>
        </xdr:cNvPr>
        <xdr:cNvSpPr txBox="1"/>
      </xdr:nvSpPr>
      <xdr:spPr>
        <a:xfrm>
          <a:off x="9391727" y="7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12895</xdr:rowOff>
    </xdr:from>
    <xdr:ext cx="469744" cy="259045"/>
    <xdr:sp macro="" textlink="">
      <xdr:nvSpPr>
        <xdr:cNvPr id="143" name="n_2mainValue【道路】&#10;一人当たり延長">
          <a:extLst>
            <a:ext uri="{FF2B5EF4-FFF2-40B4-BE49-F238E27FC236}">
              <a16:creationId xmlns:a16="http://schemas.microsoft.com/office/drawing/2014/main" id="{2695D123-92E5-48C9-8299-52E6796FC487}"/>
            </a:ext>
          </a:extLst>
        </xdr:cNvPr>
        <xdr:cNvSpPr txBox="1"/>
      </xdr:nvSpPr>
      <xdr:spPr>
        <a:xfrm>
          <a:off x="8515427" y="72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13199</xdr:rowOff>
    </xdr:from>
    <xdr:ext cx="469744" cy="259045"/>
    <xdr:sp macro="" textlink="">
      <xdr:nvSpPr>
        <xdr:cNvPr id="144" name="n_3mainValue【道路】&#10;一人当たり延長">
          <a:extLst>
            <a:ext uri="{FF2B5EF4-FFF2-40B4-BE49-F238E27FC236}">
              <a16:creationId xmlns:a16="http://schemas.microsoft.com/office/drawing/2014/main" id="{2683E2CE-7A56-4F1C-A308-BC20251D325F}"/>
            </a:ext>
          </a:extLst>
        </xdr:cNvPr>
        <xdr:cNvSpPr txBox="1"/>
      </xdr:nvSpPr>
      <xdr:spPr>
        <a:xfrm>
          <a:off x="7626427" y="721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13428</xdr:rowOff>
    </xdr:from>
    <xdr:ext cx="469744" cy="259045"/>
    <xdr:sp macro="" textlink="">
      <xdr:nvSpPr>
        <xdr:cNvPr id="145" name="n_4mainValue【道路】&#10;一人当たり延長">
          <a:extLst>
            <a:ext uri="{FF2B5EF4-FFF2-40B4-BE49-F238E27FC236}">
              <a16:creationId xmlns:a16="http://schemas.microsoft.com/office/drawing/2014/main" id="{559597C4-8CB5-40AA-800D-2679C91F9C07}"/>
            </a:ext>
          </a:extLst>
        </xdr:cNvPr>
        <xdr:cNvSpPr txBox="1"/>
      </xdr:nvSpPr>
      <xdr:spPr>
        <a:xfrm>
          <a:off x="6737427" y="721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9C66555-62BD-485F-A0A5-18230E6489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8F84AA6-5128-42C2-8B84-1AC16C64C8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FD7FBC7-2B5A-430E-82B3-F93965E251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20F3382-78B4-4159-934A-88F154853A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DCACBDF-90B0-46F1-8A90-379DE019EF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89F2540-50E5-4D51-86E2-C1C19A75DC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B37C09A-0E54-4AC5-92C6-64FBFE324F8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24B29C2-EFA5-4900-B6EB-0E99DE6E019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29BE27B-E8E2-421E-9F2E-8AC96FE90D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F731BAB-22CD-496A-9977-DB2DF369332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49BA419-F81A-4378-A4E5-89683E82F6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E69C7994-FF3F-4586-B9F4-D1ADC10AD478}"/>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id="{E78E6821-138C-4807-ACF1-48278BAF7F1C}"/>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47DC3B13-5E1C-46A8-BF31-FDF6C58ACCC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410DBBFC-A1E8-4958-9A11-0CB6F0B7ADB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3A4F2185-73CA-44F6-82DA-3057F26470B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E92E71A5-C497-4C47-8847-4797DC7D32D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24CEA89B-B3D5-4761-820A-20C8F961EF5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64BA1EC4-9357-4148-A133-51AEF0C5E90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E2122C92-C31A-4E82-9E77-86C73CB009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64F8B62B-111A-4E6D-A451-96408451109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B91D7AE-E260-4537-932C-12710A098C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a:extLst>
            <a:ext uri="{FF2B5EF4-FFF2-40B4-BE49-F238E27FC236}">
              <a16:creationId xmlns:a16="http://schemas.microsoft.com/office/drawing/2014/main" id="{DAA79C30-9426-4D40-875B-84056B7304A5}"/>
            </a:ext>
          </a:extLst>
        </xdr:cNvPr>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B10251D5-CC03-405D-8118-AC1AFAA218C0}"/>
            </a:ext>
          </a:extLst>
        </xdr:cNvPr>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a:extLst>
            <a:ext uri="{FF2B5EF4-FFF2-40B4-BE49-F238E27FC236}">
              <a16:creationId xmlns:a16="http://schemas.microsoft.com/office/drawing/2014/main" id="{AD971E62-F2C0-4DDB-8C5C-52B13D501759}"/>
            </a:ext>
          </a:extLst>
        </xdr:cNvPr>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893E263A-7DD1-4BBE-AF8A-4DDD2CB237FA}"/>
            </a:ext>
          </a:extLst>
        </xdr:cNvPr>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a:extLst>
            <a:ext uri="{FF2B5EF4-FFF2-40B4-BE49-F238E27FC236}">
              <a16:creationId xmlns:a16="http://schemas.microsoft.com/office/drawing/2014/main" id="{E9E1CC3D-8214-4A9D-A236-22F970BA4DEC}"/>
            </a:ext>
          </a:extLst>
        </xdr:cNvPr>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CC13B615-54B3-491F-9028-5658CEB060D6}"/>
            </a:ext>
          </a:extLst>
        </xdr:cNvPr>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a:extLst>
            <a:ext uri="{FF2B5EF4-FFF2-40B4-BE49-F238E27FC236}">
              <a16:creationId xmlns:a16="http://schemas.microsoft.com/office/drawing/2014/main" id="{277F8768-6358-459E-B9C7-6724AE274B33}"/>
            </a:ext>
          </a:extLst>
        </xdr:cNvPr>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a:extLst>
            <a:ext uri="{FF2B5EF4-FFF2-40B4-BE49-F238E27FC236}">
              <a16:creationId xmlns:a16="http://schemas.microsoft.com/office/drawing/2014/main" id="{FD6299A1-1D6A-47B6-83EE-62EDDF827F66}"/>
            </a:ext>
          </a:extLst>
        </xdr:cNvPr>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a:extLst>
            <a:ext uri="{FF2B5EF4-FFF2-40B4-BE49-F238E27FC236}">
              <a16:creationId xmlns:a16="http://schemas.microsoft.com/office/drawing/2014/main" id="{6A5E4D02-A113-4B62-AB65-2AA2DEE373D7}"/>
            </a:ext>
          </a:extLst>
        </xdr:cNvPr>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a:extLst>
            <a:ext uri="{FF2B5EF4-FFF2-40B4-BE49-F238E27FC236}">
              <a16:creationId xmlns:a16="http://schemas.microsoft.com/office/drawing/2014/main" id="{C7696602-254A-4EE1-9C1A-5E6E2C94CFD3}"/>
            </a:ext>
          </a:extLst>
        </xdr:cNvPr>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xdr:rowOff>
    </xdr:from>
    <xdr:to>
      <xdr:col>6</xdr:col>
      <xdr:colOff>38100</xdr:colOff>
      <xdr:row>60</xdr:row>
      <xdr:rowOff>107950</xdr:rowOff>
    </xdr:to>
    <xdr:sp macro="" textlink="">
      <xdr:nvSpPr>
        <xdr:cNvPr id="178" name="フローチャート: 判断 177">
          <a:extLst>
            <a:ext uri="{FF2B5EF4-FFF2-40B4-BE49-F238E27FC236}">
              <a16:creationId xmlns:a16="http://schemas.microsoft.com/office/drawing/2014/main" id="{1290303F-766C-4D65-AE3B-BC9DEAAD35DE}"/>
            </a:ext>
          </a:extLst>
        </xdr:cNvPr>
        <xdr:cNvSpPr/>
      </xdr:nvSpPr>
      <xdr:spPr>
        <a:xfrm>
          <a:off x="1079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9442215-C5A8-45F2-8321-C9AD313A3E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9E29B9E-05C8-4299-8115-0282619937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977FB8F-4E18-4343-B6E8-6D55CA9B85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793A9DD-9842-44C2-A0E4-DFE6B26269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B65435F-201B-46AA-AABF-4312D68697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47498</xdr:rowOff>
    </xdr:from>
    <xdr:to>
      <xdr:col>24</xdr:col>
      <xdr:colOff>114300</xdr:colOff>
      <xdr:row>56</xdr:row>
      <xdr:rowOff>149098</xdr:rowOff>
    </xdr:to>
    <xdr:sp macro="" textlink="">
      <xdr:nvSpPr>
        <xdr:cNvPr id="184" name="楕円 183">
          <a:extLst>
            <a:ext uri="{FF2B5EF4-FFF2-40B4-BE49-F238E27FC236}">
              <a16:creationId xmlns:a16="http://schemas.microsoft.com/office/drawing/2014/main" id="{CEF51740-1ED4-4B1B-B63B-D0111E5FC05B}"/>
            </a:ext>
          </a:extLst>
        </xdr:cNvPr>
        <xdr:cNvSpPr/>
      </xdr:nvSpPr>
      <xdr:spPr>
        <a:xfrm>
          <a:off x="45847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133875</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4C992CC0-068E-43DD-8048-7DE596834F11}"/>
            </a:ext>
          </a:extLst>
        </xdr:cNvPr>
        <xdr:cNvSpPr txBox="1"/>
      </xdr:nvSpPr>
      <xdr:spPr>
        <a:xfrm>
          <a:off x="4673600" y="9563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24638</xdr:rowOff>
    </xdr:from>
    <xdr:to>
      <xdr:col>20</xdr:col>
      <xdr:colOff>38100</xdr:colOff>
      <xdr:row>56</xdr:row>
      <xdr:rowOff>126238</xdr:rowOff>
    </xdr:to>
    <xdr:sp macro="" textlink="">
      <xdr:nvSpPr>
        <xdr:cNvPr id="186" name="楕円 185">
          <a:extLst>
            <a:ext uri="{FF2B5EF4-FFF2-40B4-BE49-F238E27FC236}">
              <a16:creationId xmlns:a16="http://schemas.microsoft.com/office/drawing/2014/main" id="{91627AD8-698C-4863-89F5-480C8F2EC266}"/>
            </a:ext>
          </a:extLst>
        </xdr:cNvPr>
        <xdr:cNvSpPr/>
      </xdr:nvSpPr>
      <xdr:spPr>
        <a:xfrm>
          <a:off x="3746500" y="96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75438</xdr:rowOff>
    </xdr:from>
    <xdr:to>
      <xdr:col>24</xdr:col>
      <xdr:colOff>63500</xdr:colOff>
      <xdr:row>56</xdr:row>
      <xdr:rowOff>98298</xdr:rowOff>
    </xdr:to>
    <xdr:cxnSp macro="">
      <xdr:nvCxnSpPr>
        <xdr:cNvPr id="187" name="直線コネクタ 186">
          <a:extLst>
            <a:ext uri="{FF2B5EF4-FFF2-40B4-BE49-F238E27FC236}">
              <a16:creationId xmlns:a16="http://schemas.microsoft.com/office/drawing/2014/main" id="{EDA1E26F-1D22-44C1-BFBD-3A3486ED7F72}"/>
            </a:ext>
          </a:extLst>
        </xdr:cNvPr>
        <xdr:cNvCxnSpPr/>
      </xdr:nvCxnSpPr>
      <xdr:spPr>
        <a:xfrm>
          <a:off x="3797300" y="967663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170942</xdr:rowOff>
    </xdr:from>
    <xdr:to>
      <xdr:col>15</xdr:col>
      <xdr:colOff>101600</xdr:colOff>
      <xdr:row>56</xdr:row>
      <xdr:rowOff>101092</xdr:rowOff>
    </xdr:to>
    <xdr:sp macro="" textlink="">
      <xdr:nvSpPr>
        <xdr:cNvPr id="188" name="楕円 187">
          <a:extLst>
            <a:ext uri="{FF2B5EF4-FFF2-40B4-BE49-F238E27FC236}">
              <a16:creationId xmlns:a16="http://schemas.microsoft.com/office/drawing/2014/main" id="{C80B8ACF-E847-4F49-884C-3802DB0B435B}"/>
            </a:ext>
          </a:extLst>
        </xdr:cNvPr>
        <xdr:cNvSpPr/>
      </xdr:nvSpPr>
      <xdr:spPr>
        <a:xfrm>
          <a:off x="2857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50292</xdr:rowOff>
    </xdr:from>
    <xdr:to>
      <xdr:col>19</xdr:col>
      <xdr:colOff>177800</xdr:colOff>
      <xdr:row>56</xdr:row>
      <xdr:rowOff>75438</xdr:rowOff>
    </xdr:to>
    <xdr:cxnSp macro="">
      <xdr:nvCxnSpPr>
        <xdr:cNvPr id="189" name="直線コネクタ 188">
          <a:extLst>
            <a:ext uri="{FF2B5EF4-FFF2-40B4-BE49-F238E27FC236}">
              <a16:creationId xmlns:a16="http://schemas.microsoft.com/office/drawing/2014/main" id="{28667C82-492D-41C8-AA1E-CEDEFB909CC2}"/>
            </a:ext>
          </a:extLst>
        </xdr:cNvPr>
        <xdr:cNvCxnSpPr/>
      </xdr:nvCxnSpPr>
      <xdr:spPr>
        <a:xfrm>
          <a:off x="2908300" y="96514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152654</xdr:rowOff>
    </xdr:from>
    <xdr:to>
      <xdr:col>10</xdr:col>
      <xdr:colOff>165100</xdr:colOff>
      <xdr:row>56</xdr:row>
      <xdr:rowOff>82804</xdr:rowOff>
    </xdr:to>
    <xdr:sp macro="" textlink="">
      <xdr:nvSpPr>
        <xdr:cNvPr id="190" name="楕円 189">
          <a:extLst>
            <a:ext uri="{FF2B5EF4-FFF2-40B4-BE49-F238E27FC236}">
              <a16:creationId xmlns:a16="http://schemas.microsoft.com/office/drawing/2014/main" id="{28ABDCA1-69CE-45E2-9438-700AB6DCC4A4}"/>
            </a:ext>
          </a:extLst>
        </xdr:cNvPr>
        <xdr:cNvSpPr/>
      </xdr:nvSpPr>
      <xdr:spPr>
        <a:xfrm>
          <a:off x="1968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32004</xdr:rowOff>
    </xdr:from>
    <xdr:to>
      <xdr:col>15</xdr:col>
      <xdr:colOff>50800</xdr:colOff>
      <xdr:row>56</xdr:row>
      <xdr:rowOff>50292</xdr:rowOff>
    </xdr:to>
    <xdr:cxnSp macro="">
      <xdr:nvCxnSpPr>
        <xdr:cNvPr id="191" name="直線コネクタ 190">
          <a:extLst>
            <a:ext uri="{FF2B5EF4-FFF2-40B4-BE49-F238E27FC236}">
              <a16:creationId xmlns:a16="http://schemas.microsoft.com/office/drawing/2014/main" id="{0E50E42A-EADF-4752-9667-E5B25EB31282}"/>
            </a:ext>
          </a:extLst>
        </xdr:cNvPr>
        <xdr:cNvCxnSpPr/>
      </xdr:nvCxnSpPr>
      <xdr:spPr>
        <a:xfrm>
          <a:off x="2019300" y="9633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29210</xdr:rowOff>
    </xdr:from>
    <xdr:to>
      <xdr:col>6</xdr:col>
      <xdr:colOff>38100</xdr:colOff>
      <xdr:row>56</xdr:row>
      <xdr:rowOff>130810</xdr:rowOff>
    </xdr:to>
    <xdr:sp macro="" textlink="">
      <xdr:nvSpPr>
        <xdr:cNvPr id="192" name="楕円 191">
          <a:extLst>
            <a:ext uri="{FF2B5EF4-FFF2-40B4-BE49-F238E27FC236}">
              <a16:creationId xmlns:a16="http://schemas.microsoft.com/office/drawing/2014/main" id="{D45C2968-5118-4592-8C22-191CA6B24987}"/>
            </a:ext>
          </a:extLst>
        </xdr:cNvPr>
        <xdr:cNvSpPr/>
      </xdr:nvSpPr>
      <xdr:spPr>
        <a:xfrm>
          <a:off x="1079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32004</xdr:rowOff>
    </xdr:from>
    <xdr:to>
      <xdr:col>10</xdr:col>
      <xdr:colOff>114300</xdr:colOff>
      <xdr:row>56</xdr:row>
      <xdr:rowOff>80010</xdr:rowOff>
    </xdr:to>
    <xdr:cxnSp macro="">
      <xdr:nvCxnSpPr>
        <xdr:cNvPr id="193" name="直線コネクタ 192">
          <a:extLst>
            <a:ext uri="{FF2B5EF4-FFF2-40B4-BE49-F238E27FC236}">
              <a16:creationId xmlns:a16="http://schemas.microsoft.com/office/drawing/2014/main" id="{6C4100D9-2BAE-48FC-814C-D71E3009FF18}"/>
            </a:ext>
          </a:extLst>
        </xdr:cNvPr>
        <xdr:cNvCxnSpPr/>
      </xdr:nvCxnSpPr>
      <xdr:spPr>
        <a:xfrm flipV="1">
          <a:off x="1130300" y="963320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892835C2-255F-4CF9-908D-6A21016D303B}"/>
            </a:ext>
          </a:extLst>
        </xdr:cNvPr>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E2150F1C-44D0-4590-83C1-7B364B52F102}"/>
            </a:ext>
          </a:extLst>
        </xdr:cNvPr>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A83A7F15-87AF-4B24-AC85-EC548C7BE0CA}"/>
            </a:ext>
          </a:extLst>
        </xdr:cNvPr>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F271F53F-3467-49A9-AFE7-DEBC99CAF4AD}"/>
            </a:ext>
          </a:extLst>
        </xdr:cNvPr>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142765</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F25CB622-84FA-4BA2-9782-1FB8CDA9A113}"/>
            </a:ext>
          </a:extLst>
        </xdr:cNvPr>
        <xdr:cNvSpPr txBox="1"/>
      </xdr:nvSpPr>
      <xdr:spPr>
        <a:xfrm>
          <a:off x="3582044" y="94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117619</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E1D2D619-6A17-468E-AC24-73A971AAEA50}"/>
            </a:ext>
          </a:extLst>
        </xdr:cNvPr>
        <xdr:cNvSpPr txBox="1"/>
      </xdr:nvSpPr>
      <xdr:spPr>
        <a:xfrm>
          <a:off x="2705744"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99331</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id="{54B5F3A7-5206-478E-BCE9-750CF7B25E67}"/>
            </a:ext>
          </a:extLst>
        </xdr:cNvPr>
        <xdr:cNvSpPr txBox="1"/>
      </xdr:nvSpPr>
      <xdr:spPr>
        <a:xfrm>
          <a:off x="1816744" y="935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147337</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id="{B92DBAB8-1CEF-41D8-A803-7F6213CEE414}"/>
            </a:ext>
          </a:extLst>
        </xdr:cNvPr>
        <xdr:cNvSpPr txBox="1"/>
      </xdr:nvSpPr>
      <xdr:spPr>
        <a:xfrm>
          <a:off x="927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16C8888F-E37A-43C3-A72D-4AE368D494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8BD3E9AA-5349-446B-8C67-8069FEE556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7F2DAEFA-86AB-4254-BB44-C6C5861B14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BC13E37C-794C-4685-BD35-B9B2BBF508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BC068DAC-032F-430A-9136-9114B26578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5F28228F-1963-4E2F-8958-626A5F3410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9A91944B-8AD3-4324-B385-747FAC5CAA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EE3A383C-9408-40EC-83D3-25C6F3C6A7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66DFC285-495E-47DF-A143-46D687AE6A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21E70B12-9ADB-4E58-BCDA-94B5BCC41B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2D5DE155-9D44-4868-9756-EDA160C3D68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a:extLst>
            <a:ext uri="{FF2B5EF4-FFF2-40B4-BE49-F238E27FC236}">
              <a16:creationId xmlns:a16="http://schemas.microsoft.com/office/drawing/2014/main" id="{BF3E7CB4-B325-470F-B6E8-5C6D528F5D0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44C1206A-8F37-4B52-9732-3E9476B96AA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a:extLst>
            <a:ext uri="{FF2B5EF4-FFF2-40B4-BE49-F238E27FC236}">
              <a16:creationId xmlns:a16="http://schemas.microsoft.com/office/drawing/2014/main" id="{C2BBE150-9CC5-4C03-B29B-355EF4B7872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4CAB6957-2A65-4157-9D8E-534BD97A6B3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81D8EE61-118C-4AC9-AD9E-C8DFA74E2E4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240340F0-4707-40F0-9F6E-89B5F8EB1EF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a:extLst>
            <a:ext uri="{FF2B5EF4-FFF2-40B4-BE49-F238E27FC236}">
              <a16:creationId xmlns:a16="http://schemas.microsoft.com/office/drawing/2014/main" id="{D961E1E6-8173-471F-9D76-F2B580F90D9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1D6E98F3-1AB7-4322-B196-C6A2012CF73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a:extLst>
            <a:ext uri="{FF2B5EF4-FFF2-40B4-BE49-F238E27FC236}">
              <a16:creationId xmlns:a16="http://schemas.microsoft.com/office/drawing/2014/main" id="{C6B8A8B2-8677-485C-B7BF-129180BA558F}"/>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BE6512E0-6FEB-4CE7-BC92-B2D4444FFF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7FCBA1F0-6C44-4A37-A364-722FF18E75A6}"/>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FE2D209A-5764-4251-9BC5-D37B8F772D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a:extLst>
            <a:ext uri="{FF2B5EF4-FFF2-40B4-BE49-F238E27FC236}">
              <a16:creationId xmlns:a16="http://schemas.microsoft.com/office/drawing/2014/main" id="{DFB8222D-6BF0-474D-B014-B8E3FE44A7B8}"/>
            </a:ext>
          </a:extLst>
        </xdr:cNvPr>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C6033496-FCFA-4724-939F-F7F78B6C8B95}"/>
            </a:ext>
          </a:extLst>
        </xdr:cNvPr>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a:extLst>
            <a:ext uri="{FF2B5EF4-FFF2-40B4-BE49-F238E27FC236}">
              <a16:creationId xmlns:a16="http://schemas.microsoft.com/office/drawing/2014/main" id="{E4742F1D-BF40-4B48-8775-30E3C257597D}"/>
            </a:ext>
          </a:extLst>
        </xdr:cNvPr>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6D03505A-EAF9-4B03-B9C8-B75F093A45AC}"/>
            </a:ext>
          </a:extLst>
        </xdr:cNvPr>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a:extLst>
            <a:ext uri="{FF2B5EF4-FFF2-40B4-BE49-F238E27FC236}">
              <a16:creationId xmlns:a16="http://schemas.microsoft.com/office/drawing/2014/main" id="{E0E99A7A-4E6E-4CC3-9632-5D1930893056}"/>
            </a:ext>
          </a:extLst>
        </xdr:cNvPr>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DED99DD7-FEBE-4CCE-8F13-731E72B041B0}"/>
            </a:ext>
          </a:extLst>
        </xdr:cNvPr>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a:extLst>
            <a:ext uri="{FF2B5EF4-FFF2-40B4-BE49-F238E27FC236}">
              <a16:creationId xmlns:a16="http://schemas.microsoft.com/office/drawing/2014/main" id="{9E44D7F8-8B28-47F7-A968-B183FEBD1D84}"/>
            </a:ext>
          </a:extLst>
        </xdr:cNvPr>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a:extLst>
            <a:ext uri="{FF2B5EF4-FFF2-40B4-BE49-F238E27FC236}">
              <a16:creationId xmlns:a16="http://schemas.microsoft.com/office/drawing/2014/main" id="{F696A6B6-9D84-45FC-A622-FD8BE90E2AB9}"/>
            </a:ext>
          </a:extLst>
        </xdr:cNvPr>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a:extLst>
            <a:ext uri="{FF2B5EF4-FFF2-40B4-BE49-F238E27FC236}">
              <a16:creationId xmlns:a16="http://schemas.microsoft.com/office/drawing/2014/main" id="{1CDB9604-09AA-4F9A-90A1-7F32273A3288}"/>
            </a:ext>
          </a:extLst>
        </xdr:cNvPr>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a:extLst>
            <a:ext uri="{FF2B5EF4-FFF2-40B4-BE49-F238E27FC236}">
              <a16:creationId xmlns:a16="http://schemas.microsoft.com/office/drawing/2014/main" id="{C22F2EFB-663D-45AB-BBEC-96584C9E6604}"/>
            </a:ext>
          </a:extLst>
        </xdr:cNvPr>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96628</xdr:rowOff>
    </xdr:from>
    <xdr:to>
      <xdr:col>36</xdr:col>
      <xdr:colOff>165100</xdr:colOff>
      <xdr:row>61</xdr:row>
      <xdr:rowOff>26778</xdr:rowOff>
    </xdr:to>
    <xdr:sp macro="" textlink="">
      <xdr:nvSpPr>
        <xdr:cNvPr id="235" name="フローチャート: 判断 234">
          <a:extLst>
            <a:ext uri="{FF2B5EF4-FFF2-40B4-BE49-F238E27FC236}">
              <a16:creationId xmlns:a16="http://schemas.microsoft.com/office/drawing/2014/main" id="{6378DBF0-328F-45E0-86DA-16CA4FB94B39}"/>
            </a:ext>
          </a:extLst>
        </xdr:cNvPr>
        <xdr:cNvSpPr/>
      </xdr:nvSpPr>
      <xdr:spPr>
        <a:xfrm>
          <a:off x="6921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ACF1318-1644-4736-A2E5-06AC263AE5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23163DB-D5B5-4041-82CA-0A6354F5D7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DD75687-519E-4A5F-90AB-6BC5E26BB4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CCCCEFF-A15B-4EBA-86A3-56D82920520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84CD7F3-8C21-4AC0-A91C-DE8F77FC19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151393</xdr:rowOff>
    </xdr:from>
    <xdr:to>
      <xdr:col>55</xdr:col>
      <xdr:colOff>50800</xdr:colOff>
      <xdr:row>64</xdr:row>
      <xdr:rowOff>81543</xdr:rowOff>
    </xdr:to>
    <xdr:sp macro="" textlink="">
      <xdr:nvSpPr>
        <xdr:cNvPr id="241" name="楕円 240">
          <a:extLst>
            <a:ext uri="{FF2B5EF4-FFF2-40B4-BE49-F238E27FC236}">
              <a16:creationId xmlns:a16="http://schemas.microsoft.com/office/drawing/2014/main" id="{2DE52FAA-A36E-4633-B427-2E15A56909EE}"/>
            </a:ext>
          </a:extLst>
        </xdr:cNvPr>
        <xdr:cNvSpPr/>
      </xdr:nvSpPr>
      <xdr:spPr>
        <a:xfrm>
          <a:off x="10426700" y="109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66320</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45B793C-59AA-454F-968F-08DBD9433319}"/>
            </a:ext>
          </a:extLst>
        </xdr:cNvPr>
        <xdr:cNvSpPr txBox="1"/>
      </xdr:nvSpPr>
      <xdr:spPr>
        <a:xfrm>
          <a:off x="10515600" y="108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151248</xdr:rowOff>
    </xdr:from>
    <xdr:to>
      <xdr:col>50</xdr:col>
      <xdr:colOff>165100</xdr:colOff>
      <xdr:row>64</xdr:row>
      <xdr:rowOff>81398</xdr:rowOff>
    </xdr:to>
    <xdr:sp macro="" textlink="">
      <xdr:nvSpPr>
        <xdr:cNvPr id="243" name="楕円 242">
          <a:extLst>
            <a:ext uri="{FF2B5EF4-FFF2-40B4-BE49-F238E27FC236}">
              <a16:creationId xmlns:a16="http://schemas.microsoft.com/office/drawing/2014/main" id="{26F90297-836C-4D02-B6AB-B86BBFFB0BE2}"/>
            </a:ext>
          </a:extLst>
        </xdr:cNvPr>
        <xdr:cNvSpPr/>
      </xdr:nvSpPr>
      <xdr:spPr>
        <a:xfrm>
          <a:off x="9588500" y="109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30598</xdr:rowOff>
    </xdr:from>
    <xdr:to>
      <xdr:col>55</xdr:col>
      <xdr:colOff>0</xdr:colOff>
      <xdr:row>64</xdr:row>
      <xdr:rowOff>30743</xdr:rowOff>
    </xdr:to>
    <xdr:cxnSp macro="">
      <xdr:nvCxnSpPr>
        <xdr:cNvPr id="244" name="直線コネクタ 243">
          <a:extLst>
            <a:ext uri="{FF2B5EF4-FFF2-40B4-BE49-F238E27FC236}">
              <a16:creationId xmlns:a16="http://schemas.microsoft.com/office/drawing/2014/main" id="{0E58D156-619A-4D8B-8FB5-6961F3B5C20C}"/>
            </a:ext>
          </a:extLst>
        </xdr:cNvPr>
        <xdr:cNvCxnSpPr/>
      </xdr:nvCxnSpPr>
      <xdr:spPr>
        <a:xfrm>
          <a:off x="9639300" y="11003398"/>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150775</xdr:rowOff>
    </xdr:from>
    <xdr:to>
      <xdr:col>46</xdr:col>
      <xdr:colOff>38100</xdr:colOff>
      <xdr:row>64</xdr:row>
      <xdr:rowOff>80925</xdr:rowOff>
    </xdr:to>
    <xdr:sp macro="" textlink="">
      <xdr:nvSpPr>
        <xdr:cNvPr id="245" name="楕円 244">
          <a:extLst>
            <a:ext uri="{FF2B5EF4-FFF2-40B4-BE49-F238E27FC236}">
              <a16:creationId xmlns:a16="http://schemas.microsoft.com/office/drawing/2014/main" id="{98FEDD4B-1E54-45DF-B88B-491C7D8B3483}"/>
            </a:ext>
          </a:extLst>
        </xdr:cNvPr>
        <xdr:cNvSpPr/>
      </xdr:nvSpPr>
      <xdr:spPr>
        <a:xfrm>
          <a:off x="8699500" y="109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30125</xdr:rowOff>
    </xdr:from>
    <xdr:to>
      <xdr:col>50</xdr:col>
      <xdr:colOff>114300</xdr:colOff>
      <xdr:row>64</xdr:row>
      <xdr:rowOff>30598</xdr:rowOff>
    </xdr:to>
    <xdr:cxnSp macro="">
      <xdr:nvCxnSpPr>
        <xdr:cNvPr id="246" name="直線コネクタ 245">
          <a:extLst>
            <a:ext uri="{FF2B5EF4-FFF2-40B4-BE49-F238E27FC236}">
              <a16:creationId xmlns:a16="http://schemas.microsoft.com/office/drawing/2014/main" id="{7ECCBB39-FF15-4400-AF21-B7B0C8ADC7F8}"/>
            </a:ext>
          </a:extLst>
        </xdr:cNvPr>
        <xdr:cNvCxnSpPr/>
      </xdr:nvCxnSpPr>
      <xdr:spPr>
        <a:xfrm>
          <a:off x="8750300" y="11002925"/>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150730</xdr:rowOff>
    </xdr:from>
    <xdr:to>
      <xdr:col>41</xdr:col>
      <xdr:colOff>101600</xdr:colOff>
      <xdr:row>64</xdr:row>
      <xdr:rowOff>80880</xdr:rowOff>
    </xdr:to>
    <xdr:sp macro="" textlink="">
      <xdr:nvSpPr>
        <xdr:cNvPr id="247" name="楕円 246">
          <a:extLst>
            <a:ext uri="{FF2B5EF4-FFF2-40B4-BE49-F238E27FC236}">
              <a16:creationId xmlns:a16="http://schemas.microsoft.com/office/drawing/2014/main" id="{1DC6CD23-1F65-4D27-9D77-A1BF58A17A57}"/>
            </a:ext>
          </a:extLst>
        </xdr:cNvPr>
        <xdr:cNvSpPr/>
      </xdr:nvSpPr>
      <xdr:spPr>
        <a:xfrm>
          <a:off x="7810500" y="109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30080</xdr:rowOff>
    </xdr:from>
    <xdr:to>
      <xdr:col>45</xdr:col>
      <xdr:colOff>177800</xdr:colOff>
      <xdr:row>64</xdr:row>
      <xdr:rowOff>30125</xdr:rowOff>
    </xdr:to>
    <xdr:cxnSp macro="">
      <xdr:nvCxnSpPr>
        <xdr:cNvPr id="248" name="直線コネクタ 247">
          <a:extLst>
            <a:ext uri="{FF2B5EF4-FFF2-40B4-BE49-F238E27FC236}">
              <a16:creationId xmlns:a16="http://schemas.microsoft.com/office/drawing/2014/main" id="{151BA3EB-7E85-48C3-80CA-5AE3BE30C928}"/>
            </a:ext>
          </a:extLst>
        </xdr:cNvPr>
        <xdr:cNvCxnSpPr/>
      </xdr:nvCxnSpPr>
      <xdr:spPr>
        <a:xfrm>
          <a:off x="7861300" y="1100288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153058</xdr:rowOff>
    </xdr:from>
    <xdr:to>
      <xdr:col>36</xdr:col>
      <xdr:colOff>165100</xdr:colOff>
      <xdr:row>64</xdr:row>
      <xdr:rowOff>83208</xdr:rowOff>
    </xdr:to>
    <xdr:sp macro="" textlink="">
      <xdr:nvSpPr>
        <xdr:cNvPr id="249" name="楕円 248">
          <a:extLst>
            <a:ext uri="{FF2B5EF4-FFF2-40B4-BE49-F238E27FC236}">
              <a16:creationId xmlns:a16="http://schemas.microsoft.com/office/drawing/2014/main" id="{2B2AFBAF-71E0-43CD-AA14-E31CB1CFA6F2}"/>
            </a:ext>
          </a:extLst>
        </xdr:cNvPr>
        <xdr:cNvSpPr/>
      </xdr:nvSpPr>
      <xdr:spPr>
        <a:xfrm>
          <a:off x="6921500" y="109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30080</xdr:rowOff>
    </xdr:from>
    <xdr:to>
      <xdr:col>41</xdr:col>
      <xdr:colOff>50800</xdr:colOff>
      <xdr:row>64</xdr:row>
      <xdr:rowOff>32408</xdr:rowOff>
    </xdr:to>
    <xdr:cxnSp macro="">
      <xdr:nvCxnSpPr>
        <xdr:cNvPr id="250" name="直線コネクタ 249">
          <a:extLst>
            <a:ext uri="{FF2B5EF4-FFF2-40B4-BE49-F238E27FC236}">
              <a16:creationId xmlns:a16="http://schemas.microsoft.com/office/drawing/2014/main" id="{4FE6C52B-7D95-4A41-A567-0F55C1E6CE1E}"/>
            </a:ext>
          </a:extLst>
        </xdr:cNvPr>
        <xdr:cNvCxnSpPr/>
      </xdr:nvCxnSpPr>
      <xdr:spPr>
        <a:xfrm flipV="1">
          <a:off x="6972300" y="11002880"/>
          <a:ext cx="889000" cy="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667326A5-22E5-495B-8CF4-D989060863C7}"/>
            </a:ext>
          </a:extLst>
        </xdr:cNvPr>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4DC9E007-BF2D-4C5B-889D-121F1B3CF812}"/>
            </a:ext>
          </a:extLst>
        </xdr:cNvPr>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D4617B41-427D-4B62-A81B-2292F9C7E861}"/>
            </a:ext>
          </a:extLst>
        </xdr:cNvPr>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43305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5626BACC-EBBE-4A43-AB5B-29F04C79EE80}"/>
            </a:ext>
          </a:extLst>
        </xdr:cNvPr>
        <xdr:cNvSpPr txBox="1"/>
      </xdr:nvSpPr>
      <xdr:spPr>
        <a:xfrm>
          <a:off x="6672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72525</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8F4EF164-C9C6-4FD6-9076-6C995E0A4D2B}"/>
            </a:ext>
          </a:extLst>
        </xdr:cNvPr>
        <xdr:cNvSpPr txBox="1"/>
      </xdr:nvSpPr>
      <xdr:spPr>
        <a:xfrm>
          <a:off x="9359411" y="110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72052</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4BBFA2ED-B269-4688-8855-46D17404E10E}"/>
            </a:ext>
          </a:extLst>
        </xdr:cNvPr>
        <xdr:cNvSpPr txBox="1"/>
      </xdr:nvSpPr>
      <xdr:spPr>
        <a:xfrm>
          <a:off x="8483111" y="1104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72007</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588A9678-4E5A-4724-96E9-7D02261E10F0}"/>
            </a:ext>
          </a:extLst>
        </xdr:cNvPr>
        <xdr:cNvSpPr txBox="1"/>
      </xdr:nvSpPr>
      <xdr:spPr>
        <a:xfrm>
          <a:off x="7594111" y="110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74335</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6653975A-F072-4B13-8BA3-6A6FC9198C92}"/>
            </a:ext>
          </a:extLst>
        </xdr:cNvPr>
        <xdr:cNvSpPr txBox="1"/>
      </xdr:nvSpPr>
      <xdr:spPr>
        <a:xfrm>
          <a:off x="6705111" y="110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F3D41D10-617F-4CFE-83EC-57E4431C38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6F8C754A-2336-410D-A4A9-E7EE0C3989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1D34B6E-9117-4A56-92FE-CB97E716C97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2860B1A5-7B6A-4EC7-98FF-7BAAAD3E4D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ADEE4E6-1E2C-410B-8BB0-1700B895CB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FA99FF28-DDDA-4175-9A33-B508CDFEEE8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47F99B52-AF3B-4BB6-8EE9-75AFB407C9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2F5D4D60-1BC0-41FA-917D-B718DEB8684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46ED626B-8A0B-482C-B3EB-89F965D70D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1D0B1F63-175A-4B23-82F8-D66285C303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937F631C-177A-4AE0-A38C-E7B353F3AD3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9EAFECF3-42DC-4906-A19E-0D072E0A53D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3928F0C4-045F-4BCE-9EA6-6D4BAE30BE1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9FF142D4-2D84-4F4F-9241-BA703835971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E7329DAD-D800-4612-9C6E-7083FA986D9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3A383230-2EFE-47DF-A89C-A2C8103861B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2E7B5BBF-53CC-4801-A546-8F863E903F8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6C243E6E-6048-4048-8D3E-13BBC5E229E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D0A52B33-4AF2-4AFB-BD77-8A3A9E3201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B651EF17-7D88-44D4-BECA-E451D8D9191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DD6FAEE4-E748-4A23-A584-C81C152CFFD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5A313C0F-BE32-4621-B987-1235B099A8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FBBC41C2-9933-43A7-A4F3-0B7417D5BB3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3ED54F89-2049-4209-B4DC-F71147D49A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a:extLst>
            <a:ext uri="{FF2B5EF4-FFF2-40B4-BE49-F238E27FC236}">
              <a16:creationId xmlns:a16="http://schemas.microsoft.com/office/drawing/2014/main" id="{75D537EE-A5DB-4A64-99F8-939C28BEFDDD}"/>
            </a:ext>
          </a:extLst>
        </xdr:cNvPr>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683F2A6B-E996-496A-8BD5-748C8D268648}"/>
            </a:ext>
          </a:extLst>
        </xdr:cNvPr>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a:extLst>
            <a:ext uri="{FF2B5EF4-FFF2-40B4-BE49-F238E27FC236}">
              <a16:creationId xmlns:a16="http://schemas.microsoft.com/office/drawing/2014/main" id="{8D955A73-3201-439F-A3DD-BD59C4ECBCBA}"/>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4BCE05B8-18C2-4DBD-9B73-FA71B3A35307}"/>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4C97F613-A55E-4C85-8909-4E2E489C5C7E}"/>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AEE449DE-D0AB-4252-8253-488C9833AA5C}"/>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A9A2CD54-9442-4F36-B048-7C690F07CB16}"/>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a:extLst>
            <a:ext uri="{FF2B5EF4-FFF2-40B4-BE49-F238E27FC236}">
              <a16:creationId xmlns:a16="http://schemas.microsoft.com/office/drawing/2014/main" id="{A9CC6E32-A833-482B-ACFE-7AAC650AFA1B}"/>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a:extLst>
            <a:ext uri="{FF2B5EF4-FFF2-40B4-BE49-F238E27FC236}">
              <a16:creationId xmlns:a16="http://schemas.microsoft.com/office/drawing/2014/main" id="{4BFE1C2A-55CE-4B09-AEBD-0A42B4FB3DA4}"/>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D344EC19-FCFF-434D-AC9F-7BE11D658FFD}"/>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a:extLst>
            <a:ext uri="{FF2B5EF4-FFF2-40B4-BE49-F238E27FC236}">
              <a16:creationId xmlns:a16="http://schemas.microsoft.com/office/drawing/2014/main" id="{A9421A16-8110-46A9-BA50-34EE3F587C45}"/>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996A265-2D08-475E-8A31-972F972A590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52517D6-8C9F-44AD-A82E-6621AD291EB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EEA9418-D9D2-4874-B9D1-FC05E73830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F4C667B-3BBC-4E34-A014-9A26EC2276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02E6C86-2A26-4356-923C-55549F69C23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99" name="楕円 298">
          <a:extLst>
            <a:ext uri="{FF2B5EF4-FFF2-40B4-BE49-F238E27FC236}">
              <a16:creationId xmlns:a16="http://schemas.microsoft.com/office/drawing/2014/main" id="{8475AAD2-F8A6-4B3D-9B47-7D185E42E5C2}"/>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738ABECE-43A3-4B85-BA33-31AF4AADA808}"/>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74930</xdr:rowOff>
    </xdr:from>
    <xdr:to>
      <xdr:col>20</xdr:col>
      <xdr:colOff>38100</xdr:colOff>
      <xdr:row>81</xdr:row>
      <xdr:rowOff>5080</xdr:rowOff>
    </xdr:to>
    <xdr:sp macro="" textlink="">
      <xdr:nvSpPr>
        <xdr:cNvPr id="301" name="楕円 300">
          <a:extLst>
            <a:ext uri="{FF2B5EF4-FFF2-40B4-BE49-F238E27FC236}">
              <a16:creationId xmlns:a16="http://schemas.microsoft.com/office/drawing/2014/main" id="{F3E96707-728E-4834-A994-92958CE1D817}"/>
            </a:ext>
          </a:extLst>
        </xdr:cNvPr>
        <xdr:cNvSpPr/>
      </xdr:nvSpPr>
      <xdr:spPr>
        <a:xfrm>
          <a:off x="3746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80</xdr:row>
      <xdr:rowOff>163830</xdr:rowOff>
    </xdr:to>
    <xdr:cxnSp macro="">
      <xdr:nvCxnSpPr>
        <xdr:cNvPr id="302" name="直線コネクタ 301">
          <a:extLst>
            <a:ext uri="{FF2B5EF4-FFF2-40B4-BE49-F238E27FC236}">
              <a16:creationId xmlns:a16="http://schemas.microsoft.com/office/drawing/2014/main" id="{27644380-743B-44C0-8D79-246C555D1F8B}"/>
            </a:ext>
          </a:extLst>
        </xdr:cNvPr>
        <xdr:cNvCxnSpPr/>
      </xdr:nvCxnSpPr>
      <xdr:spPr>
        <a:xfrm>
          <a:off x="3797300" y="13841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303" name="楕円 302">
          <a:extLst>
            <a:ext uri="{FF2B5EF4-FFF2-40B4-BE49-F238E27FC236}">
              <a16:creationId xmlns:a16="http://schemas.microsoft.com/office/drawing/2014/main" id="{C635940B-96C5-4F27-B8CA-0D9FFC45729D}"/>
            </a:ext>
          </a:extLst>
        </xdr:cNvPr>
        <xdr:cNvSpPr/>
      </xdr:nvSpPr>
      <xdr:spPr>
        <a:xfrm>
          <a:off x="2857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80</xdr:row>
      <xdr:rowOff>125730</xdr:rowOff>
    </xdr:to>
    <xdr:cxnSp macro="">
      <xdr:nvCxnSpPr>
        <xdr:cNvPr id="304" name="直線コネクタ 303">
          <a:extLst>
            <a:ext uri="{FF2B5EF4-FFF2-40B4-BE49-F238E27FC236}">
              <a16:creationId xmlns:a16="http://schemas.microsoft.com/office/drawing/2014/main" id="{3626E5C4-1AA5-4DA6-BB54-AFA76D1C211C}"/>
            </a:ext>
          </a:extLst>
        </xdr:cNvPr>
        <xdr:cNvCxnSpPr/>
      </xdr:nvCxnSpPr>
      <xdr:spPr>
        <a:xfrm>
          <a:off x="2908300" y="13803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305" name="楕円 304">
          <a:extLst>
            <a:ext uri="{FF2B5EF4-FFF2-40B4-BE49-F238E27FC236}">
              <a16:creationId xmlns:a16="http://schemas.microsoft.com/office/drawing/2014/main" id="{A4B84F5C-4629-496A-8CCE-4741A4C50614}"/>
            </a:ext>
          </a:extLst>
        </xdr:cNvPr>
        <xdr:cNvSpPr/>
      </xdr:nvSpPr>
      <xdr:spPr>
        <a:xfrm>
          <a:off x="196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47625</xdr:rowOff>
    </xdr:from>
    <xdr:to>
      <xdr:col>15</xdr:col>
      <xdr:colOff>50800</xdr:colOff>
      <xdr:row>80</xdr:row>
      <xdr:rowOff>87630</xdr:rowOff>
    </xdr:to>
    <xdr:cxnSp macro="">
      <xdr:nvCxnSpPr>
        <xdr:cNvPr id="306" name="直線コネクタ 305">
          <a:extLst>
            <a:ext uri="{FF2B5EF4-FFF2-40B4-BE49-F238E27FC236}">
              <a16:creationId xmlns:a16="http://schemas.microsoft.com/office/drawing/2014/main" id="{EC89C8BC-B463-4D89-9914-A9C33F1BA64B}"/>
            </a:ext>
          </a:extLst>
        </xdr:cNvPr>
        <xdr:cNvCxnSpPr/>
      </xdr:nvCxnSpPr>
      <xdr:spPr>
        <a:xfrm>
          <a:off x="2019300" y="13763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145414</xdr:rowOff>
    </xdr:from>
    <xdr:to>
      <xdr:col>6</xdr:col>
      <xdr:colOff>38100</xdr:colOff>
      <xdr:row>80</xdr:row>
      <xdr:rowOff>75564</xdr:rowOff>
    </xdr:to>
    <xdr:sp macro="" textlink="">
      <xdr:nvSpPr>
        <xdr:cNvPr id="307" name="楕円 306">
          <a:extLst>
            <a:ext uri="{FF2B5EF4-FFF2-40B4-BE49-F238E27FC236}">
              <a16:creationId xmlns:a16="http://schemas.microsoft.com/office/drawing/2014/main" id="{B8DAF035-94C0-4A95-9853-9880F181132E}"/>
            </a:ext>
          </a:extLst>
        </xdr:cNvPr>
        <xdr:cNvSpPr/>
      </xdr:nvSpPr>
      <xdr:spPr>
        <a:xfrm>
          <a:off x="1079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24764</xdr:rowOff>
    </xdr:from>
    <xdr:to>
      <xdr:col>10</xdr:col>
      <xdr:colOff>114300</xdr:colOff>
      <xdr:row>80</xdr:row>
      <xdr:rowOff>47625</xdr:rowOff>
    </xdr:to>
    <xdr:cxnSp macro="">
      <xdr:nvCxnSpPr>
        <xdr:cNvPr id="308" name="直線コネクタ 307">
          <a:extLst>
            <a:ext uri="{FF2B5EF4-FFF2-40B4-BE49-F238E27FC236}">
              <a16:creationId xmlns:a16="http://schemas.microsoft.com/office/drawing/2014/main" id="{01252317-41D0-4F85-857E-0302BAA85349}"/>
            </a:ext>
          </a:extLst>
        </xdr:cNvPr>
        <xdr:cNvCxnSpPr/>
      </xdr:nvCxnSpPr>
      <xdr:spPr>
        <a:xfrm>
          <a:off x="1130300" y="137407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a:extLst>
            <a:ext uri="{FF2B5EF4-FFF2-40B4-BE49-F238E27FC236}">
              <a16:creationId xmlns:a16="http://schemas.microsoft.com/office/drawing/2014/main" id="{610475A2-0129-4777-B5DE-D1AE3A9E9232}"/>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a:extLst>
            <a:ext uri="{FF2B5EF4-FFF2-40B4-BE49-F238E27FC236}">
              <a16:creationId xmlns:a16="http://schemas.microsoft.com/office/drawing/2014/main" id="{58C4211D-20BB-4CB4-ADF7-96E80287BDA8}"/>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a:extLst>
            <a:ext uri="{FF2B5EF4-FFF2-40B4-BE49-F238E27FC236}">
              <a16:creationId xmlns:a16="http://schemas.microsoft.com/office/drawing/2014/main" id="{D401E798-5A1D-438E-818A-FF795441F132}"/>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2" name="n_4aveValue【公営住宅】&#10;有形固定資産減価償却率">
          <a:extLst>
            <a:ext uri="{FF2B5EF4-FFF2-40B4-BE49-F238E27FC236}">
              <a16:creationId xmlns:a16="http://schemas.microsoft.com/office/drawing/2014/main" id="{BCA374B2-6B14-436A-BDDE-C529DF591F43}"/>
            </a:ext>
          </a:extLst>
        </xdr:cNvPr>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21607</xdr:rowOff>
    </xdr:from>
    <xdr:ext cx="405111" cy="259045"/>
    <xdr:sp macro="" textlink="">
      <xdr:nvSpPr>
        <xdr:cNvPr id="313" name="n_1mainValue【公営住宅】&#10;有形固定資産減価償却率">
          <a:extLst>
            <a:ext uri="{FF2B5EF4-FFF2-40B4-BE49-F238E27FC236}">
              <a16:creationId xmlns:a16="http://schemas.microsoft.com/office/drawing/2014/main" id="{36CE8014-5F79-4D62-9EA3-DBBD55BC0DA4}"/>
            </a:ext>
          </a:extLst>
        </xdr:cNvPr>
        <xdr:cNvSpPr txBox="1"/>
      </xdr:nvSpPr>
      <xdr:spPr>
        <a:xfrm>
          <a:off x="35820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314" name="n_2mainValue【公営住宅】&#10;有形固定資産減価償却率">
          <a:extLst>
            <a:ext uri="{FF2B5EF4-FFF2-40B4-BE49-F238E27FC236}">
              <a16:creationId xmlns:a16="http://schemas.microsoft.com/office/drawing/2014/main" id="{87948166-3170-4DD3-BDE2-4A99096D2359}"/>
            </a:ext>
          </a:extLst>
        </xdr:cNvPr>
        <xdr:cNvSpPr txBox="1"/>
      </xdr:nvSpPr>
      <xdr:spPr>
        <a:xfrm>
          <a:off x="2705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315" name="n_3mainValue【公営住宅】&#10;有形固定資産減価償却率">
          <a:extLst>
            <a:ext uri="{FF2B5EF4-FFF2-40B4-BE49-F238E27FC236}">
              <a16:creationId xmlns:a16="http://schemas.microsoft.com/office/drawing/2014/main" id="{9C36E2B7-7310-4621-A5AD-49E1C5711797}"/>
            </a:ext>
          </a:extLst>
        </xdr:cNvPr>
        <xdr:cNvSpPr txBox="1"/>
      </xdr:nvSpPr>
      <xdr:spPr>
        <a:xfrm>
          <a:off x="1816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92091</xdr:rowOff>
    </xdr:from>
    <xdr:ext cx="405111" cy="259045"/>
    <xdr:sp macro="" textlink="">
      <xdr:nvSpPr>
        <xdr:cNvPr id="316" name="n_4mainValue【公営住宅】&#10;有形固定資産減価償却率">
          <a:extLst>
            <a:ext uri="{FF2B5EF4-FFF2-40B4-BE49-F238E27FC236}">
              <a16:creationId xmlns:a16="http://schemas.microsoft.com/office/drawing/2014/main" id="{3B2B32DE-ED86-4A21-AE75-025A1A7D349F}"/>
            </a:ext>
          </a:extLst>
        </xdr:cNvPr>
        <xdr:cNvSpPr txBox="1"/>
      </xdr:nvSpPr>
      <xdr:spPr>
        <a:xfrm>
          <a:off x="927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9A6D5804-07F7-4A06-B259-37174E642CB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93EF45D0-1B35-4AB1-95C3-C50A53A7C28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3267D5AD-59DA-444B-B3C5-0F5545B138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4A1C8B5D-E300-4111-851C-A3CEDBE2075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7C0DEEA2-1FE5-4BA9-916A-BE7297F1364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26291ACA-B848-4B18-865C-2CBABED939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E85BE52E-0EF3-478A-8716-11E4490FEC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57D6B744-C77A-4E33-A154-26C769AC84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BB8AAC0F-E630-44D4-8893-D374074656B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FC87D3FA-9587-40A0-A7A5-B637BBBE3B8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id="{A0C22810-A207-4290-B779-210789DB12E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id="{254B6E96-864E-4707-9225-136C9FEE8AB2}"/>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30FE5C62-0BB9-4261-B9C2-D381E9044C8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5F36682E-0A0C-4A0A-9A05-20F23C54F1F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id="{6BAFD5D8-B25C-4742-8EB0-39C70DCA95F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id="{4B8D4A68-A08E-4A60-878B-D6448C93042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6E75F7F8-FA9C-4DF1-A000-F563325046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5179AD3E-3254-43B8-AA73-95CA105AFA3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44D70B98-C1F3-4E71-B0E2-3962166537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a:extLst>
            <a:ext uri="{FF2B5EF4-FFF2-40B4-BE49-F238E27FC236}">
              <a16:creationId xmlns:a16="http://schemas.microsoft.com/office/drawing/2014/main" id="{5FFDDE53-0648-4CB6-A99E-1C4D93CC6099}"/>
            </a:ext>
          </a:extLst>
        </xdr:cNvPr>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a:extLst>
            <a:ext uri="{FF2B5EF4-FFF2-40B4-BE49-F238E27FC236}">
              <a16:creationId xmlns:a16="http://schemas.microsoft.com/office/drawing/2014/main" id="{5A0D1B50-F7EA-4A04-82CF-64804058A5D6}"/>
            </a:ext>
          </a:extLst>
        </xdr:cNvPr>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a:extLst>
            <a:ext uri="{FF2B5EF4-FFF2-40B4-BE49-F238E27FC236}">
              <a16:creationId xmlns:a16="http://schemas.microsoft.com/office/drawing/2014/main" id="{429DF2C1-63A0-4045-838F-3D8216ADBBE4}"/>
            </a:ext>
          </a:extLst>
        </xdr:cNvPr>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a:extLst>
            <a:ext uri="{FF2B5EF4-FFF2-40B4-BE49-F238E27FC236}">
              <a16:creationId xmlns:a16="http://schemas.microsoft.com/office/drawing/2014/main" id="{BB85BE2E-5541-4416-95A9-89EDFB53878A}"/>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a:extLst>
            <a:ext uri="{FF2B5EF4-FFF2-40B4-BE49-F238E27FC236}">
              <a16:creationId xmlns:a16="http://schemas.microsoft.com/office/drawing/2014/main" id="{1E30CFEB-8311-4336-9DED-01CFBD1494AD}"/>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a:extLst>
            <a:ext uri="{FF2B5EF4-FFF2-40B4-BE49-F238E27FC236}">
              <a16:creationId xmlns:a16="http://schemas.microsoft.com/office/drawing/2014/main" id="{A2373802-E6D2-441B-9521-F561E67FEE0F}"/>
            </a:ext>
          </a:extLst>
        </xdr:cNvPr>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a:extLst>
            <a:ext uri="{FF2B5EF4-FFF2-40B4-BE49-F238E27FC236}">
              <a16:creationId xmlns:a16="http://schemas.microsoft.com/office/drawing/2014/main" id="{02D4E38D-4C10-435C-BE7B-FE6FCDBF5596}"/>
            </a:ext>
          </a:extLst>
        </xdr:cNvPr>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a:extLst>
            <a:ext uri="{FF2B5EF4-FFF2-40B4-BE49-F238E27FC236}">
              <a16:creationId xmlns:a16="http://schemas.microsoft.com/office/drawing/2014/main" id="{A8A27A1B-4AB9-4D2C-AC85-DD67650AF792}"/>
            </a:ext>
          </a:extLst>
        </xdr:cNvPr>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a:extLst>
            <a:ext uri="{FF2B5EF4-FFF2-40B4-BE49-F238E27FC236}">
              <a16:creationId xmlns:a16="http://schemas.microsoft.com/office/drawing/2014/main" id="{FA7001C3-DCAE-43B2-8266-01A4AD4BF6C8}"/>
            </a:ext>
          </a:extLst>
        </xdr:cNvPr>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a:extLst>
            <a:ext uri="{FF2B5EF4-FFF2-40B4-BE49-F238E27FC236}">
              <a16:creationId xmlns:a16="http://schemas.microsoft.com/office/drawing/2014/main" id="{437D9918-9481-4940-B7ED-1FF68B1F0BCF}"/>
            </a:ext>
          </a:extLst>
        </xdr:cNvPr>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46" name="フローチャート: 判断 345">
          <a:extLst>
            <a:ext uri="{FF2B5EF4-FFF2-40B4-BE49-F238E27FC236}">
              <a16:creationId xmlns:a16="http://schemas.microsoft.com/office/drawing/2014/main" id="{F416502D-BA74-48E0-88DC-1472BB561AC0}"/>
            </a:ext>
          </a:extLst>
        </xdr:cNvPr>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7882F77C-5D85-4199-BBE1-6AB532A210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B981073-DE9E-40BB-AAAB-CACE03411D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E02F388-5C0A-4E00-90BD-989547E97C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7050A2A-2534-409C-8E6A-84075A05B2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91E9588-B7DA-4437-A57E-05A1074D5A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18732</xdr:rowOff>
    </xdr:from>
    <xdr:to>
      <xdr:col>55</xdr:col>
      <xdr:colOff>50800</xdr:colOff>
      <xdr:row>85</xdr:row>
      <xdr:rowOff>120332</xdr:rowOff>
    </xdr:to>
    <xdr:sp macro="" textlink="">
      <xdr:nvSpPr>
        <xdr:cNvPr id="352" name="楕円 351">
          <a:extLst>
            <a:ext uri="{FF2B5EF4-FFF2-40B4-BE49-F238E27FC236}">
              <a16:creationId xmlns:a16="http://schemas.microsoft.com/office/drawing/2014/main" id="{A4B24D50-BBDC-4C3F-82C0-ECDB53E0E291}"/>
            </a:ext>
          </a:extLst>
        </xdr:cNvPr>
        <xdr:cNvSpPr/>
      </xdr:nvSpPr>
      <xdr:spPr>
        <a:xfrm>
          <a:off x="104267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105109</xdr:rowOff>
    </xdr:from>
    <xdr:ext cx="469744" cy="259045"/>
    <xdr:sp macro="" textlink="">
      <xdr:nvSpPr>
        <xdr:cNvPr id="353" name="【公営住宅】&#10;一人当たり面積該当値テキスト">
          <a:extLst>
            <a:ext uri="{FF2B5EF4-FFF2-40B4-BE49-F238E27FC236}">
              <a16:creationId xmlns:a16="http://schemas.microsoft.com/office/drawing/2014/main" id="{BEDBFF38-9B3F-4682-8BDA-2867CE367EC8}"/>
            </a:ext>
          </a:extLst>
        </xdr:cNvPr>
        <xdr:cNvSpPr txBox="1"/>
      </xdr:nvSpPr>
      <xdr:spPr>
        <a:xfrm>
          <a:off x="10515600" y="1450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18732</xdr:rowOff>
    </xdr:from>
    <xdr:to>
      <xdr:col>50</xdr:col>
      <xdr:colOff>165100</xdr:colOff>
      <xdr:row>85</xdr:row>
      <xdr:rowOff>120332</xdr:rowOff>
    </xdr:to>
    <xdr:sp macro="" textlink="">
      <xdr:nvSpPr>
        <xdr:cNvPr id="354" name="楕円 353">
          <a:extLst>
            <a:ext uri="{FF2B5EF4-FFF2-40B4-BE49-F238E27FC236}">
              <a16:creationId xmlns:a16="http://schemas.microsoft.com/office/drawing/2014/main" id="{5F9C47A8-7DE5-4997-B692-2C547897F376}"/>
            </a:ext>
          </a:extLst>
        </xdr:cNvPr>
        <xdr:cNvSpPr/>
      </xdr:nvSpPr>
      <xdr:spPr>
        <a:xfrm>
          <a:off x="9588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69532</xdr:rowOff>
    </xdr:from>
    <xdr:to>
      <xdr:col>55</xdr:col>
      <xdr:colOff>0</xdr:colOff>
      <xdr:row>85</xdr:row>
      <xdr:rowOff>69532</xdr:rowOff>
    </xdr:to>
    <xdr:cxnSp macro="">
      <xdr:nvCxnSpPr>
        <xdr:cNvPr id="355" name="直線コネクタ 354">
          <a:extLst>
            <a:ext uri="{FF2B5EF4-FFF2-40B4-BE49-F238E27FC236}">
              <a16:creationId xmlns:a16="http://schemas.microsoft.com/office/drawing/2014/main" id="{35CF9E53-2FEE-4251-92D0-100C15DE511B}"/>
            </a:ext>
          </a:extLst>
        </xdr:cNvPr>
        <xdr:cNvCxnSpPr/>
      </xdr:nvCxnSpPr>
      <xdr:spPr>
        <a:xfrm>
          <a:off x="9639300" y="14642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18732</xdr:rowOff>
    </xdr:from>
    <xdr:to>
      <xdr:col>46</xdr:col>
      <xdr:colOff>38100</xdr:colOff>
      <xdr:row>85</xdr:row>
      <xdr:rowOff>120332</xdr:rowOff>
    </xdr:to>
    <xdr:sp macro="" textlink="">
      <xdr:nvSpPr>
        <xdr:cNvPr id="356" name="楕円 355">
          <a:extLst>
            <a:ext uri="{FF2B5EF4-FFF2-40B4-BE49-F238E27FC236}">
              <a16:creationId xmlns:a16="http://schemas.microsoft.com/office/drawing/2014/main" id="{38BF6798-B61E-4E1A-9710-C484FD00C369}"/>
            </a:ext>
          </a:extLst>
        </xdr:cNvPr>
        <xdr:cNvSpPr/>
      </xdr:nvSpPr>
      <xdr:spPr>
        <a:xfrm>
          <a:off x="8699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69532</xdr:rowOff>
    </xdr:from>
    <xdr:to>
      <xdr:col>50</xdr:col>
      <xdr:colOff>114300</xdr:colOff>
      <xdr:row>85</xdr:row>
      <xdr:rowOff>69532</xdr:rowOff>
    </xdr:to>
    <xdr:cxnSp macro="">
      <xdr:nvCxnSpPr>
        <xdr:cNvPr id="357" name="直線コネクタ 356">
          <a:extLst>
            <a:ext uri="{FF2B5EF4-FFF2-40B4-BE49-F238E27FC236}">
              <a16:creationId xmlns:a16="http://schemas.microsoft.com/office/drawing/2014/main" id="{854E5E64-4865-4BFA-AB1A-BF840B4B4813}"/>
            </a:ext>
          </a:extLst>
        </xdr:cNvPr>
        <xdr:cNvCxnSpPr/>
      </xdr:nvCxnSpPr>
      <xdr:spPr>
        <a:xfrm>
          <a:off x="8750300" y="14642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18162</xdr:rowOff>
    </xdr:from>
    <xdr:to>
      <xdr:col>41</xdr:col>
      <xdr:colOff>101600</xdr:colOff>
      <xdr:row>85</xdr:row>
      <xdr:rowOff>119762</xdr:rowOff>
    </xdr:to>
    <xdr:sp macro="" textlink="">
      <xdr:nvSpPr>
        <xdr:cNvPr id="358" name="楕円 357">
          <a:extLst>
            <a:ext uri="{FF2B5EF4-FFF2-40B4-BE49-F238E27FC236}">
              <a16:creationId xmlns:a16="http://schemas.microsoft.com/office/drawing/2014/main" id="{C654AE9A-1C20-41DD-9509-9666FFDC8252}"/>
            </a:ext>
          </a:extLst>
        </xdr:cNvPr>
        <xdr:cNvSpPr/>
      </xdr:nvSpPr>
      <xdr:spPr>
        <a:xfrm>
          <a:off x="7810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68962</xdr:rowOff>
    </xdr:from>
    <xdr:to>
      <xdr:col>45</xdr:col>
      <xdr:colOff>177800</xdr:colOff>
      <xdr:row>85</xdr:row>
      <xdr:rowOff>69532</xdr:rowOff>
    </xdr:to>
    <xdr:cxnSp macro="">
      <xdr:nvCxnSpPr>
        <xdr:cNvPr id="359" name="直線コネクタ 358">
          <a:extLst>
            <a:ext uri="{FF2B5EF4-FFF2-40B4-BE49-F238E27FC236}">
              <a16:creationId xmlns:a16="http://schemas.microsoft.com/office/drawing/2014/main" id="{B2EF7EE9-6219-419D-8226-BDEB0A604E1A}"/>
            </a:ext>
          </a:extLst>
        </xdr:cNvPr>
        <xdr:cNvCxnSpPr/>
      </xdr:nvCxnSpPr>
      <xdr:spPr>
        <a:xfrm>
          <a:off x="7861300" y="1464221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18162</xdr:rowOff>
    </xdr:from>
    <xdr:to>
      <xdr:col>36</xdr:col>
      <xdr:colOff>165100</xdr:colOff>
      <xdr:row>85</xdr:row>
      <xdr:rowOff>119762</xdr:rowOff>
    </xdr:to>
    <xdr:sp macro="" textlink="">
      <xdr:nvSpPr>
        <xdr:cNvPr id="360" name="楕円 359">
          <a:extLst>
            <a:ext uri="{FF2B5EF4-FFF2-40B4-BE49-F238E27FC236}">
              <a16:creationId xmlns:a16="http://schemas.microsoft.com/office/drawing/2014/main" id="{853B24B0-0796-4FFF-8E6C-096A4311C75D}"/>
            </a:ext>
          </a:extLst>
        </xdr:cNvPr>
        <xdr:cNvSpPr/>
      </xdr:nvSpPr>
      <xdr:spPr>
        <a:xfrm>
          <a:off x="6921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68962</xdr:rowOff>
    </xdr:from>
    <xdr:to>
      <xdr:col>41</xdr:col>
      <xdr:colOff>50800</xdr:colOff>
      <xdr:row>85</xdr:row>
      <xdr:rowOff>68962</xdr:rowOff>
    </xdr:to>
    <xdr:cxnSp macro="">
      <xdr:nvCxnSpPr>
        <xdr:cNvPr id="361" name="直線コネクタ 360">
          <a:extLst>
            <a:ext uri="{FF2B5EF4-FFF2-40B4-BE49-F238E27FC236}">
              <a16:creationId xmlns:a16="http://schemas.microsoft.com/office/drawing/2014/main" id="{A7786BBC-FB66-4579-8214-F2644F2AF8E4}"/>
            </a:ext>
          </a:extLst>
        </xdr:cNvPr>
        <xdr:cNvCxnSpPr/>
      </xdr:nvCxnSpPr>
      <xdr:spPr>
        <a:xfrm>
          <a:off x="6972300" y="14642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a:extLst>
            <a:ext uri="{FF2B5EF4-FFF2-40B4-BE49-F238E27FC236}">
              <a16:creationId xmlns:a16="http://schemas.microsoft.com/office/drawing/2014/main" id="{9CD080BE-8D61-404A-B837-0D5A0E597FDE}"/>
            </a:ext>
          </a:extLst>
        </xdr:cNvPr>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a:extLst>
            <a:ext uri="{FF2B5EF4-FFF2-40B4-BE49-F238E27FC236}">
              <a16:creationId xmlns:a16="http://schemas.microsoft.com/office/drawing/2014/main" id="{F401E104-0ED0-4613-BCF9-E5C3171E1207}"/>
            </a:ext>
          </a:extLst>
        </xdr:cNvPr>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a:extLst>
            <a:ext uri="{FF2B5EF4-FFF2-40B4-BE49-F238E27FC236}">
              <a16:creationId xmlns:a16="http://schemas.microsoft.com/office/drawing/2014/main" id="{1656D35A-0270-468B-9544-CB6A26AF0B9E}"/>
            </a:ext>
          </a:extLst>
        </xdr:cNvPr>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161434</xdr:rowOff>
    </xdr:from>
    <xdr:ext cx="469744" cy="259045"/>
    <xdr:sp macro="" textlink="">
      <xdr:nvSpPr>
        <xdr:cNvPr id="365" name="n_4aveValue【公営住宅】&#10;一人当たり面積">
          <a:extLst>
            <a:ext uri="{FF2B5EF4-FFF2-40B4-BE49-F238E27FC236}">
              <a16:creationId xmlns:a16="http://schemas.microsoft.com/office/drawing/2014/main" id="{B61BA30E-3FCF-4673-823E-C8A90ECB21AE}"/>
            </a:ext>
          </a:extLst>
        </xdr:cNvPr>
        <xdr:cNvSpPr txBox="1"/>
      </xdr:nvSpPr>
      <xdr:spPr>
        <a:xfrm>
          <a:off x="6737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111459</xdr:rowOff>
    </xdr:from>
    <xdr:ext cx="469744" cy="259045"/>
    <xdr:sp macro="" textlink="">
      <xdr:nvSpPr>
        <xdr:cNvPr id="366" name="n_1mainValue【公営住宅】&#10;一人当たり面積">
          <a:extLst>
            <a:ext uri="{FF2B5EF4-FFF2-40B4-BE49-F238E27FC236}">
              <a16:creationId xmlns:a16="http://schemas.microsoft.com/office/drawing/2014/main" id="{0ACF9A4A-BD1A-4740-AEE6-ACF0B0DEDCBC}"/>
            </a:ext>
          </a:extLst>
        </xdr:cNvPr>
        <xdr:cNvSpPr txBox="1"/>
      </xdr:nvSpPr>
      <xdr:spPr>
        <a:xfrm>
          <a:off x="93917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111459</xdr:rowOff>
    </xdr:from>
    <xdr:ext cx="469744" cy="259045"/>
    <xdr:sp macro="" textlink="">
      <xdr:nvSpPr>
        <xdr:cNvPr id="367" name="n_2mainValue【公営住宅】&#10;一人当たり面積">
          <a:extLst>
            <a:ext uri="{FF2B5EF4-FFF2-40B4-BE49-F238E27FC236}">
              <a16:creationId xmlns:a16="http://schemas.microsoft.com/office/drawing/2014/main" id="{22A21081-01A7-4555-BE72-1C71976B57A5}"/>
            </a:ext>
          </a:extLst>
        </xdr:cNvPr>
        <xdr:cNvSpPr txBox="1"/>
      </xdr:nvSpPr>
      <xdr:spPr>
        <a:xfrm>
          <a:off x="85154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110889</xdr:rowOff>
    </xdr:from>
    <xdr:ext cx="469744" cy="259045"/>
    <xdr:sp macro="" textlink="">
      <xdr:nvSpPr>
        <xdr:cNvPr id="368" name="n_3mainValue【公営住宅】&#10;一人当たり面積">
          <a:extLst>
            <a:ext uri="{FF2B5EF4-FFF2-40B4-BE49-F238E27FC236}">
              <a16:creationId xmlns:a16="http://schemas.microsoft.com/office/drawing/2014/main" id="{786CC7A9-0055-4BFA-9236-6A9748F15DD3}"/>
            </a:ext>
          </a:extLst>
        </xdr:cNvPr>
        <xdr:cNvSpPr txBox="1"/>
      </xdr:nvSpPr>
      <xdr:spPr>
        <a:xfrm>
          <a:off x="7626427" y="1468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110889</xdr:rowOff>
    </xdr:from>
    <xdr:ext cx="469744" cy="259045"/>
    <xdr:sp macro="" textlink="">
      <xdr:nvSpPr>
        <xdr:cNvPr id="369" name="n_4mainValue【公営住宅】&#10;一人当たり面積">
          <a:extLst>
            <a:ext uri="{FF2B5EF4-FFF2-40B4-BE49-F238E27FC236}">
              <a16:creationId xmlns:a16="http://schemas.microsoft.com/office/drawing/2014/main" id="{98A834BD-22DE-4BA3-AF73-DFF496B8C85B}"/>
            </a:ext>
          </a:extLst>
        </xdr:cNvPr>
        <xdr:cNvSpPr txBox="1"/>
      </xdr:nvSpPr>
      <xdr:spPr>
        <a:xfrm>
          <a:off x="6737427" y="1468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96F51C0A-AF2E-4DB2-BF6F-82162281F6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BCF05F21-2BCE-4563-AA1F-2A5F805FDD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9DAE36D9-B6B4-4D9B-A5E4-B1ACD9E887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2C344D51-BF42-416D-81E5-2BFDD94648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916FBF06-CA74-48E0-9286-62FDD265A7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FD066A0B-902D-4134-8176-5D78E09F47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EC7D47D8-6B2E-4573-B20E-CCAEA98DF5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DD06D902-936B-47C3-BC07-8EFE9879642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EFFBEAF8-2405-4473-994F-BABB80D7C0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A9F0BD7E-7F44-48B6-8D23-2B049D664F2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550C9015-0A97-4289-A708-038D71049E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30D0CE4B-7E28-43DF-AA82-6108965AA6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AC9B97D1-4EC1-4B36-8353-EB33EF4D65F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9E760543-EDE9-42D7-B4E0-5713B7900F5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FFA45BD7-3639-455C-A417-E399EA9D8D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DAA7F01A-4721-4196-A37D-C2170A8B82E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EF5C6495-1BAF-45A2-BA92-925FDCC902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B60C62C4-5B37-44DF-BB39-C4D0BBE5C4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2BCC1486-729A-49F0-B1EB-D8B829A4E5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160146CE-2721-448E-AA7D-469D92BFB1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B65BC716-4060-42CB-962E-3FC966226C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C79AA604-A9FB-433F-81E5-5E8BF6449E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F8FD30D5-A97B-4E45-B2E3-72CF4EA36C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186EBDFE-8BFA-4F34-9C48-BDE9A3AB31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B9BC553-F52E-4749-9844-D30DE704C9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5C76A525-5BA4-4D49-BB3A-69DF02B3F5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A3A00465-8500-4055-8567-1213FAAD994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id="{7121470B-E9E5-4B0A-8F77-5859F2F8254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id="{FACEC579-2335-4ACB-9E53-9891CDD634C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id="{EFC9DCCD-2C9C-407D-8E44-B71B2FEEF5B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id="{4ACD04ED-40D0-4AEF-91ED-984C37C9AEA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20FEEE62-5E8A-427F-8D5F-D15BC9150E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AB843107-A6C0-4D5A-A7EE-3625CC0B087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id="{81FDFD16-4D45-4876-A57D-51827EF9350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id="{4B9FF0A5-47EF-43E4-8888-690EFB3B052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id="{C61EA641-45F0-4033-BE6B-CE491B08B4B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id="{238FF746-6F3D-4868-9C32-2619A071802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2560A731-34F2-4542-812C-EA39369F2A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id="{71B3490D-0139-45BA-99D4-163EE7329C1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216DA43E-CF72-4573-8E8F-144007CE50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a:extLst>
            <a:ext uri="{FF2B5EF4-FFF2-40B4-BE49-F238E27FC236}">
              <a16:creationId xmlns:a16="http://schemas.microsoft.com/office/drawing/2014/main" id="{74235490-8FE4-40C6-B985-6FFE29B3AEDA}"/>
            </a:ext>
          </a:extLst>
        </xdr:cNvPr>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252C3BE8-7ABA-4102-9F03-52112C98FE65}"/>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a:extLst>
            <a:ext uri="{FF2B5EF4-FFF2-40B4-BE49-F238E27FC236}">
              <a16:creationId xmlns:a16="http://schemas.microsoft.com/office/drawing/2014/main" id="{1B8CF33A-957B-4F7E-A460-72F368B55BA3}"/>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56CDC195-1C2F-4D9A-8BF9-A9F7869710ED}"/>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a:extLst>
            <a:ext uri="{FF2B5EF4-FFF2-40B4-BE49-F238E27FC236}">
              <a16:creationId xmlns:a16="http://schemas.microsoft.com/office/drawing/2014/main" id="{DC006784-E8C0-4D10-AE05-2A5AF79AA2D5}"/>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774B7AB6-21E7-4F09-B0C6-DADD22DF3208}"/>
            </a:ext>
          </a:extLst>
        </xdr:cNvPr>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a:extLst>
            <a:ext uri="{FF2B5EF4-FFF2-40B4-BE49-F238E27FC236}">
              <a16:creationId xmlns:a16="http://schemas.microsoft.com/office/drawing/2014/main" id="{F8BC712A-021A-479F-826C-BF768189389E}"/>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a:extLst>
            <a:ext uri="{FF2B5EF4-FFF2-40B4-BE49-F238E27FC236}">
              <a16:creationId xmlns:a16="http://schemas.microsoft.com/office/drawing/2014/main" id="{1A209E5F-072A-49F9-8B94-FF0B7D642C65}"/>
            </a:ext>
          </a:extLst>
        </xdr:cNvPr>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a:extLst>
            <a:ext uri="{FF2B5EF4-FFF2-40B4-BE49-F238E27FC236}">
              <a16:creationId xmlns:a16="http://schemas.microsoft.com/office/drawing/2014/main" id="{82DFD464-550A-4194-A5AC-943E926F5D54}"/>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a:extLst>
            <a:ext uri="{FF2B5EF4-FFF2-40B4-BE49-F238E27FC236}">
              <a16:creationId xmlns:a16="http://schemas.microsoft.com/office/drawing/2014/main" id="{355F8D93-2F15-415B-AD82-C0E6F5A94B58}"/>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20" name="フローチャート: 判断 419">
          <a:extLst>
            <a:ext uri="{FF2B5EF4-FFF2-40B4-BE49-F238E27FC236}">
              <a16:creationId xmlns:a16="http://schemas.microsoft.com/office/drawing/2014/main" id="{45D9B102-5A7D-4331-ACC4-0B4FC9571A80}"/>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E77C199A-FAA8-4C0C-9C62-0D0B2D271A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80AEA496-EA97-4B72-B14E-DA1E04013E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D29A6A7E-1B8D-481D-BD45-C33BADA6CC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95E5C87C-EB3B-4FE1-BEEE-7F639C7A15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89F76C0E-E56B-451D-BA70-F8BAECCDBA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26" name="楕円 425">
          <a:extLst>
            <a:ext uri="{FF2B5EF4-FFF2-40B4-BE49-F238E27FC236}">
              <a16:creationId xmlns:a16="http://schemas.microsoft.com/office/drawing/2014/main" id="{3DA2BAFD-2BD4-432F-BE5C-2A2C48F0E4B7}"/>
            </a:ext>
          </a:extLst>
        </xdr:cNvPr>
        <xdr:cNvSpPr/>
      </xdr:nvSpPr>
      <xdr:spPr>
        <a:xfrm>
          <a:off x="16268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112412</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EC76F13A-7E62-4AF8-8BF9-B2846E3561B3}"/>
            </a:ext>
          </a:extLst>
        </xdr:cNvPr>
        <xdr:cNvSpPr txBox="1"/>
      </xdr:nvSpPr>
      <xdr:spPr>
        <a:xfrm>
          <a:off x="16357600"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428" name="楕円 427">
          <a:extLst>
            <a:ext uri="{FF2B5EF4-FFF2-40B4-BE49-F238E27FC236}">
              <a16:creationId xmlns:a16="http://schemas.microsoft.com/office/drawing/2014/main" id="{AF6623BC-803B-45D4-8051-EB0E4AEC01FE}"/>
            </a:ext>
          </a:extLst>
        </xdr:cNvPr>
        <xdr:cNvSpPr/>
      </xdr:nvSpPr>
      <xdr:spPr>
        <a:xfrm>
          <a:off x="1543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45720</xdr:rowOff>
    </xdr:to>
    <xdr:cxnSp macro="">
      <xdr:nvCxnSpPr>
        <xdr:cNvPr id="429" name="直線コネクタ 428">
          <a:extLst>
            <a:ext uri="{FF2B5EF4-FFF2-40B4-BE49-F238E27FC236}">
              <a16:creationId xmlns:a16="http://schemas.microsoft.com/office/drawing/2014/main" id="{9B9A91E3-CB0C-4125-AFFC-CAEC1D11D3E4}"/>
            </a:ext>
          </a:extLst>
        </xdr:cNvPr>
        <xdr:cNvCxnSpPr/>
      </xdr:nvCxnSpPr>
      <xdr:spPr>
        <a:xfrm flipV="1">
          <a:off x="15481300" y="65284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30" name="楕円 429">
          <a:extLst>
            <a:ext uri="{FF2B5EF4-FFF2-40B4-BE49-F238E27FC236}">
              <a16:creationId xmlns:a16="http://schemas.microsoft.com/office/drawing/2014/main" id="{ECA10A65-F975-411C-8139-E1EB9FBB3A61}"/>
            </a:ext>
          </a:extLst>
        </xdr:cNvPr>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45720</xdr:rowOff>
    </xdr:to>
    <xdr:cxnSp macro="">
      <xdr:nvCxnSpPr>
        <xdr:cNvPr id="431" name="直線コネクタ 430">
          <a:extLst>
            <a:ext uri="{FF2B5EF4-FFF2-40B4-BE49-F238E27FC236}">
              <a16:creationId xmlns:a16="http://schemas.microsoft.com/office/drawing/2014/main" id="{594A64B1-48F4-469F-9C89-C8F1DB006C3D}"/>
            </a:ext>
          </a:extLst>
        </xdr:cNvPr>
        <xdr:cNvCxnSpPr/>
      </xdr:nvCxnSpPr>
      <xdr:spPr>
        <a:xfrm>
          <a:off x="14592300" y="6518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432" name="楕円 431">
          <a:extLst>
            <a:ext uri="{FF2B5EF4-FFF2-40B4-BE49-F238E27FC236}">
              <a16:creationId xmlns:a16="http://schemas.microsoft.com/office/drawing/2014/main" id="{97373C2A-FBC3-420B-A8E4-6C67E830DCA3}"/>
            </a:ext>
          </a:extLst>
        </xdr:cNvPr>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38</xdr:row>
      <xdr:rowOff>3810</xdr:rowOff>
    </xdr:to>
    <xdr:cxnSp macro="">
      <xdr:nvCxnSpPr>
        <xdr:cNvPr id="433" name="直線コネクタ 432">
          <a:extLst>
            <a:ext uri="{FF2B5EF4-FFF2-40B4-BE49-F238E27FC236}">
              <a16:creationId xmlns:a16="http://schemas.microsoft.com/office/drawing/2014/main" id="{1E657E2F-0257-4D6C-8D3E-8615F73795D2}"/>
            </a:ext>
          </a:extLst>
        </xdr:cNvPr>
        <xdr:cNvCxnSpPr/>
      </xdr:nvCxnSpPr>
      <xdr:spPr>
        <a:xfrm>
          <a:off x="13703300" y="6484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55880</xdr:rowOff>
    </xdr:from>
    <xdr:to>
      <xdr:col>67</xdr:col>
      <xdr:colOff>101600</xdr:colOff>
      <xdr:row>37</xdr:row>
      <xdr:rowOff>157480</xdr:rowOff>
    </xdr:to>
    <xdr:sp macro="" textlink="">
      <xdr:nvSpPr>
        <xdr:cNvPr id="434" name="楕円 433">
          <a:extLst>
            <a:ext uri="{FF2B5EF4-FFF2-40B4-BE49-F238E27FC236}">
              <a16:creationId xmlns:a16="http://schemas.microsoft.com/office/drawing/2014/main" id="{BC550715-36FC-4A05-8C7E-29B708035F0C}"/>
            </a:ext>
          </a:extLst>
        </xdr:cNvPr>
        <xdr:cNvSpPr/>
      </xdr:nvSpPr>
      <xdr:spPr>
        <a:xfrm>
          <a:off x="12763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106680</xdr:rowOff>
    </xdr:from>
    <xdr:to>
      <xdr:col>71</xdr:col>
      <xdr:colOff>177800</xdr:colOff>
      <xdr:row>37</xdr:row>
      <xdr:rowOff>140970</xdr:rowOff>
    </xdr:to>
    <xdr:cxnSp macro="">
      <xdr:nvCxnSpPr>
        <xdr:cNvPr id="435" name="直線コネクタ 434">
          <a:extLst>
            <a:ext uri="{FF2B5EF4-FFF2-40B4-BE49-F238E27FC236}">
              <a16:creationId xmlns:a16="http://schemas.microsoft.com/office/drawing/2014/main" id="{EB9C0650-56B5-47FF-A058-CD33DF3E19C4}"/>
            </a:ext>
          </a:extLst>
        </xdr:cNvPr>
        <xdr:cNvCxnSpPr/>
      </xdr:nvCxnSpPr>
      <xdr:spPr>
        <a:xfrm>
          <a:off x="12814300" y="6450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F781BCF7-3E74-45F5-8B3C-ECA9A639EA8D}"/>
            </a:ext>
          </a:extLst>
        </xdr:cNvPr>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28493328-41E6-4F53-A245-B2C937DBC30E}"/>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823A8BED-BE4F-46AC-87CA-25E2D8454FA1}"/>
            </a:ext>
          </a:extLst>
        </xdr:cNvPr>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34A03082-8339-4DF5-ACEE-9EAE8D9303E9}"/>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87647</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8645DED1-D8DA-4C8F-96C0-9EACBA6C9291}"/>
            </a:ext>
          </a:extLst>
        </xdr:cNvPr>
        <xdr:cNvSpPr txBox="1"/>
      </xdr:nvSpPr>
      <xdr:spPr>
        <a:xfrm>
          <a:off x="15266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388FC489-EEA4-4560-ACB0-D6F397021601}"/>
            </a:ext>
          </a:extLst>
        </xdr:cNvPr>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40A86F65-CC32-4DC0-AC0E-3924827F9EC0}"/>
            </a:ext>
          </a:extLst>
        </xdr:cNvPr>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148607</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7D77FF79-063A-4F3B-9EE7-8EF0EA3A9F16}"/>
            </a:ext>
          </a:extLst>
        </xdr:cNvPr>
        <xdr:cNvSpPr txBox="1"/>
      </xdr:nvSpPr>
      <xdr:spPr>
        <a:xfrm>
          <a:off x="126117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A57042BA-74C0-4B16-820A-0636D406ED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77ADCB49-B07F-4D12-B779-723D13BE46F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4186546B-60D4-45E9-A333-6C0EC7AD50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48AEC0F0-8D67-4908-9248-0C47F78539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ECA3284C-19BA-41C7-9A79-DC41F0591E7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C712726A-A5A8-4281-B43E-E9D980BC18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9B467315-11D4-4801-A70A-9F86B445B2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E9BCECA9-6F8C-4AD7-9685-A2A42BE3C36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79ECE41E-3927-4C23-AB52-4A5A72D0C09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F67550F6-1F94-4316-9134-CEFA0BDB210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a:extLst>
            <a:ext uri="{FF2B5EF4-FFF2-40B4-BE49-F238E27FC236}">
              <a16:creationId xmlns:a16="http://schemas.microsoft.com/office/drawing/2014/main" id="{CD5B5027-3055-4E3D-A9CB-1CE99BA9CB2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id="{C0FAF186-257C-467F-B49E-19F48E4E634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a:extLst>
            <a:ext uri="{FF2B5EF4-FFF2-40B4-BE49-F238E27FC236}">
              <a16:creationId xmlns:a16="http://schemas.microsoft.com/office/drawing/2014/main" id="{F5AD463E-A0A8-4D37-8AEF-C3AD3BD2D77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a:extLst>
            <a:ext uri="{FF2B5EF4-FFF2-40B4-BE49-F238E27FC236}">
              <a16:creationId xmlns:a16="http://schemas.microsoft.com/office/drawing/2014/main" id="{7F8B4A83-42F7-4BA2-9CE9-10D8AB02486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id="{99EE3032-33DB-4C41-8172-684C36E4DE4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a:extLst>
            <a:ext uri="{FF2B5EF4-FFF2-40B4-BE49-F238E27FC236}">
              <a16:creationId xmlns:a16="http://schemas.microsoft.com/office/drawing/2014/main" id="{CABC5B67-358A-499E-85B6-B789ED7EBC9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a:extLst>
            <a:ext uri="{FF2B5EF4-FFF2-40B4-BE49-F238E27FC236}">
              <a16:creationId xmlns:a16="http://schemas.microsoft.com/office/drawing/2014/main" id="{C7F0DC72-B851-4B25-88C6-1786D936B6C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a:extLst>
            <a:ext uri="{FF2B5EF4-FFF2-40B4-BE49-F238E27FC236}">
              <a16:creationId xmlns:a16="http://schemas.microsoft.com/office/drawing/2014/main" id="{EF05A0C7-10AD-4F33-8580-4189A379963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a:extLst>
            <a:ext uri="{FF2B5EF4-FFF2-40B4-BE49-F238E27FC236}">
              <a16:creationId xmlns:a16="http://schemas.microsoft.com/office/drawing/2014/main" id="{F17DA200-CAC5-47FD-8F9B-19FA78963B1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id="{6C14F61A-68D8-41F0-8A54-6D166A30AE4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8FCB4890-7E99-4A65-94CA-D96A0CDEA0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4995798D-691E-4053-92B2-F13B12260F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D93E4F71-2099-451E-9F6E-9DB1EB0A4B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a:extLst>
            <a:ext uri="{FF2B5EF4-FFF2-40B4-BE49-F238E27FC236}">
              <a16:creationId xmlns:a16="http://schemas.microsoft.com/office/drawing/2014/main" id="{FD7AFDD3-5B2A-47FD-9FC0-B0AAD79C6BC0}"/>
            </a:ext>
          </a:extLst>
        </xdr:cNvPr>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E4B5AFF8-8FDA-44F1-A1AC-6798A29B74B6}"/>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a:extLst>
            <a:ext uri="{FF2B5EF4-FFF2-40B4-BE49-F238E27FC236}">
              <a16:creationId xmlns:a16="http://schemas.microsoft.com/office/drawing/2014/main" id="{2CE7423C-12CE-47F5-8374-ABD329216FEB}"/>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4F3FAB75-D8A5-412D-BCE1-F0D45B1F1036}"/>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a:extLst>
            <a:ext uri="{FF2B5EF4-FFF2-40B4-BE49-F238E27FC236}">
              <a16:creationId xmlns:a16="http://schemas.microsoft.com/office/drawing/2014/main" id="{0D81631F-51B0-4404-9E59-9087FC4B9B43}"/>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84D10CF8-660B-4DEA-B8A7-EBDEEE4C7434}"/>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a:extLst>
            <a:ext uri="{FF2B5EF4-FFF2-40B4-BE49-F238E27FC236}">
              <a16:creationId xmlns:a16="http://schemas.microsoft.com/office/drawing/2014/main" id="{592457A5-9A4C-47C4-8E91-84D3FCA07EC7}"/>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a:extLst>
            <a:ext uri="{FF2B5EF4-FFF2-40B4-BE49-F238E27FC236}">
              <a16:creationId xmlns:a16="http://schemas.microsoft.com/office/drawing/2014/main" id="{16265917-3121-45A7-BE58-1B72D86C3817}"/>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a:extLst>
            <a:ext uri="{FF2B5EF4-FFF2-40B4-BE49-F238E27FC236}">
              <a16:creationId xmlns:a16="http://schemas.microsoft.com/office/drawing/2014/main" id="{A10DA806-2744-4770-B0B8-049B6D7B2EBA}"/>
            </a:ext>
          </a:extLst>
        </xdr:cNvPr>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a:extLst>
            <a:ext uri="{FF2B5EF4-FFF2-40B4-BE49-F238E27FC236}">
              <a16:creationId xmlns:a16="http://schemas.microsoft.com/office/drawing/2014/main" id="{726258A7-4B61-4FEB-903E-9F8FD3B45584}"/>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77" name="フローチャート: 判断 476">
          <a:extLst>
            <a:ext uri="{FF2B5EF4-FFF2-40B4-BE49-F238E27FC236}">
              <a16:creationId xmlns:a16="http://schemas.microsoft.com/office/drawing/2014/main" id="{1F6DD595-BF1C-4E14-A7F9-451776C35854}"/>
            </a:ext>
          </a:extLst>
        </xdr:cNvPr>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A504B23B-8729-4F30-8A6B-65DCF549D2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808CE118-294F-469B-98EB-D4EF84688B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A69F335D-1B9E-4997-82D9-D9E4D9762D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38243FC-040E-42FB-B375-6F914DB4CB8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7F0A079-5EAF-42A5-8B5F-58E5139108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83" name="楕円 482">
          <a:extLst>
            <a:ext uri="{FF2B5EF4-FFF2-40B4-BE49-F238E27FC236}">
              <a16:creationId xmlns:a16="http://schemas.microsoft.com/office/drawing/2014/main" id="{3967CA85-26C2-4FAF-9518-5AD5C8328350}"/>
            </a:ext>
          </a:extLst>
        </xdr:cNvPr>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125747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9413FE0A-B8AE-482A-8A95-7F2F00EB5448}"/>
            </a:ext>
          </a:extLst>
        </xdr:cNvPr>
        <xdr:cNvSpPr txBox="1"/>
      </xdr:nvSpPr>
      <xdr:spPr>
        <a:xfrm>
          <a:off x="22199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85" name="楕円 484">
          <a:extLst>
            <a:ext uri="{FF2B5EF4-FFF2-40B4-BE49-F238E27FC236}">
              <a16:creationId xmlns:a16="http://schemas.microsoft.com/office/drawing/2014/main" id="{994EB1C2-4198-407B-B175-9E643474AC64}"/>
            </a:ext>
          </a:extLst>
        </xdr:cNvPr>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26670</xdr:rowOff>
    </xdr:to>
    <xdr:cxnSp macro="">
      <xdr:nvCxnSpPr>
        <xdr:cNvPr id="486" name="直線コネクタ 485">
          <a:extLst>
            <a:ext uri="{FF2B5EF4-FFF2-40B4-BE49-F238E27FC236}">
              <a16:creationId xmlns:a16="http://schemas.microsoft.com/office/drawing/2014/main" id="{F77EA486-0B9A-4633-AC5F-5A52F13EF13D}"/>
            </a:ext>
          </a:extLst>
        </xdr:cNvPr>
        <xdr:cNvCxnSpPr/>
      </xdr:nvCxnSpPr>
      <xdr:spPr>
        <a:xfrm>
          <a:off x="21323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487" name="楕円 486">
          <a:extLst>
            <a:ext uri="{FF2B5EF4-FFF2-40B4-BE49-F238E27FC236}">
              <a16:creationId xmlns:a16="http://schemas.microsoft.com/office/drawing/2014/main" id="{9895A5C9-3019-4789-BBA9-05768D686F49}"/>
            </a:ext>
          </a:extLst>
        </xdr:cNvPr>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26670</xdr:rowOff>
    </xdr:to>
    <xdr:cxnSp macro="">
      <xdr:nvCxnSpPr>
        <xdr:cNvPr id="488" name="直線コネクタ 487">
          <a:extLst>
            <a:ext uri="{FF2B5EF4-FFF2-40B4-BE49-F238E27FC236}">
              <a16:creationId xmlns:a16="http://schemas.microsoft.com/office/drawing/2014/main" id="{71712360-E3D1-4660-B00E-2CDA85929E10}"/>
            </a:ext>
          </a:extLst>
        </xdr:cNvPr>
        <xdr:cNvCxnSpPr/>
      </xdr:nvCxnSpPr>
      <xdr:spPr>
        <a:xfrm>
          <a:off x="20434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489" name="楕円 488">
          <a:extLst>
            <a:ext uri="{FF2B5EF4-FFF2-40B4-BE49-F238E27FC236}">
              <a16:creationId xmlns:a16="http://schemas.microsoft.com/office/drawing/2014/main" id="{0A0A7D98-2B9D-4F7B-B18B-EABB19ECDFB7}"/>
            </a:ext>
          </a:extLst>
        </xdr:cNvPr>
        <xdr:cNvSpPr/>
      </xdr:nvSpPr>
      <xdr:spPr>
        <a:xfrm>
          <a:off x="19494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26670</xdr:rowOff>
    </xdr:from>
    <xdr:to>
      <xdr:col>107</xdr:col>
      <xdr:colOff>50800</xdr:colOff>
      <xdr:row>41</xdr:row>
      <xdr:rowOff>26670</xdr:rowOff>
    </xdr:to>
    <xdr:cxnSp macro="">
      <xdr:nvCxnSpPr>
        <xdr:cNvPr id="490" name="直線コネクタ 489">
          <a:extLst>
            <a:ext uri="{FF2B5EF4-FFF2-40B4-BE49-F238E27FC236}">
              <a16:creationId xmlns:a16="http://schemas.microsoft.com/office/drawing/2014/main" id="{EF3D0FEB-FE23-4EB4-A23B-967E3E80AA28}"/>
            </a:ext>
          </a:extLst>
        </xdr:cNvPr>
        <xdr:cNvCxnSpPr/>
      </xdr:nvCxnSpPr>
      <xdr:spPr>
        <a:xfrm>
          <a:off x="19545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147320</xdr:rowOff>
    </xdr:from>
    <xdr:to>
      <xdr:col>98</xdr:col>
      <xdr:colOff>38100</xdr:colOff>
      <xdr:row>41</xdr:row>
      <xdr:rowOff>77470</xdr:rowOff>
    </xdr:to>
    <xdr:sp macro="" textlink="">
      <xdr:nvSpPr>
        <xdr:cNvPr id="491" name="楕円 490">
          <a:extLst>
            <a:ext uri="{FF2B5EF4-FFF2-40B4-BE49-F238E27FC236}">
              <a16:creationId xmlns:a16="http://schemas.microsoft.com/office/drawing/2014/main" id="{36A6734E-5588-42DB-9698-1D7C612757EA}"/>
            </a:ext>
          </a:extLst>
        </xdr:cNvPr>
        <xdr:cNvSpPr/>
      </xdr:nvSpPr>
      <xdr:spPr>
        <a:xfrm>
          <a:off x="18605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26670</xdr:rowOff>
    </xdr:from>
    <xdr:to>
      <xdr:col>102</xdr:col>
      <xdr:colOff>114300</xdr:colOff>
      <xdr:row>41</xdr:row>
      <xdr:rowOff>26670</xdr:rowOff>
    </xdr:to>
    <xdr:cxnSp macro="">
      <xdr:nvCxnSpPr>
        <xdr:cNvPr id="492" name="直線コネクタ 491">
          <a:extLst>
            <a:ext uri="{FF2B5EF4-FFF2-40B4-BE49-F238E27FC236}">
              <a16:creationId xmlns:a16="http://schemas.microsoft.com/office/drawing/2014/main" id="{E518199A-F8CC-4630-A5C8-C6280D3EAD11}"/>
            </a:ext>
          </a:extLst>
        </xdr:cNvPr>
        <xdr:cNvCxnSpPr/>
      </xdr:nvCxnSpPr>
      <xdr:spPr>
        <a:xfrm>
          <a:off x="18656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EE6C6397-6CC0-4A96-B452-96D1E114F777}"/>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4D1B5DD4-BF8C-4DBE-B623-3A03BF367FF6}"/>
            </a:ext>
          </a:extLst>
        </xdr:cNvPr>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8D66014C-367C-460D-9E7C-92D980777FF5}"/>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073109F8-60BB-41FD-B312-319AF92DCA82}"/>
            </a:ext>
          </a:extLst>
        </xdr:cNvPr>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929B6F92-67F2-467D-A337-01688FC95915}"/>
            </a:ext>
          </a:extLst>
        </xdr:cNvPr>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39F7D131-0BB5-4A12-B30C-37F83A481CD0}"/>
            </a:ext>
          </a:extLst>
        </xdr:cNvPr>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660AD9CC-1DEA-48C3-8A62-BC08C47AD821}"/>
            </a:ext>
          </a:extLst>
        </xdr:cNvPr>
        <xdr:cNvSpPr txBox="1"/>
      </xdr:nvSpPr>
      <xdr:spPr>
        <a:xfrm>
          <a:off x="19310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68597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F48E4A9F-BFB6-4EB6-B6DC-3D22ED4D446F}"/>
            </a:ext>
          </a:extLst>
        </xdr:cNvPr>
        <xdr:cNvSpPr txBox="1"/>
      </xdr:nvSpPr>
      <xdr:spPr>
        <a:xfrm>
          <a:off x="18421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EBDBEA10-D97E-46AF-884E-976FF7EDE4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518BC335-3F1A-493A-AEBC-29AC8BC88B6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91110EA7-7815-4348-A858-6B5264E467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A72B4A44-750A-4119-841F-E6B7D62C8F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088DC16D-49DB-4B8F-9596-5C287D5DCC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04759E98-898E-4327-8FAD-DC32789A67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94E96AB1-DF27-48E9-950B-6827D60B8C8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4A02F6C3-27F8-4EC1-9585-C7F2BA2839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2ED1602E-D773-433E-BA4D-E8503EA46DE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ECC2F29D-680F-44E6-ADC1-0712B687E2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B3E1A68A-061B-4254-82F8-513885DD92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B3904359-B69D-45CA-A562-DB269B3C1B5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a:extLst>
            <a:ext uri="{FF2B5EF4-FFF2-40B4-BE49-F238E27FC236}">
              <a16:creationId xmlns:a16="http://schemas.microsoft.com/office/drawing/2014/main" id="{91B491EB-194F-41B3-8605-EFE94C28265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BE92CA43-7CF0-48D6-BB13-6203BCD7C12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32DBE63C-6054-4317-881B-8B4BEF4A748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662B4B26-1B6B-41FA-9CBC-7E45084A6D0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EF8F6AC2-47FC-4D3B-B82C-C4C2A821D60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27B3C5BF-4E8E-4FE4-8FCE-E3222DBA16A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8FF85FD2-1264-4E94-A44C-FFCF1CA242F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9A442691-79B1-4BB4-A431-4F5E17C2824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C2BD9A38-7A51-4F8A-9A6A-C2FEF950118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BC90B79-7A0C-447B-9D49-DFC00FA388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BEB03FD6-B3A9-4463-8528-BCA55D81672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D60D0D8B-1B66-4300-9FF2-656556BE60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a:extLst>
            <a:ext uri="{FF2B5EF4-FFF2-40B4-BE49-F238E27FC236}">
              <a16:creationId xmlns:a16="http://schemas.microsoft.com/office/drawing/2014/main" id="{4412B077-6F74-4F16-8235-D87C439181FB}"/>
            </a:ext>
          </a:extLst>
        </xdr:cNvPr>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A15A753F-5B30-468E-8A5E-3CC4900C05C2}"/>
            </a:ext>
          </a:extLst>
        </xdr:cNvPr>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a:extLst>
            <a:ext uri="{FF2B5EF4-FFF2-40B4-BE49-F238E27FC236}">
              <a16:creationId xmlns:a16="http://schemas.microsoft.com/office/drawing/2014/main" id="{3B56CF77-D447-4A4C-9B87-CE3596DA3FA0}"/>
            </a:ext>
          </a:extLst>
        </xdr:cNvPr>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4693BA2F-A8F8-40B5-BFCB-FCAC174B22A2}"/>
            </a:ext>
          </a:extLst>
        </xdr:cNvPr>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a:extLst>
            <a:ext uri="{FF2B5EF4-FFF2-40B4-BE49-F238E27FC236}">
              <a16:creationId xmlns:a16="http://schemas.microsoft.com/office/drawing/2014/main" id="{95A11247-8634-4ED2-91AF-6EC246F9FEA8}"/>
            </a:ext>
          </a:extLst>
        </xdr:cNvPr>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C5470479-4771-4189-B7B1-C29119C2A6D2}"/>
            </a:ext>
          </a:extLst>
        </xdr:cNvPr>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a:extLst>
            <a:ext uri="{FF2B5EF4-FFF2-40B4-BE49-F238E27FC236}">
              <a16:creationId xmlns:a16="http://schemas.microsoft.com/office/drawing/2014/main" id="{F6C8F7CA-F35F-4F14-87FF-C0A27622539F}"/>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a:extLst>
            <a:ext uri="{FF2B5EF4-FFF2-40B4-BE49-F238E27FC236}">
              <a16:creationId xmlns:a16="http://schemas.microsoft.com/office/drawing/2014/main" id="{FE8B9709-0FCE-443D-94B8-1B9F954FF117}"/>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a:extLst>
            <a:ext uri="{FF2B5EF4-FFF2-40B4-BE49-F238E27FC236}">
              <a16:creationId xmlns:a16="http://schemas.microsoft.com/office/drawing/2014/main" id="{A91F7620-C764-4979-A751-C7C47E17653E}"/>
            </a:ext>
          </a:extLst>
        </xdr:cNvPr>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a:extLst>
            <a:ext uri="{FF2B5EF4-FFF2-40B4-BE49-F238E27FC236}">
              <a16:creationId xmlns:a16="http://schemas.microsoft.com/office/drawing/2014/main" id="{E8E3DD09-A62A-43CD-89CA-AD8FC4B2D8F2}"/>
            </a:ext>
          </a:extLst>
        </xdr:cNvPr>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35" name="フローチャート: 判断 534">
          <a:extLst>
            <a:ext uri="{FF2B5EF4-FFF2-40B4-BE49-F238E27FC236}">
              <a16:creationId xmlns:a16="http://schemas.microsoft.com/office/drawing/2014/main" id="{8EF3ECE5-8E74-41B9-91C2-13A8B083E083}"/>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C2973266-EAD6-4B65-A3A6-FBCF6334A5B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69001BCB-5BDD-4B06-8029-624CD2A188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E35A3BBD-A9B2-4A08-924C-9C26AB8676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61DB5387-B83D-4C9E-A74E-9998474D7C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3B6028ED-54B5-43DB-A68A-2F7F85B38C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541" name="楕円 540">
          <a:extLst>
            <a:ext uri="{FF2B5EF4-FFF2-40B4-BE49-F238E27FC236}">
              <a16:creationId xmlns:a16="http://schemas.microsoft.com/office/drawing/2014/main" id="{E2C65CF9-C956-49ED-B200-BF067C8D4442}"/>
            </a:ext>
          </a:extLst>
        </xdr:cNvPr>
        <xdr:cNvSpPr/>
      </xdr:nvSpPr>
      <xdr:spPr>
        <a:xfrm>
          <a:off x="16268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A185A35B-F811-4498-BD9E-2652CC3CE3A2}"/>
            </a:ext>
          </a:extLst>
        </xdr:cNvPr>
        <xdr:cNvSpPr txBox="1"/>
      </xdr:nvSpPr>
      <xdr:spPr>
        <a:xfrm>
          <a:off x="16357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147320</xdr:rowOff>
    </xdr:from>
    <xdr:to>
      <xdr:col>81</xdr:col>
      <xdr:colOff>101600</xdr:colOff>
      <xdr:row>58</xdr:row>
      <xdr:rowOff>77470</xdr:rowOff>
    </xdr:to>
    <xdr:sp macro="" textlink="">
      <xdr:nvSpPr>
        <xdr:cNvPr id="543" name="楕円 542">
          <a:extLst>
            <a:ext uri="{FF2B5EF4-FFF2-40B4-BE49-F238E27FC236}">
              <a16:creationId xmlns:a16="http://schemas.microsoft.com/office/drawing/2014/main" id="{DAB8F7A3-F280-4962-BA33-02E98D174A1B}"/>
            </a:ext>
          </a:extLst>
        </xdr:cNvPr>
        <xdr:cNvSpPr/>
      </xdr:nvSpPr>
      <xdr:spPr>
        <a:xfrm>
          <a:off x="15430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26670</xdr:rowOff>
    </xdr:from>
    <xdr:to>
      <xdr:col>85</xdr:col>
      <xdr:colOff>127000</xdr:colOff>
      <xdr:row>58</xdr:row>
      <xdr:rowOff>45720</xdr:rowOff>
    </xdr:to>
    <xdr:cxnSp macro="">
      <xdr:nvCxnSpPr>
        <xdr:cNvPr id="544" name="直線コネクタ 543">
          <a:extLst>
            <a:ext uri="{FF2B5EF4-FFF2-40B4-BE49-F238E27FC236}">
              <a16:creationId xmlns:a16="http://schemas.microsoft.com/office/drawing/2014/main" id="{25D5CAD0-695D-41C3-93A4-E07098FA81F5}"/>
            </a:ext>
          </a:extLst>
        </xdr:cNvPr>
        <xdr:cNvCxnSpPr/>
      </xdr:nvCxnSpPr>
      <xdr:spPr>
        <a:xfrm>
          <a:off x="15481300" y="9970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545" name="楕円 544">
          <a:extLst>
            <a:ext uri="{FF2B5EF4-FFF2-40B4-BE49-F238E27FC236}">
              <a16:creationId xmlns:a16="http://schemas.microsoft.com/office/drawing/2014/main" id="{28FAC379-C697-4BC7-880E-D8EDD4758AF6}"/>
            </a:ext>
          </a:extLst>
        </xdr:cNvPr>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26670</xdr:rowOff>
    </xdr:to>
    <xdr:cxnSp macro="">
      <xdr:nvCxnSpPr>
        <xdr:cNvPr id="546" name="直線コネクタ 545">
          <a:extLst>
            <a:ext uri="{FF2B5EF4-FFF2-40B4-BE49-F238E27FC236}">
              <a16:creationId xmlns:a16="http://schemas.microsoft.com/office/drawing/2014/main" id="{3FE0F567-05B3-4610-B98F-4C6B513CDB58}"/>
            </a:ext>
          </a:extLst>
        </xdr:cNvPr>
        <xdr:cNvCxnSpPr/>
      </xdr:nvCxnSpPr>
      <xdr:spPr>
        <a:xfrm>
          <a:off x="14592300" y="9932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47" name="楕円 546">
          <a:extLst>
            <a:ext uri="{FF2B5EF4-FFF2-40B4-BE49-F238E27FC236}">
              <a16:creationId xmlns:a16="http://schemas.microsoft.com/office/drawing/2014/main" id="{4A07A2C7-6937-4006-8CEA-17E8BC67D8CC}"/>
            </a:ext>
          </a:extLst>
        </xdr:cNvPr>
        <xdr:cNvSpPr/>
      </xdr:nvSpPr>
      <xdr:spPr>
        <a:xfrm>
          <a:off x="1365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110490</xdr:rowOff>
    </xdr:from>
    <xdr:to>
      <xdr:col>76</xdr:col>
      <xdr:colOff>114300</xdr:colOff>
      <xdr:row>57</xdr:row>
      <xdr:rowOff>160020</xdr:rowOff>
    </xdr:to>
    <xdr:cxnSp macro="">
      <xdr:nvCxnSpPr>
        <xdr:cNvPr id="548" name="直線コネクタ 547">
          <a:extLst>
            <a:ext uri="{FF2B5EF4-FFF2-40B4-BE49-F238E27FC236}">
              <a16:creationId xmlns:a16="http://schemas.microsoft.com/office/drawing/2014/main" id="{693520B4-F8E5-400E-B193-D94D602FC5D6}"/>
            </a:ext>
          </a:extLst>
        </xdr:cNvPr>
        <xdr:cNvCxnSpPr/>
      </xdr:nvCxnSpPr>
      <xdr:spPr>
        <a:xfrm>
          <a:off x="13703300" y="9883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25400</xdr:rowOff>
    </xdr:from>
    <xdr:to>
      <xdr:col>67</xdr:col>
      <xdr:colOff>101600</xdr:colOff>
      <xdr:row>57</xdr:row>
      <xdr:rowOff>127000</xdr:rowOff>
    </xdr:to>
    <xdr:sp macro="" textlink="">
      <xdr:nvSpPr>
        <xdr:cNvPr id="549" name="楕円 548">
          <a:extLst>
            <a:ext uri="{FF2B5EF4-FFF2-40B4-BE49-F238E27FC236}">
              <a16:creationId xmlns:a16="http://schemas.microsoft.com/office/drawing/2014/main" id="{4EA7B4E9-5D6E-4E68-B425-3110D1C757DA}"/>
            </a:ext>
          </a:extLst>
        </xdr:cNvPr>
        <xdr:cNvSpPr/>
      </xdr:nvSpPr>
      <xdr:spPr>
        <a:xfrm>
          <a:off x="12763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76200</xdr:rowOff>
    </xdr:from>
    <xdr:to>
      <xdr:col>71</xdr:col>
      <xdr:colOff>177800</xdr:colOff>
      <xdr:row>57</xdr:row>
      <xdr:rowOff>110490</xdr:rowOff>
    </xdr:to>
    <xdr:cxnSp macro="">
      <xdr:nvCxnSpPr>
        <xdr:cNvPr id="550" name="直線コネクタ 549">
          <a:extLst>
            <a:ext uri="{FF2B5EF4-FFF2-40B4-BE49-F238E27FC236}">
              <a16:creationId xmlns:a16="http://schemas.microsoft.com/office/drawing/2014/main" id="{D513F5D3-1D25-4B70-B6BC-AAB5124E848D}"/>
            </a:ext>
          </a:extLst>
        </xdr:cNvPr>
        <xdr:cNvCxnSpPr/>
      </xdr:nvCxnSpPr>
      <xdr:spPr>
        <a:xfrm>
          <a:off x="12814300" y="9848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1" name="n_1aveValue【学校施設】&#10;有形固定資産減価償却率">
          <a:extLst>
            <a:ext uri="{FF2B5EF4-FFF2-40B4-BE49-F238E27FC236}">
              <a16:creationId xmlns:a16="http://schemas.microsoft.com/office/drawing/2014/main" id="{0CE8A955-C68B-4ECB-82DF-FECECE9A4BC2}"/>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52" name="n_2aveValue【学校施設】&#10;有形固定資産減価償却率">
          <a:extLst>
            <a:ext uri="{FF2B5EF4-FFF2-40B4-BE49-F238E27FC236}">
              <a16:creationId xmlns:a16="http://schemas.microsoft.com/office/drawing/2014/main" id="{29448321-2D00-4998-A184-A2CFD586F5A5}"/>
            </a:ext>
          </a:extLst>
        </xdr:cNvPr>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53" name="n_3aveValue【学校施設】&#10;有形固定資産減価償却率">
          <a:extLst>
            <a:ext uri="{FF2B5EF4-FFF2-40B4-BE49-F238E27FC236}">
              <a16:creationId xmlns:a16="http://schemas.microsoft.com/office/drawing/2014/main" id="{91946D16-EDDF-4EC7-B3D2-0C7EC4BC561F}"/>
            </a:ext>
          </a:extLst>
        </xdr:cNvPr>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167657</xdr:rowOff>
    </xdr:from>
    <xdr:ext cx="405111" cy="259045"/>
    <xdr:sp macro="" textlink="">
      <xdr:nvSpPr>
        <xdr:cNvPr id="554" name="n_4aveValue【学校施設】&#10;有形固定資産減価償却率">
          <a:extLst>
            <a:ext uri="{FF2B5EF4-FFF2-40B4-BE49-F238E27FC236}">
              <a16:creationId xmlns:a16="http://schemas.microsoft.com/office/drawing/2014/main" id="{4B522F30-C670-4119-9580-B5C6EBF0EBF1}"/>
            </a:ext>
          </a:extLst>
        </xdr:cNvPr>
        <xdr:cNvSpPr txBox="1"/>
      </xdr:nvSpPr>
      <xdr:spPr>
        <a:xfrm>
          <a:off x="126117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93997</xdr:rowOff>
    </xdr:from>
    <xdr:ext cx="405111" cy="259045"/>
    <xdr:sp macro="" textlink="">
      <xdr:nvSpPr>
        <xdr:cNvPr id="555" name="n_1mainValue【学校施設】&#10;有形固定資産減価償却率">
          <a:extLst>
            <a:ext uri="{FF2B5EF4-FFF2-40B4-BE49-F238E27FC236}">
              <a16:creationId xmlns:a16="http://schemas.microsoft.com/office/drawing/2014/main" id="{4D90DB4C-3B2F-452E-AD92-DDFB06C9EFBB}"/>
            </a:ext>
          </a:extLst>
        </xdr:cNvPr>
        <xdr:cNvSpPr txBox="1"/>
      </xdr:nvSpPr>
      <xdr:spPr>
        <a:xfrm>
          <a:off x="15266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556" name="n_2mainValue【学校施設】&#10;有形固定資産減価償却率">
          <a:extLst>
            <a:ext uri="{FF2B5EF4-FFF2-40B4-BE49-F238E27FC236}">
              <a16:creationId xmlns:a16="http://schemas.microsoft.com/office/drawing/2014/main" id="{73AF18F2-AAB3-424B-87B0-E4655BADA8E2}"/>
            </a:ext>
          </a:extLst>
        </xdr:cNvPr>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557" name="n_3mainValue【学校施設】&#10;有形固定資産減価償却率">
          <a:extLst>
            <a:ext uri="{FF2B5EF4-FFF2-40B4-BE49-F238E27FC236}">
              <a16:creationId xmlns:a16="http://schemas.microsoft.com/office/drawing/2014/main" id="{EF0C8865-F698-4ABF-97C7-4C600774ABCC}"/>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143527</xdr:rowOff>
    </xdr:from>
    <xdr:ext cx="405111" cy="259045"/>
    <xdr:sp macro="" textlink="">
      <xdr:nvSpPr>
        <xdr:cNvPr id="558" name="n_4mainValue【学校施設】&#10;有形固定資産減価償却率">
          <a:extLst>
            <a:ext uri="{FF2B5EF4-FFF2-40B4-BE49-F238E27FC236}">
              <a16:creationId xmlns:a16="http://schemas.microsoft.com/office/drawing/2014/main" id="{261852EB-1204-423E-9D4D-B3EE7F0FE43C}"/>
            </a:ext>
          </a:extLst>
        </xdr:cNvPr>
        <xdr:cNvSpPr txBox="1"/>
      </xdr:nvSpPr>
      <xdr:spPr>
        <a:xfrm>
          <a:off x="12611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16518334-2B10-44B4-921D-1B742591E8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4495A7EE-A5A1-4AF8-93B9-63434F2B5D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E3A7C13F-E900-4D30-AA89-59F0A3A479B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55E5D466-0090-4C29-9982-8093E0B371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979868B4-9B76-4009-A1B1-9D9AEFF946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F46D9345-9AB7-4D4F-92D4-97C710573C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5CC6BC68-97A7-480E-9B7C-B13E07733C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9EBD6766-D322-4A06-A88C-24C439A732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D3C8D17-4188-484E-B3FA-0A91A8B82D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EB2D1BE3-ABE1-4C33-9815-E0053C5FE0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a:extLst>
            <a:ext uri="{FF2B5EF4-FFF2-40B4-BE49-F238E27FC236}">
              <a16:creationId xmlns:a16="http://schemas.microsoft.com/office/drawing/2014/main" id="{EB21E9EA-46E3-46ED-85C7-2080F8CBBEC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EB4A6E68-05CC-49D3-93A1-1EEC8ADF26B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A486B611-522E-41AB-B4A1-079D832B847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0E41FC30-0424-42D9-8B3B-F42AC89A00B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7F4C05EC-2FF4-474D-B079-B855CF3AE51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64D5723D-76CA-49BF-BD48-7E37DF8A907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99DC1C9A-CC3A-4911-A880-FD64F6A2A10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887C4756-2DB3-469D-A5EA-B9F4E77E78F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id="{37621030-73B8-420F-89D8-74E07FBDB5B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8FF05752-2022-48CD-AFA8-7A79E0A1750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01B33EE7-0F1B-4D82-8C79-49CE02CE55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D7CEE2F-BC9A-490F-862F-3EE1D5CF658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B3E91341-B1C4-48BE-9A61-E4F8C3C2671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F388C46E-E30F-47B4-847A-D60E853771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a:extLst>
            <a:ext uri="{FF2B5EF4-FFF2-40B4-BE49-F238E27FC236}">
              <a16:creationId xmlns:a16="http://schemas.microsoft.com/office/drawing/2014/main" id="{34A296B9-0D27-4296-96EE-1FE1AB203DD0}"/>
            </a:ext>
          </a:extLst>
        </xdr:cNvPr>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a:extLst>
            <a:ext uri="{FF2B5EF4-FFF2-40B4-BE49-F238E27FC236}">
              <a16:creationId xmlns:a16="http://schemas.microsoft.com/office/drawing/2014/main" id="{5CE20783-8669-4A0A-B3A8-765025D15BC3}"/>
            </a:ext>
          </a:extLst>
        </xdr:cNvPr>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a:extLst>
            <a:ext uri="{FF2B5EF4-FFF2-40B4-BE49-F238E27FC236}">
              <a16:creationId xmlns:a16="http://schemas.microsoft.com/office/drawing/2014/main" id="{51032364-AF0D-4E1A-A6C7-F1E13F6AA654}"/>
            </a:ext>
          </a:extLst>
        </xdr:cNvPr>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a:extLst>
            <a:ext uri="{FF2B5EF4-FFF2-40B4-BE49-F238E27FC236}">
              <a16:creationId xmlns:a16="http://schemas.microsoft.com/office/drawing/2014/main" id="{B5214679-7F67-4A7A-95B6-47AB54BC3BAB}"/>
            </a:ext>
          </a:extLst>
        </xdr:cNvPr>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a:extLst>
            <a:ext uri="{FF2B5EF4-FFF2-40B4-BE49-F238E27FC236}">
              <a16:creationId xmlns:a16="http://schemas.microsoft.com/office/drawing/2014/main" id="{12021624-E119-4BC8-A423-6BEBFE48025A}"/>
            </a:ext>
          </a:extLst>
        </xdr:cNvPr>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88" name="【学校施設】&#10;一人当たり面積平均値テキスト">
          <a:extLst>
            <a:ext uri="{FF2B5EF4-FFF2-40B4-BE49-F238E27FC236}">
              <a16:creationId xmlns:a16="http://schemas.microsoft.com/office/drawing/2014/main" id="{B4379282-EE77-4F1C-9711-A6662419A947}"/>
            </a:ext>
          </a:extLst>
        </xdr:cNvPr>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a:extLst>
            <a:ext uri="{FF2B5EF4-FFF2-40B4-BE49-F238E27FC236}">
              <a16:creationId xmlns:a16="http://schemas.microsoft.com/office/drawing/2014/main" id="{29E9339F-A245-4323-A006-DEEBB460D46B}"/>
            </a:ext>
          </a:extLst>
        </xdr:cNvPr>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a:extLst>
            <a:ext uri="{FF2B5EF4-FFF2-40B4-BE49-F238E27FC236}">
              <a16:creationId xmlns:a16="http://schemas.microsoft.com/office/drawing/2014/main" id="{BEA2AB4A-20E3-4CFD-A828-65FAF433682E}"/>
            </a:ext>
          </a:extLst>
        </xdr:cNvPr>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a:extLst>
            <a:ext uri="{FF2B5EF4-FFF2-40B4-BE49-F238E27FC236}">
              <a16:creationId xmlns:a16="http://schemas.microsoft.com/office/drawing/2014/main" id="{879898D8-195F-4D6A-9AA7-C022133D71F6}"/>
            </a:ext>
          </a:extLst>
        </xdr:cNvPr>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a:extLst>
            <a:ext uri="{FF2B5EF4-FFF2-40B4-BE49-F238E27FC236}">
              <a16:creationId xmlns:a16="http://schemas.microsoft.com/office/drawing/2014/main" id="{0F1C5787-B60E-4EA9-9EDC-D14D7737D944}"/>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124460</xdr:rowOff>
    </xdr:from>
    <xdr:to>
      <xdr:col>98</xdr:col>
      <xdr:colOff>38100</xdr:colOff>
      <xdr:row>61</xdr:row>
      <xdr:rowOff>54610</xdr:rowOff>
    </xdr:to>
    <xdr:sp macro="" textlink="">
      <xdr:nvSpPr>
        <xdr:cNvPr id="593" name="フローチャート: 判断 592">
          <a:extLst>
            <a:ext uri="{FF2B5EF4-FFF2-40B4-BE49-F238E27FC236}">
              <a16:creationId xmlns:a16="http://schemas.microsoft.com/office/drawing/2014/main" id="{524E690E-F12A-443B-B34F-12F8DDD0191A}"/>
            </a:ext>
          </a:extLst>
        </xdr:cNvPr>
        <xdr:cNvSpPr/>
      </xdr:nvSpPr>
      <xdr:spPr>
        <a:xfrm>
          <a:off x="18605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87AC571B-392D-42B4-9465-BD6E20E061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D27B47E9-9AE2-4117-B5BA-61BB7D62350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F02BA94E-92FB-4CC7-BF64-95271E659D4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EF045C2-4217-4012-8E94-C5F97B4D9B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C8CABD8-1434-46EA-8A4A-042F1381BC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599" name="楕円 598">
          <a:extLst>
            <a:ext uri="{FF2B5EF4-FFF2-40B4-BE49-F238E27FC236}">
              <a16:creationId xmlns:a16="http://schemas.microsoft.com/office/drawing/2014/main" id="{03756C83-5ECC-4CFD-AE5A-605DF179B7AB}"/>
            </a:ext>
          </a:extLst>
        </xdr:cNvPr>
        <xdr:cNvSpPr/>
      </xdr:nvSpPr>
      <xdr:spPr>
        <a:xfrm>
          <a:off x="22110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600" name="【学校施設】&#10;一人当たり面積該当値テキスト">
          <a:extLst>
            <a:ext uri="{FF2B5EF4-FFF2-40B4-BE49-F238E27FC236}">
              <a16:creationId xmlns:a16="http://schemas.microsoft.com/office/drawing/2014/main" id="{21AA0E51-D47B-4ED3-87BA-D6D03F83E821}"/>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157480</xdr:rowOff>
    </xdr:from>
    <xdr:to>
      <xdr:col>112</xdr:col>
      <xdr:colOff>38100</xdr:colOff>
      <xdr:row>63</xdr:row>
      <xdr:rowOff>87630</xdr:rowOff>
    </xdr:to>
    <xdr:sp macro="" textlink="">
      <xdr:nvSpPr>
        <xdr:cNvPr id="601" name="楕円 600">
          <a:extLst>
            <a:ext uri="{FF2B5EF4-FFF2-40B4-BE49-F238E27FC236}">
              <a16:creationId xmlns:a16="http://schemas.microsoft.com/office/drawing/2014/main" id="{5B894B3A-0459-4F27-8419-046947E7D692}"/>
            </a:ext>
          </a:extLst>
        </xdr:cNvPr>
        <xdr:cNvSpPr/>
      </xdr:nvSpPr>
      <xdr:spPr>
        <a:xfrm>
          <a:off x="21272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36830</xdr:rowOff>
    </xdr:from>
    <xdr:to>
      <xdr:col>116</xdr:col>
      <xdr:colOff>63500</xdr:colOff>
      <xdr:row>63</xdr:row>
      <xdr:rowOff>41910</xdr:rowOff>
    </xdr:to>
    <xdr:cxnSp macro="">
      <xdr:nvCxnSpPr>
        <xdr:cNvPr id="602" name="直線コネクタ 601">
          <a:extLst>
            <a:ext uri="{FF2B5EF4-FFF2-40B4-BE49-F238E27FC236}">
              <a16:creationId xmlns:a16="http://schemas.microsoft.com/office/drawing/2014/main" id="{F5E63CE6-2AA6-4A16-AFF3-8ABB8AA5A54C}"/>
            </a:ext>
          </a:extLst>
        </xdr:cNvPr>
        <xdr:cNvCxnSpPr/>
      </xdr:nvCxnSpPr>
      <xdr:spPr>
        <a:xfrm>
          <a:off x="21323300" y="1083818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603" name="楕円 602">
          <a:extLst>
            <a:ext uri="{FF2B5EF4-FFF2-40B4-BE49-F238E27FC236}">
              <a16:creationId xmlns:a16="http://schemas.microsoft.com/office/drawing/2014/main" id="{2CE8A533-5F77-4CE6-90ED-BF49DC040042}"/>
            </a:ext>
          </a:extLst>
        </xdr:cNvPr>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36830</xdr:rowOff>
    </xdr:to>
    <xdr:cxnSp macro="">
      <xdr:nvCxnSpPr>
        <xdr:cNvPr id="604" name="直線コネクタ 603">
          <a:extLst>
            <a:ext uri="{FF2B5EF4-FFF2-40B4-BE49-F238E27FC236}">
              <a16:creationId xmlns:a16="http://schemas.microsoft.com/office/drawing/2014/main" id="{43435C0C-5D41-4B75-A5FC-E8E55FA4B9A7}"/>
            </a:ext>
          </a:extLst>
        </xdr:cNvPr>
        <xdr:cNvCxnSpPr/>
      </xdr:nvCxnSpPr>
      <xdr:spPr>
        <a:xfrm>
          <a:off x="20434300" y="1082421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137160</xdr:rowOff>
    </xdr:from>
    <xdr:to>
      <xdr:col>102</xdr:col>
      <xdr:colOff>165100</xdr:colOff>
      <xdr:row>63</xdr:row>
      <xdr:rowOff>67310</xdr:rowOff>
    </xdr:to>
    <xdr:sp macro="" textlink="">
      <xdr:nvSpPr>
        <xdr:cNvPr id="605" name="楕円 604">
          <a:extLst>
            <a:ext uri="{FF2B5EF4-FFF2-40B4-BE49-F238E27FC236}">
              <a16:creationId xmlns:a16="http://schemas.microsoft.com/office/drawing/2014/main" id="{CAE843FC-2689-4ABF-8776-33B3444A9317}"/>
            </a:ext>
          </a:extLst>
        </xdr:cNvPr>
        <xdr:cNvSpPr/>
      </xdr:nvSpPr>
      <xdr:spPr>
        <a:xfrm>
          <a:off x="19494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16510</xdr:rowOff>
    </xdr:from>
    <xdr:to>
      <xdr:col>107</xdr:col>
      <xdr:colOff>50800</xdr:colOff>
      <xdr:row>63</xdr:row>
      <xdr:rowOff>22860</xdr:rowOff>
    </xdr:to>
    <xdr:cxnSp macro="">
      <xdr:nvCxnSpPr>
        <xdr:cNvPr id="606" name="直線コネクタ 605">
          <a:extLst>
            <a:ext uri="{FF2B5EF4-FFF2-40B4-BE49-F238E27FC236}">
              <a16:creationId xmlns:a16="http://schemas.microsoft.com/office/drawing/2014/main" id="{A1D1C7E0-75B8-47D6-9E67-45D1A6BED18D}"/>
            </a:ext>
          </a:extLst>
        </xdr:cNvPr>
        <xdr:cNvCxnSpPr/>
      </xdr:nvCxnSpPr>
      <xdr:spPr>
        <a:xfrm>
          <a:off x="19545300" y="108178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130810</xdr:rowOff>
    </xdr:from>
    <xdr:to>
      <xdr:col>98</xdr:col>
      <xdr:colOff>38100</xdr:colOff>
      <xdr:row>63</xdr:row>
      <xdr:rowOff>60960</xdr:rowOff>
    </xdr:to>
    <xdr:sp macro="" textlink="">
      <xdr:nvSpPr>
        <xdr:cNvPr id="607" name="楕円 606">
          <a:extLst>
            <a:ext uri="{FF2B5EF4-FFF2-40B4-BE49-F238E27FC236}">
              <a16:creationId xmlns:a16="http://schemas.microsoft.com/office/drawing/2014/main" id="{1C1570E8-EBFC-4D75-ACB7-C0F0CEBB7C32}"/>
            </a:ext>
          </a:extLst>
        </xdr:cNvPr>
        <xdr:cNvSpPr/>
      </xdr:nvSpPr>
      <xdr:spPr>
        <a:xfrm>
          <a:off x="18605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10160</xdr:rowOff>
    </xdr:from>
    <xdr:to>
      <xdr:col>102</xdr:col>
      <xdr:colOff>114300</xdr:colOff>
      <xdr:row>63</xdr:row>
      <xdr:rowOff>16510</xdr:rowOff>
    </xdr:to>
    <xdr:cxnSp macro="">
      <xdr:nvCxnSpPr>
        <xdr:cNvPr id="608" name="直線コネクタ 607">
          <a:extLst>
            <a:ext uri="{FF2B5EF4-FFF2-40B4-BE49-F238E27FC236}">
              <a16:creationId xmlns:a16="http://schemas.microsoft.com/office/drawing/2014/main" id="{EAA58B24-3D0F-4425-BE3D-340BEEFFC0E7}"/>
            </a:ext>
          </a:extLst>
        </xdr:cNvPr>
        <xdr:cNvCxnSpPr/>
      </xdr:nvCxnSpPr>
      <xdr:spPr>
        <a:xfrm>
          <a:off x="18656300" y="108115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609" name="n_1aveValue【学校施設】&#10;一人当たり面積">
          <a:extLst>
            <a:ext uri="{FF2B5EF4-FFF2-40B4-BE49-F238E27FC236}">
              <a16:creationId xmlns:a16="http://schemas.microsoft.com/office/drawing/2014/main" id="{51058D97-ED22-4A0E-BF48-1CBD8F929C35}"/>
            </a:ext>
          </a:extLst>
        </xdr:cNvPr>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610" name="n_2aveValue【学校施設】&#10;一人当たり面積">
          <a:extLst>
            <a:ext uri="{FF2B5EF4-FFF2-40B4-BE49-F238E27FC236}">
              <a16:creationId xmlns:a16="http://schemas.microsoft.com/office/drawing/2014/main" id="{303C0E0D-299D-4B84-8E49-B2A50C4282D8}"/>
            </a:ext>
          </a:extLst>
        </xdr:cNvPr>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11" name="n_3aveValue【学校施設】&#10;一人当たり面積">
          <a:extLst>
            <a:ext uri="{FF2B5EF4-FFF2-40B4-BE49-F238E27FC236}">
              <a16:creationId xmlns:a16="http://schemas.microsoft.com/office/drawing/2014/main" id="{05A14516-75C2-4CEE-AB1D-ECB4415A4871}"/>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71137</xdr:rowOff>
    </xdr:from>
    <xdr:ext cx="469744" cy="259045"/>
    <xdr:sp macro="" textlink="">
      <xdr:nvSpPr>
        <xdr:cNvPr id="612" name="n_4aveValue【学校施設】&#10;一人当たり面積">
          <a:extLst>
            <a:ext uri="{FF2B5EF4-FFF2-40B4-BE49-F238E27FC236}">
              <a16:creationId xmlns:a16="http://schemas.microsoft.com/office/drawing/2014/main" id="{F73494B4-D2F3-4570-96F1-5114303C72BD}"/>
            </a:ext>
          </a:extLst>
        </xdr:cNvPr>
        <xdr:cNvSpPr txBox="1"/>
      </xdr:nvSpPr>
      <xdr:spPr>
        <a:xfrm>
          <a:off x="18421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78757</xdr:rowOff>
    </xdr:from>
    <xdr:ext cx="469744" cy="259045"/>
    <xdr:sp macro="" textlink="">
      <xdr:nvSpPr>
        <xdr:cNvPr id="613" name="n_1mainValue【学校施設】&#10;一人当たり面積">
          <a:extLst>
            <a:ext uri="{FF2B5EF4-FFF2-40B4-BE49-F238E27FC236}">
              <a16:creationId xmlns:a16="http://schemas.microsoft.com/office/drawing/2014/main" id="{F753D84A-AFAB-4501-B045-CC73F394A820}"/>
            </a:ext>
          </a:extLst>
        </xdr:cNvPr>
        <xdr:cNvSpPr txBox="1"/>
      </xdr:nvSpPr>
      <xdr:spPr>
        <a:xfrm>
          <a:off x="21075727"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614" name="n_2mainValue【学校施設】&#10;一人当たり面積">
          <a:extLst>
            <a:ext uri="{FF2B5EF4-FFF2-40B4-BE49-F238E27FC236}">
              <a16:creationId xmlns:a16="http://schemas.microsoft.com/office/drawing/2014/main" id="{EE476165-C91B-4653-82CC-E6A70595FD9D}"/>
            </a:ext>
          </a:extLst>
        </xdr:cNvPr>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58437</xdr:rowOff>
    </xdr:from>
    <xdr:ext cx="469744" cy="259045"/>
    <xdr:sp macro="" textlink="">
      <xdr:nvSpPr>
        <xdr:cNvPr id="615" name="n_3mainValue【学校施設】&#10;一人当たり面積">
          <a:extLst>
            <a:ext uri="{FF2B5EF4-FFF2-40B4-BE49-F238E27FC236}">
              <a16:creationId xmlns:a16="http://schemas.microsoft.com/office/drawing/2014/main" id="{026770FB-D2BB-48F3-926C-F45DF6101B2E}"/>
            </a:ext>
          </a:extLst>
        </xdr:cNvPr>
        <xdr:cNvSpPr txBox="1"/>
      </xdr:nvSpPr>
      <xdr:spPr>
        <a:xfrm>
          <a:off x="19310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52087</xdr:rowOff>
    </xdr:from>
    <xdr:ext cx="469744" cy="259045"/>
    <xdr:sp macro="" textlink="">
      <xdr:nvSpPr>
        <xdr:cNvPr id="616" name="n_4mainValue【学校施設】&#10;一人当たり面積">
          <a:extLst>
            <a:ext uri="{FF2B5EF4-FFF2-40B4-BE49-F238E27FC236}">
              <a16:creationId xmlns:a16="http://schemas.microsoft.com/office/drawing/2014/main" id="{19B24FB6-3686-4CB6-B3EF-981931B72107}"/>
            </a:ext>
          </a:extLst>
        </xdr:cNvPr>
        <xdr:cNvSpPr txBox="1"/>
      </xdr:nvSpPr>
      <xdr:spPr>
        <a:xfrm>
          <a:off x="18421427" y="108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97C62016-D250-4AA7-9297-21CF458F7C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416CC99-AA90-4C45-8FE1-A036E6E4EC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575D9C64-614D-464C-8F60-D9F3A645F6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C7DB7487-5E5E-4D67-9D20-C08B441582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8C06FF9D-42B5-4651-B568-2FA0FC059A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BBB961B0-047A-4938-9526-A38B71A1F1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ACBB7D1A-47D7-4A3E-9134-E0655A3FBA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214DD8E1-12C5-4366-A5E8-ABBE0404C5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138B5E09-5D53-4B5B-8263-5C2F31B6B23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6A7688AA-24DA-412A-9898-27930E8A24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9F5602CF-8A7B-4D1F-8BCD-5CE37F5CB1A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75285D4E-41B7-4467-8A24-2AD259BBA04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45339D4F-42C9-4A1A-B1E4-C6CD9ADA834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7522D14B-DFD3-4429-992E-6AA7B27E102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9494753A-DF13-4321-82DE-54746E3FAF3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F7E3942F-A142-4FE6-BB5E-267A36A7B4F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585029EC-EFE1-47D9-8100-6141E18955F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BE93D218-3D1E-45EF-ADF1-0873CBDC47A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FF292B4C-C20F-4C2A-A381-975AA18B764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5FEF8CFD-2B31-492E-A031-8A7FB89B46F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id="{71511DF1-A910-4FC2-AFD6-5BEC3BD00ED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CB330B60-49ED-408D-92D6-023E46717C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A2B40C1A-294C-4F58-8F46-A291AD9B811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CDC1A64C-5157-4699-81C6-995CDBBE40D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a:extLst>
            <a:ext uri="{FF2B5EF4-FFF2-40B4-BE49-F238E27FC236}">
              <a16:creationId xmlns:a16="http://schemas.microsoft.com/office/drawing/2014/main" id="{DB70FCB9-13B9-403C-8C2D-C505E3033A48}"/>
            </a:ext>
          </a:extLst>
        </xdr:cNvPr>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a:extLst>
            <a:ext uri="{FF2B5EF4-FFF2-40B4-BE49-F238E27FC236}">
              <a16:creationId xmlns:a16="http://schemas.microsoft.com/office/drawing/2014/main" id="{AA9034DA-E6A5-41E7-AB34-6F1830A4F9B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a:extLst>
            <a:ext uri="{FF2B5EF4-FFF2-40B4-BE49-F238E27FC236}">
              <a16:creationId xmlns:a16="http://schemas.microsoft.com/office/drawing/2014/main" id="{B7D2637A-148D-4F54-B190-42D1A2E28D33}"/>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a:extLst>
            <a:ext uri="{FF2B5EF4-FFF2-40B4-BE49-F238E27FC236}">
              <a16:creationId xmlns:a16="http://schemas.microsoft.com/office/drawing/2014/main" id="{DDAF1D76-2783-4ABA-B0C9-98741FAC0072}"/>
            </a:ext>
          </a:extLst>
        </xdr:cNvPr>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a:extLst>
            <a:ext uri="{FF2B5EF4-FFF2-40B4-BE49-F238E27FC236}">
              <a16:creationId xmlns:a16="http://schemas.microsoft.com/office/drawing/2014/main" id="{F10F6C6C-A1EB-4B9F-9185-E0EBE3EAF4F4}"/>
            </a:ext>
          </a:extLst>
        </xdr:cNvPr>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a:extLst>
            <a:ext uri="{FF2B5EF4-FFF2-40B4-BE49-F238E27FC236}">
              <a16:creationId xmlns:a16="http://schemas.microsoft.com/office/drawing/2014/main" id="{A16AD2AE-78B5-49FF-A081-6D9BFF955D7A}"/>
            </a:ext>
          </a:extLst>
        </xdr:cNvPr>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a:extLst>
            <a:ext uri="{FF2B5EF4-FFF2-40B4-BE49-F238E27FC236}">
              <a16:creationId xmlns:a16="http://schemas.microsoft.com/office/drawing/2014/main" id="{8226D1A4-E48F-4954-A612-D7831FF84D03}"/>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a:extLst>
            <a:ext uri="{FF2B5EF4-FFF2-40B4-BE49-F238E27FC236}">
              <a16:creationId xmlns:a16="http://schemas.microsoft.com/office/drawing/2014/main" id="{DF0367CA-0386-4C8D-8200-E0DCC6448B91}"/>
            </a:ext>
          </a:extLst>
        </xdr:cNvPr>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a:extLst>
            <a:ext uri="{FF2B5EF4-FFF2-40B4-BE49-F238E27FC236}">
              <a16:creationId xmlns:a16="http://schemas.microsoft.com/office/drawing/2014/main" id="{837A5DCB-3EFB-4569-B709-41A32C787E2E}"/>
            </a:ext>
          </a:extLst>
        </xdr:cNvPr>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a:extLst>
            <a:ext uri="{FF2B5EF4-FFF2-40B4-BE49-F238E27FC236}">
              <a16:creationId xmlns:a16="http://schemas.microsoft.com/office/drawing/2014/main" id="{6A013C0F-B777-4EF8-AF15-17BA21567559}"/>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1" name="フローチャート: 判断 650">
          <a:extLst>
            <a:ext uri="{FF2B5EF4-FFF2-40B4-BE49-F238E27FC236}">
              <a16:creationId xmlns:a16="http://schemas.microsoft.com/office/drawing/2014/main" id="{E9DA45BA-C807-4F90-AF86-C2921AF16F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74AD2D71-7A1A-4203-8FE2-DC054E4D1EE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EF2E732D-7C7A-408D-803C-DD6F2F8313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E232BCBA-D659-4002-91E0-B978DB8E04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97E4525B-06C4-4EF3-94EB-0F0003DD2AE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E28B684-9209-4CAC-A8F4-4FDF5965B7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52070</xdr:rowOff>
    </xdr:from>
    <xdr:to>
      <xdr:col>85</xdr:col>
      <xdr:colOff>177800</xdr:colOff>
      <xdr:row>84</xdr:row>
      <xdr:rowOff>153670</xdr:rowOff>
    </xdr:to>
    <xdr:sp macro="" textlink="">
      <xdr:nvSpPr>
        <xdr:cNvPr id="657" name="楕円 656">
          <a:extLst>
            <a:ext uri="{FF2B5EF4-FFF2-40B4-BE49-F238E27FC236}">
              <a16:creationId xmlns:a16="http://schemas.microsoft.com/office/drawing/2014/main" id="{FD0C99E4-B06B-4732-A7E3-56B9BC9F6AE1}"/>
            </a:ext>
          </a:extLst>
        </xdr:cNvPr>
        <xdr:cNvSpPr/>
      </xdr:nvSpPr>
      <xdr:spPr>
        <a:xfrm>
          <a:off x="16268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30497</xdr:rowOff>
    </xdr:from>
    <xdr:ext cx="405111" cy="259045"/>
    <xdr:sp macro="" textlink="">
      <xdr:nvSpPr>
        <xdr:cNvPr id="658" name="【児童館】&#10;有形固定資産減価償却率該当値テキスト">
          <a:extLst>
            <a:ext uri="{FF2B5EF4-FFF2-40B4-BE49-F238E27FC236}">
              <a16:creationId xmlns:a16="http://schemas.microsoft.com/office/drawing/2014/main" id="{0D714809-85D7-44BA-82B6-F65538E110FE}"/>
            </a:ext>
          </a:extLst>
        </xdr:cNvPr>
        <xdr:cNvSpPr txBox="1"/>
      </xdr:nvSpPr>
      <xdr:spPr>
        <a:xfrm>
          <a:off x="163576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659" name="楕円 658">
          <a:extLst>
            <a:ext uri="{FF2B5EF4-FFF2-40B4-BE49-F238E27FC236}">
              <a16:creationId xmlns:a16="http://schemas.microsoft.com/office/drawing/2014/main" id="{CF3996F9-6A18-4FEC-BF4D-1C69BD7820EE}"/>
            </a:ext>
          </a:extLst>
        </xdr:cNvPr>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102870</xdr:rowOff>
    </xdr:to>
    <xdr:cxnSp macro="">
      <xdr:nvCxnSpPr>
        <xdr:cNvPr id="660" name="直線コネクタ 659">
          <a:extLst>
            <a:ext uri="{FF2B5EF4-FFF2-40B4-BE49-F238E27FC236}">
              <a16:creationId xmlns:a16="http://schemas.microsoft.com/office/drawing/2014/main" id="{C1330EA5-BA4D-4FED-8BA0-F95EFD0AEEF9}"/>
            </a:ext>
          </a:extLst>
        </xdr:cNvPr>
        <xdr:cNvCxnSpPr/>
      </xdr:nvCxnSpPr>
      <xdr:spPr>
        <a:xfrm>
          <a:off x="15481300" y="144627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139700</xdr:rowOff>
    </xdr:from>
    <xdr:to>
      <xdr:col>76</xdr:col>
      <xdr:colOff>165100</xdr:colOff>
      <xdr:row>84</xdr:row>
      <xdr:rowOff>69850</xdr:rowOff>
    </xdr:to>
    <xdr:sp macro="" textlink="">
      <xdr:nvSpPr>
        <xdr:cNvPr id="661" name="楕円 660">
          <a:extLst>
            <a:ext uri="{FF2B5EF4-FFF2-40B4-BE49-F238E27FC236}">
              <a16:creationId xmlns:a16="http://schemas.microsoft.com/office/drawing/2014/main" id="{12ECB289-E7AB-4D07-8298-243DE935CADB}"/>
            </a:ext>
          </a:extLst>
        </xdr:cNvPr>
        <xdr:cNvSpPr/>
      </xdr:nvSpPr>
      <xdr:spPr>
        <a:xfrm>
          <a:off x="14541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19050</xdr:rowOff>
    </xdr:from>
    <xdr:to>
      <xdr:col>81</xdr:col>
      <xdr:colOff>50800</xdr:colOff>
      <xdr:row>84</xdr:row>
      <xdr:rowOff>60961</xdr:rowOff>
    </xdr:to>
    <xdr:cxnSp macro="">
      <xdr:nvCxnSpPr>
        <xdr:cNvPr id="662" name="直線コネクタ 661">
          <a:extLst>
            <a:ext uri="{FF2B5EF4-FFF2-40B4-BE49-F238E27FC236}">
              <a16:creationId xmlns:a16="http://schemas.microsoft.com/office/drawing/2014/main" id="{FDE0B901-509C-43AB-AFB9-20079C07EA8D}"/>
            </a:ext>
          </a:extLst>
        </xdr:cNvPr>
        <xdr:cNvCxnSpPr/>
      </xdr:nvCxnSpPr>
      <xdr:spPr>
        <a:xfrm>
          <a:off x="14592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97789</xdr:rowOff>
    </xdr:from>
    <xdr:to>
      <xdr:col>72</xdr:col>
      <xdr:colOff>38100</xdr:colOff>
      <xdr:row>84</xdr:row>
      <xdr:rowOff>27939</xdr:rowOff>
    </xdr:to>
    <xdr:sp macro="" textlink="">
      <xdr:nvSpPr>
        <xdr:cNvPr id="663" name="楕円 662">
          <a:extLst>
            <a:ext uri="{FF2B5EF4-FFF2-40B4-BE49-F238E27FC236}">
              <a16:creationId xmlns:a16="http://schemas.microsoft.com/office/drawing/2014/main" id="{7573F264-7F91-4B60-9D21-8AF7E52D8F1E}"/>
            </a:ext>
          </a:extLst>
        </xdr:cNvPr>
        <xdr:cNvSpPr/>
      </xdr:nvSpPr>
      <xdr:spPr>
        <a:xfrm>
          <a:off x="1365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148589</xdr:rowOff>
    </xdr:from>
    <xdr:to>
      <xdr:col>76</xdr:col>
      <xdr:colOff>114300</xdr:colOff>
      <xdr:row>84</xdr:row>
      <xdr:rowOff>19050</xdr:rowOff>
    </xdr:to>
    <xdr:cxnSp macro="">
      <xdr:nvCxnSpPr>
        <xdr:cNvPr id="664" name="直線コネクタ 663">
          <a:extLst>
            <a:ext uri="{FF2B5EF4-FFF2-40B4-BE49-F238E27FC236}">
              <a16:creationId xmlns:a16="http://schemas.microsoft.com/office/drawing/2014/main" id="{3789EE54-AA83-4941-BFA2-21DFB3BD2C7B}"/>
            </a:ext>
          </a:extLst>
        </xdr:cNvPr>
        <xdr:cNvCxnSpPr/>
      </xdr:nvCxnSpPr>
      <xdr:spPr>
        <a:xfrm>
          <a:off x="13703300" y="14378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50164</xdr:rowOff>
    </xdr:from>
    <xdr:to>
      <xdr:col>67</xdr:col>
      <xdr:colOff>101600</xdr:colOff>
      <xdr:row>83</xdr:row>
      <xdr:rowOff>151764</xdr:rowOff>
    </xdr:to>
    <xdr:sp macro="" textlink="">
      <xdr:nvSpPr>
        <xdr:cNvPr id="665" name="楕円 664">
          <a:extLst>
            <a:ext uri="{FF2B5EF4-FFF2-40B4-BE49-F238E27FC236}">
              <a16:creationId xmlns:a16="http://schemas.microsoft.com/office/drawing/2014/main" id="{1FC8C1AB-801B-4F64-ACB5-1860D516B553}"/>
            </a:ext>
          </a:extLst>
        </xdr:cNvPr>
        <xdr:cNvSpPr/>
      </xdr:nvSpPr>
      <xdr:spPr>
        <a:xfrm>
          <a:off x="12763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100964</xdr:rowOff>
    </xdr:from>
    <xdr:to>
      <xdr:col>71</xdr:col>
      <xdr:colOff>177800</xdr:colOff>
      <xdr:row>83</xdr:row>
      <xdr:rowOff>148589</xdr:rowOff>
    </xdr:to>
    <xdr:cxnSp macro="">
      <xdr:nvCxnSpPr>
        <xdr:cNvPr id="666" name="直線コネクタ 665">
          <a:extLst>
            <a:ext uri="{FF2B5EF4-FFF2-40B4-BE49-F238E27FC236}">
              <a16:creationId xmlns:a16="http://schemas.microsoft.com/office/drawing/2014/main" id="{4E547501-9264-4926-9F17-381B71C61138}"/>
            </a:ext>
          </a:extLst>
        </xdr:cNvPr>
        <xdr:cNvCxnSpPr/>
      </xdr:nvCxnSpPr>
      <xdr:spPr>
        <a:xfrm>
          <a:off x="12814300" y="143313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a:extLst>
            <a:ext uri="{FF2B5EF4-FFF2-40B4-BE49-F238E27FC236}">
              <a16:creationId xmlns:a16="http://schemas.microsoft.com/office/drawing/2014/main" id="{B5F43CEC-0082-4F8D-898E-177623A3F11C}"/>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a:extLst>
            <a:ext uri="{FF2B5EF4-FFF2-40B4-BE49-F238E27FC236}">
              <a16:creationId xmlns:a16="http://schemas.microsoft.com/office/drawing/2014/main" id="{F4634400-EBCC-4541-B19F-1C34C936095F}"/>
            </a:ext>
          </a:extLst>
        </xdr:cNvPr>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a:extLst>
            <a:ext uri="{FF2B5EF4-FFF2-40B4-BE49-F238E27FC236}">
              <a16:creationId xmlns:a16="http://schemas.microsoft.com/office/drawing/2014/main" id="{6C06ED98-9BE3-4D55-A2B3-F7E827586B8B}"/>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70" name="n_4aveValue【児童館】&#10;有形固定資産減価償却率">
          <a:extLst>
            <a:ext uri="{FF2B5EF4-FFF2-40B4-BE49-F238E27FC236}">
              <a16:creationId xmlns:a16="http://schemas.microsoft.com/office/drawing/2014/main" id="{8B08E1BB-CC7B-4482-87C6-45847C964340}"/>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671" name="n_1mainValue【児童館】&#10;有形固定資産減価償却率">
          <a:extLst>
            <a:ext uri="{FF2B5EF4-FFF2-40B4-BE49-F238E27FC236}">
              <a16:creationId xmlns:a16="http://schemas.microsoft.com/office/drawing/2014/main" id="{C81E7E95-B237-49F2-B265-E186E7DA2D81}"/>
            </a:ext>
          </a:extLst>
        </xdr:cNvPr>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60977</xdr:rowOff>
    </xdr:from>
    <xdr:ext cx="405111" cy="259045"/>
    <xdr:sp macro="" textlink="">
      <xdr:nvSpPr>
        <xdr:cNvPr id="672" name="n_2mainValue【児童館】&#10;有形固定資産減価償却率">
          <a:extLst>
            <a:ext uri="{FF2B5EF4-FFF2-40B4-BE49-F238E27FC236}">
              <a16:creationId xmlns:a16="http://schemas.microsoft.com/office/drawing/2014/main" id="{F7860BF0-1706-446A-A4AE-1B3CA44BC7DE}"/>
            </a:ext>
          </a:extLst>
        </xdr:cNvPr>
        <xdr:cNvSpPr txBox="1"/>
      </xdr:nvSpPr>
      <xdr:spPr>
        <a:xfrm>
          <a:off x="14389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19066</xdr:rowOff>
    </xdr:from>
    <xdr:ext cx="405111" cy="259045"/>
    <xdr:sp macro="" textlink="">
      <xdr:nvSpPr>
        <xdr:cNvPr id="673" name="n_3mainValue【児童館】&#10;有形固定資産減価償却率">
          <a:extLst>
            <a:ext uri="{FF2B5EF4-FFF2-40B4-BE49-F238E27FC236}">
              <a16:creationId xmlns:a16="http://schemas.microsoft.com/office/drawing/2014/main" id="{ABE7C9F5-3ADB-4EB8-89A8-A9D6DD9DAEDE}"/>
            </a:ext>
          </a:extLst>
        </xdr:cNvPr>
        <xdr:cNvSpPr txBox="1"/>
      </xdr:nvSpPr>
      <xdr:spPr>
        <a:xfrm>
          <a:off x="13500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142891</xdr:rowOff>
    </xdr:from>
    <xdr:ext cx="405111" cy="259045"/>
    <xdr:sp macro="" textlink="">
      <xdr:nvSpPr>
        <xdr:cNvPr id="674" name="n_4mainValue【児童館】&#10;有形固定資産減価償却率">
          <a:extLst>
            <a:ext uri="{FF2B5EF4-FFF2-40B4-BE49-F238E27FC236}">
              <a16:creationId xmlns:a16="http://schemas.microsoft.com/office/drawing/2014/main" id="{B920183C-A79E-4AEC-8F77-6F2B28336C07}"/>
            </a:ext>
          </a:extLst>
        </xdr:cNvPr>
        <xdr:cNvSpPr txBox="1"/>
      </xdr:nvSpPr>
      <xdr:spPr>
        <a:xfrm>
          <a:off x="12611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839AF6FF-1A44-47C9-8299-A3FBA5AD8C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D31E7B19-25CF-47E3-8044-F28309F70A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E9400B64-FB8E-4460-B12B-352C1BBA77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2845313D-248A-44AF-81D6-2787B42D07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E015C78B-CFFE-4820-872C-C5C7B8C40C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821680BD-B662-4CBE-BDDF-758BB4B9A63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F7F7E15C-4DBB-4AE5-9C5F-616F6C20DFD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DB98FDD8-E43B-4815-ABE7-446069E2056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6C87A2D6-27E6-492A-B3DD-FF7E8A3694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6F626FD0-BBD2-40A7-8A95-F5BE1D5572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a:extLst>
            <a:ext uri="{FF2B5EF4-FFF2-40B4-BE49-F238E27FC236}">
              <a16:creationId xmlns:a16="http://schemas.microsoft.com/office/drawing/2014/main" id="{7FB62606-483B-4343-A947-D4FF4824095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id="{C86FA4CA-4AE7-4688-B71E-8E852F7FB28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a:extLst>
            <a:ext uri="{FF2B5EF4-FFF2-40B4-BE49-F238E27FC236}">
              <a16:creationId xmlns:a16="http://schemas.microsoft.com/office/drawing/2014/main" id="{D45A6985-2258-4DD7-B8F3-C1C8582E41C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a:extLst>
            <a:ext uri="{FF2B5EF4-FFF2-40B4-BE49-F238E27FC236}">
              <a16:creationId xmlns:a16="http://schemas.microsoft.com/office/drawing/2014/main" id="{0FD2F427-14F4-4BB9-BDA8-37231CCB22E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a:extLst>
            <a:ext uri="{FF2B5EF4-FFF2-40B4-BE49-F238E27FC236}">
              <a16:creationId xmlns:a16="http://schemas.microsoft.com/office/drawing/2014/main" id="{B163FAA8-334C-4146-895F-A42B3CFA31DF}"/>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a:extLst>
            <a:ext uri="{FF2B5EF4-FFF2-40B4-BE49-F238E27FC236}">
              <a16:creationId xmlns:a16="http://schemas.microsoft.com/office/drawing/2014/main" id="{A403592A-E4AE-482B-9EDD-884508F3E67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a:extLst>
            <a:ext uri="{FF2B5EF4-FFF2-40B4-BE49-F238E27FC236}">
              <a16:creationId xmlns:a16="http://schemas.microsoft.com/office/drawing/2014/main" id="{50080AB9-B664-4073-A804-2A36EC759D9B}"/>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a:extLst>
            <a:ext uri="{FF2B5EF4-FFF2-40B4-BE49-F238E27FC236}">
              <a16:creationId xmlns:a16="http://schemas.microsoft.com/office/drawing/2014/main" id="{778955F4-2CF3-4AA7-9F57-89A49B52EE1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a:extLst>
            <a:ext uri="{FF2B5EF4-FFF2-40B4-BE49-F238E27FC236}">
              <a16:creationId xmlns:a16="http://schemas.microsoft.com/office/drawing/2014/main" id="{FC29259E-C81B-4F2A-9E4C-79D3B3A92C3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a:extLst>
            <a:ext uri="{FF2B5EF4-FFF2-40B4-BE49-F238E27FC236}">
              <a16:creationId xmlns:a16="http://schemas.microsoft.com/office/drawing/2014/main" id="{94BB9C1D-05BF-4560-B281-CEC8A57E233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a:extLst>
            <a:ext uri="{FF2B5EF4-FFF2-40B4-BE49-F238E27FC236}">
              <a16:creationId xmlns:a16="http://schemas.microsoft.com/office/drawing/2014/main" id="{EE37CD32-3BD7-4DCA-B1A5-D48248DD502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a:extLst>
            <a:ext uri="{FF2B5EF4-FFF2-40B4-BE49-F238E27FC236}">
              <a16:creationId xmlns:a16="http://schemas.microsoft.com/office/drawing/2014/main" id="{3E04E02F-D044-43CA-8156-1824ACBDD60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6F84FB2-C546-4193-A9DD-26F98BFA7F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F7FC96BE-90B3-4897-83C4-0537343C756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491405C-4417-4923-8CB6-A8CC322A9B2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a:extLst>
            <a:ext uri="{FF2B5EF4-FFF2-40B4-BE49-F238E27FC236}">
              <a16:creationId xmlns:a16="http://schemas.microsoft.com/office/drawing/2014/main" id="{F1BEA524-DF78-4D99-99FC-EB4CD1809572}"/>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a:extLst>
            <a:ext uri="{FF2B5EF4-FFF2-40B4-BE49-F238E27FC236}">
              <a16:creationId xmlns:a16="http://schemas.microsoft.com/office/drawing/2014/main" id="{2FBBCC4D-B343-47BB-A39A-D0E5B612E3AB}"/>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a:extLst>
            <a:ext uri="{FF2B5EF4-FFF2-40B4-BE49-F238E27FC236}">
              <a16:creationId xmlns:a16="http://schemas.microsoft.com/office/drawing/2014/main" id="{5736460B-04C3-415D-9AA7-9B121462AFB3}"/>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a:extLst>
            <a:ext uri="{FF2B5EF4-FFF2-40B4-BE49-F238E27FC236}">
              <a16:creationId xmlns:a16="http://schemas.microsoft.com/office/drawing/2014/main" id="{97AB0D0D-3800-4BAA-A613-0F4D7F67524D}"/>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a:extLst>
            <a:ext uri="{FF2B5EF4-FFF2-40B4-BE49-F238E27FC236}">
              <a16:creationId xmlns:a16="http://schemas.microsoft.com/office/drawing/2014/main" id="{27FE59B2-D4CD-4982-ABBE-F8BB8A092492}"/>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5" name="【児童館】&#10;一人当たり面積平均値テキスト">
          <a:extLst>
            <a:ext uri="{FF2B5EF4-FFF2-40B4-BE49-F238E27FC236}">
              <a16:creationId xmlns:a16="http://schemas.microsoft.com/office/drawing/2014/main" id="{3AC9D965-E528-4219-8DEA-6E5DF3A67DD2}"/>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a:extLst>
            <a:ext uri="{FF2B5EF4-FFF2-40B4-BE49-F238E27FC236}">
              <a16:creationId xmlns:a16="http://schemas.microsoft.com/office/drawing/2014/main" id="{9C12D3BB-11DD-4F66-89CA-42BB0E79FB37}"/>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a:extLst>
            <a:ext uri="{FF2B5EF4-FFF2-40B4-BE49-F238E27FC236}">
              <a16:creationId xmlns:a16="http://schemas.microsoft.com/office/drawing/2014/main" id="{E1A6C1DA-ED50-43FB-976A-C452A60C4613}"/>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a:extLst>
            <a:ext uri="{FF2B5EF4-FFF2-40B4-BE49-F238E27FC236}">
              <a16:creationId xmlns:a16="http://schemas.microsoft.com/office/drawing/2014/main" id="{586A73D2-D0EF-46DE-96BF-68A0DDB7FD3C}"/>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a:extLst>
            <a:ext uri="{FF2B5EF4-FFF2-40B4-BE49-F238E27FC236}">
              <a16:creationId xmlns:a16="http://schemas.microsoft.com/office/drawing/2014/main" id="{381A16F2-3330-4BFE-B14C-D4AEC65331D5}"/>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a:extLst>
            <a:ext uri="{FF2B5EF4-FFF2-40B4-BE49-F238E27FC236}">
              <a16:creationId xmlns:a16="http://schemas.microsoft.com/office/drawing/2014/main" id="{ECCD038D-2F27-4AAD-8C43-73844A0EC79D}"/>
            </a:ext>
          </a:extLst>
        </xdr:cNvPr>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E33C0706-B563-4683-A4F8-E0329597EF7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9C90ABBE-74EC-4D8C-B402-389E061E36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8BD724E-B833-41DD-B6AF-17055EBB24A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E651611-1F0C-403C-A9A7-E211C14FB92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EF40577-D904-4C64-9FDB-FD55222596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6" name="楕円 715">
          <a:extLst>
            <a:ext uri="{FF2B5EF4-FFF2-40B4-BE49-F238E27FC236}">
              <a16:creationId xmlns:a16="http://schemas.microsoft.com/office/drawing/2014/main" id="{16E070D7-BE39-4CEF-94A7-5D9AD2E27F1C}"/>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17" name="【児童館】&#10;一人当たり面積該当値テキスト">
          <a:extLst>
            <a:ext uri="{FF2B5EF4-FFF2-40B4-BE49-F238E27FC236}">
              <a16:creationId xmlns:a16="http://schemas.microsoft.com/office/drawing/2014/main" id="{2E18489A-60AA-4A3E-9257-06B2D6C86247}"/>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8" name="楕円 717">
          <a:extLst>
            <a:ext uri="{FF2B5EF4-FFF2-40B4-BE49-F238E27FC236}">
              <a16:creationId xmlns:a16="http://schemas.microsoft.com/office/drawing/2014/main" id="{60A3B89A-2743-4418-BD04-531E3126EB67}"/>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19" name="直線コネクタ 718">
          <a:extLst>
            <a:ext uri="{FF2B5EF4-FFF2-40B4-BE49-F238E27FC236}">
              <a16:creationId xmlns:a16="http://schemas.microsoft.com/office/drawing/2014/main" id="{02651FA6-FF55-421D-897F-46771552E6B2}"/>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0" name="楕円 719">
          <a:extLst>
            <a:ext uri="{FF2B5EF4-FFF2-40B4-BE49-F238E27FC236}">
              <a16:creationId xmlns:a16="http://schemas.microsoft.com/office/drawing/2014/main" id="{F5D8C30D-A0E9-4753-A298-C279CF51C483}"/>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1" name="直線コネクタ 720">
          <a:extLst>
            <a:ext uri="{FF2B5EF4-FFF2-40B4-BE49-F238E27FC236}">
              <a16:creationId xmlns:a16="http://schemas.microsoft.com/office/drawing/2014/main" id="{22E4D0E7-93BD-441F-9D03-3088E9B08F33}"/>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2" name="楕円 721">
          <a:extLst>
            <a:ext uri="{FF2B5EF4-FFF2-40B4-BE49-F238E27FC236}">
              <a16:creationId xmlns:a16="http://schemas.microsoft.com/office/drawing/2014/main" id="{23426EEC-F729-4843-980D-5EDDCC6D52AF}"/>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3" name="直線コネクタ 722">
          <a:extLst>
            <a:ext uri="{FF2B5EF4-FFF2-40B4-BE49-F238E27FC236}">
              <a16:creationId xmlns:a16="http://schemas.microsoft.com/office/drawing/2014/main" id="{C2EF4508-CC8C-4CA1-A793-F812F908FA0D}"/>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4" name="楕円 723">
          <a:extLst>
            <a:ext uri="{FF2B5EF4-FFF2-40B4-BE49-F238E27FC236}">
              <a16:creationId xmlns:a16="http://schemas.microsoft.com/office/drawing/2014/main" id="{4B4E8B90-8ED5-42FD-9E8D-E14A21B9792E}"/>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25" name="直線コネクタ 724">
          <a:extLst>
            <a:ext uri="{FF2B5EF4-FFF2-40B4-BE49-F238E27FC236}">
              <a16:creationId xmlns:a16="http://schemas.microsoft.com/office/drawing/2014/main" id="{F88F175A-630A-49F5-8152-5738FCB88008}"/>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6" name="n_1aveValue【児童館】&#10;一人当たり面積">
          <a:extLst>
            <a:ext uri="{FF2B5EF4-FFF2-40B4-BE49-F238E27FC236}">
              <a16:creationId xmlns:a16="http://schemas.microsoft.com/office/drawing/2014/main" id="{75D6BBE2-60B6-49A0-987B-A53F4E68CE52}"/>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27" name="n_2aveValue【児童館】&#10;一人当たり面積">
          <a:extLst>
            <a:ext uri="{FF2B5EF4-FFF2-40B4-BE49-F238E27FC236}">
              <a16:creationId xmlns:a16="http://schemas.microsoft.com/office/drawing/2014/main" id="{C962AD9B-7BA8-4827-8241-F499CF46CBF4}"/>
            </a:ext>
          </a:extLst>
        </xdr:cNvPr>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28" name="n_3aveValue【児童館】&#10;一人当たり面積">
          <a:extLst>
            <a:ext uri="{FF2B5EF4-FFF2-40B4-BE49-F238E27FC236}">
              <a16:creationId xmlns:a16="http://schemas.microsoft.com/office/drawing/2014/main" id="{C12184A5-AF73-4AF7-AA39-CA18C71B825B}"/>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29" name="n_4aveValue【児童館】&#10;一人当たり面積">
          <a:extLst>
            <a:ext uri="{FF2B5EF4-FFF2-40B4-BE49-F238E27FC236}">
              <a16:creationId xmlns:a16="http://schemas.microsoft.com/office/drawing/2014/main" id="{B0A79F63-CFF3-409C-9D2F-E1544F471745}"/>
            </a:ext>
          </a:extLst>
        </xdr:cNvPr>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0" name="n_1mainValue【児童館】&#10;一人当たり面積">
          <a:extLst>
            <a:ext uri="{FF2B5EF4-FFF2-40B4-BE49-F238E27FC236}">
              <a16:creationId xmlns:a16="http://schemas.microsoft.com/office/drawing/2014/main" id="{68D99688-68FE-4D87-983D-9A88EF35D4BD}"/>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1" name="n_2mainValue【児童館】&#10;一人当たり面積">
          <a:extLst>
            <a:ext uri="{FF2B5EF4-FFF2-40B4-BE49-F238E27FC236}">
              <a16:creationId xmlns:a16="http://schemas.microsoft.com/office/drawing/2014/main" id="{665E4B7F-960A-4EA7-A359-AE254CBD1B82}"/>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32" name="n_3mainValue【児童館】&#10;一人当たり面積">
          <a:extLst>
            <a:ext uri="{FF2B5EF4-FFF2-40B4-BE49-F238E27FC236}">
              <a16:creationId xmlns:a16="http://schemas.microsoft.com/office/drawing/2014/main" id="{58CEEDE0-503F-4DB7-8840-9BB65A3758E4}"/>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3" name="n_4mainValue【児童館】&#10;一人当たり面積">
          <a:extLst>
            <a:ext uri="{FF2B5EF4-FFF2-40B4-BE49-F238E27FC236}">
              <a16:creationId xmlns:a16="http://schemas.microsoft.com/office/drawing/2014/main" id="{E5C83B09-502E-4E62-B08C-57F7C18D4FDB}"/>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954D49E-5B2A-4FB3-A9D6-F8BDCCFE6D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99728FE3-F86D-4553-B565-9253DE9581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B928CE00-E6A8-4FF1-BA65-72A2FFEE0B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CAC1CF68-FCD8-4962-B33C-1EB3F0927EC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78C1FC22-CCC0-405C-BE23-59CBE2CCE0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2157568C-57E1-44E4-B55C-2CB19D2E0C2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9DA9CDB8-8B16-414B-9FE7-FE10A22481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AB90AAAA-14B3-46C9-B441-63C3CC9ED81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2E91F3D5-BA22-4C1A-8A91-21524B2977E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D5F1DAED-C05C-485B-A638-081E04287E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6A471A2C-A2CE-4FCC-AE3D-DE7BF8011C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FE99A74B-2443-4770-896C-BFC5428653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D4AA9D02-2D26-4FFD-83D1-67A2D1565A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6BEBDEBC-3F5F-49CB-8667-2CB1D7C348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77757048-E0B7-45F1-9445-DFB27177F2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B972138F-33C3-4578-BAF3-132538482B9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2E1CE3A0-3862-4DA6-A769-1CA3B2C4BF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64F40E6D-1B38-404C-9FE6-15169EB04B5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F1315F62-EB55-4235-BE01-0BA630ABE8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比較して特に有形固定資産減価償却率が高くなっている施設は、保育所、児童館である。保育所については、近年の整備を民間中心に進めているため、結果として市立保育園の築後年数の経過に伴い上昇している。将来の保育需要を見据えつつ、待機児童ゼロの継続を図るため、市立保育園の役割を検証し必要な整備を行う。児童館については、１施設しかないため当該施設の数値が直接反映されており、引き続き適切な維持管理を行っていく。</a:t>
          </a:r>
        </a:p>
        <a:p>
          <a:endParaRPr kumimoji="1" lang="ja-JP" altLang="en-US"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02EB9B-B673-40CB-80F7-518D319643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8D6D97C-4C08-4B01-90CE-B68CD0E8D7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B8BA74-39BE-4A50-9A11-19AD344B49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AD30B4-4F02-4CD9-9511-AF555E8ACB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1D7723-FE9C-4D19-B9DF-043C033014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455988-CC69-49CF-8565-16A14C2518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FFEC4C-DF70-45E8-9E4C-1D3CA4837A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6C6FF8B-2571-47AD-9233-6373E08E60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0908EB-79E7-43CD-AE11-CF7ED44349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4023F0-987C-418B-8DAB-B3612EAB5D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146,871
143,507
10.98
71,391,022
68,465,219
2,790,260
41,610,881
13,238,664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20E67B-A68D-4685-B212-2D5B00AFEC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7171A3-5F67-488C-B54F-6A6290A425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E99448-F6FF-4B6E-9B75-C5748B1D6D9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A268C7-6364-436E-B617-38E1CEE638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679C5E-B300-4B71-B402-4780EF6D4A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C6C2936-40EE-47DB-977F-BA4D1AECF85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7AF627-128B-4FF1-B10D-5C31379C81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649150-0550-4563-A453-67BB6BDFA7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F3F5FE-AC1A-43B2-9756-B5A07FA091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61EA33-D22A-4331-B1F8-23AD052684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856D67-089C-438A-970F-DC569544D9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29FF2F-330F-43D4-BB14-66B8DEE220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A5C0D3-17BA-444A-81FB-6EFC8D8D6A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92BBD01-BEE7-4933-9C32-A1BE4F85CE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65BE3D-E1B2-4298-A594-037CE6CEF3A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ED7106-B108-4A06-B3B7-FF42D83A46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E67A83-0233-412A-A50C-1DEAD53154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7CBAC8-0E70-4FBE-B2C2-DFD0516C66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522804-56EF-4D70-8C9F-BA6A67D5E6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0DE435A-4AC2-4588-9C5B-4CD4112DBA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88F541-1806-4375-973E-ACF4DE0F182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1B5EE2-562B-4819-9515-3A804A90B16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B2F5E6-B9CB-4FF8-AF81-B30780F9F6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765E1C7-5A68-4E62-A5C0-DF6F7510F6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ECC696-8A20-4FDD-B3C1-FA43346D1A4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A0E357-E119-4F08-824B-A893290B84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59A7DD-5BE3-44C3-9478-02C14D8A11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881FDFE-16A3-4723-B60D-09B58A1CD5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BB57CD2-53FA-4C6C-9ED6-F1E8FCF543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ADBD13C-D331-4F0F-901B-C569B4C7FF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E96365-D08E-44F4-B638-77FD994B98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001D710-3E31-4B92-9A3B-7B6E3DBD14B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EC0425B-C73C-4F77-9B50-8820207AE13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6C69742-94A8-4E54-8B08-4980A8E8284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8B6FDC1-EABF-409E-886F-E84F2BCF1CD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7BCEB20-0379-414C-A8DF-3DDE8423F42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B0B94C-EEBF-4071-A9B6-25BEEF4CEBF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4111E67-EBDA-425E-817D-E5AB9E0D5E7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DDFEF7F-7971-4E84-9290-0C29AA4BACD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019B683-C9AC-4951-8DEB-AA2BA282800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B04BC0D-5BE4-4ABF-9386-E18D936B0AF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E3DA348-A7EE-467A-9B7E-4D695D8DE02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E80706A-7523-45DD-9B05-4F3DE719F20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9F669DE-5F98-42B9-8B88-6CF09E77990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3948535-0B99-4A7D-83F5-6A752E4D26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28CE98D-6AC7-40DE-B374-E969297E4F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a:extLst>
            <a:ext uri="{FF2B5EF4-FFF2-40B4-BE49-F238E27FC236}">
              <a16:creationId xmlns:a16="http://schemas.microsoft.com/office/drawing/2014/main" id="{E3CA5CC6-153C-41D3-99DC-7109DA6E1F48}"/>
            </a:ext>
          </a:extLst>
        </xdr:cNvPr>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a:extLst>
            <a:ext uri="{FF2B5EF4-FFF2-40B4-BE49-F238E27FC236}">
              <a16:creationId xmlns:a16="http://schemas.microsoft.com/office/drawing/2014/main" id="{565895A7-EC7C-4889-BB53-AB5ADC10D65E}"/>
            </a:ext>
          </a:extLst>
        </xdr:cNvPr>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a:extLst>
            <a:ext uri="{FF2B5EF4-FFF2-40B4-BE49-F238E27FC236}">
              <a16:creationId xmlns:a16="http://schemas.microsoft.com/office/drawing/2014/main" id="{BAD78975-D3C3-4E21-9EA9-EE47B032C1F3}"/>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a:extLst>
            <a:ext uri="{FF2B5EF4-FFF2-40B4-BE49-F238E27FC236}">
              <a16:creationId xmlns:a16="http://schemas.microsoft.com/office/drawing/2014/main" id="{088D6457-9FD1-4891-9FFC-3E81C7054749}"/>
            </a:ext>
          </a:extLst>
        </xdr:cNvPr>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a:extLst>
            <a:ext uri="{FF2B5EF4-FFF2-40B4-BE49-F238E27FC236}">
              <a16:creationId xmlns:a16="http://schemas.microsoft.com/office/drawing/2014/main" id="{BA249E6C-84FE-4C5C-A0FC-71FF183CBF9F}"/>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4C8AE2DA-512E-4612-8571-CE360CB825E9}"/>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DC634C9C-083B-45C5-B0FB-9F3F1F17989B}"/>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a:extLst>
            <a:ext uri="{FF2B5EF4-FFF2-40B4-BE49-F238E27FC236}">
              <a16:creationId xmlns:a16="http://schemas.microsoft.com/office/drawing/2014/main" id="{E9175FA8-9030-4BC6-A70C-602B4E989069}"/>
            </a:ext>
          </a:extLst>
        </xdr:cNvPr>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621752F4-E1A6-40F8-92EE-A9E6AA3203E8}"/>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a:extLst>
            <a:ext uri="{FF2B5EF4-FFF2-40B4-BE49-F238E27FC236}">
              <a16:creationId xmlns:a16="http://schemas.microsoft.com/office/drawing/2014/main" id="{0270F661-44EA-494F-84D4-2253FC79C19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a:extLst>
            <a:ext uri="{FF2B5EF4-FFF2-40B4-BE49-F238E27FC236}">
              <a16:creationId xmlns:a16="http://schemas.microsoft.com/office/drawing/2014/main" id="{CDD528E5-53C2-45E2-A439-2340EC8A1EC3}"/>
            </a:ext>
          </a:extLst>
        </xdr:cNvPr>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8FD2729-31B0-4D8F-95A7-8A9C6F2A39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429BCA-90CB-4D18-BDA8-D783C40353F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43E4D5-5011-4DBD-A0DD-8E41E375877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A167E35-0D1A-4728-929D-9CE6113EA3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200C7FE-43DC-48C9-A3FE-A430CAF22E2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7439</xdr:rowOff>
    </xdr:from>
    <xdr:to>
      <xdr:col>24</xdr:col>
      <xdr:colOff>114300</xdr:colOff>
      <xdr:row>36</xdr:row>
      <xdr:rowOff>109039</xdr:rowOff>
    </xdr:to>
    <xdr:sp macro="" textlink="">
      <xdr:nvSpPr>
        <xdr:cNvPr id="74" name="楕円 73">
          <a:extLst>
            <a:ext uri="{FF2B5EF4-FFF2-40B4-BE49-F238E27FC236}">
              <a16:creationId xmlns:a16="http://schemas.microsoft.com/office/drawing/2014/main" id="{7CBEE966-7842-43CB-820B-8E41784FA944}"/>
            </a:ext>
          </a:extLst>
        </xdr:cNvPr>
        <xdr:cNvSpPr/>
      </xdr:nvSpPr>
      <xdr:spPr>
        <a:xfrm>
          <a:off x="4584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30316</xdr:rowOff>
    </xdr:from>
    <xdr:ext cx="405111" cy="259045"/>
    <xdr:sp macro="" textlink="">
      <xdr:nvSpPr>
        <xdr:cNvPr id="75" name="【図書館】&#10;有形固定資産減価償却率該当値テキスト">
          <a:extLst>
            <a:ext uri="{FF2B5EF4-FFF2-40B4-BE49-F238E27FC236}">
              <a16:creationId xmlns:a16="http://schemas.microsoft.com/office/drawing/2014/main" id="{A1004534-CB08-40C9-838F-7FD4BDE76449}"/>
            </a:ext>
          </a:extLst>
        </xdr:cNvPr>
        <xdr:cNvSpPr txBox="1"/>
      </xdr:nvSpPr>
      <xdr:spPr>
        <a:xfrm>
          <a:off x="4673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146231</xdr:rowOff>
    </xdr:from>
    <xdr:to>
      <xdr:col>20</xdr:col>
      <xdr:colOff>38100</xdr:colOff>
      <xdr:row>36</xdr:row>
      <xdr:rowOff>76381</xdr:rowOff>
    </xdr:to>
    <xdr:sp macro="" textlink="">
      <xdr:nvSpPr>
        <xdr:cNvPr id="76" name="楕円 75">
          <a:extLst>
            <a:ext uri="{FF2B5EF4-FFF2-40B4-BE49-F238E27FC236}">
              <a16:creationId xmlns:a16="http://schemas.microsoft.com/office/drawing/2014/main" id="{F0F4BA44-70CF-4A68-8C49-08FAC32335ED}"/>
            </a:ext>
          </a:extLst>
        </xdr:cNvPr>
        <xdr:cNvSpPr/>
      </xdr:nvSpPr>
      <xdr:spPr>
        <a:xfrm>
          <a:off x="3746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25581</xdr:rowOff>
    </xdr:from>
    <xdr:to>
      <xdr:col>24</xdr:col>
      <xdr:colOff>63500</xdr:colOff>
      <xdr:row>36</xdr:row>
      <xdr:rowOff>58239</xdr:rowOff>
    </xdr:to>
    <xdr:cxnSp macro="">
      <xdr:nvCxnSpPr>
        <xdr:cNvPr id="77" name="直線コネクタ 76">
          <a:extLst>
            <a:ext uri="{FF2B5EF4-FFF2-40B4-BE49-F238E27FC236}">
              <a16:creationId xmlns:a16="http://schemas.microsoft.com/office/drawing/2014/main" id="{6F78DA65-2845-4DF8-B352-64B652CAD2EF}"/>
            </a:ext>
          </a:extLst>
        </xdr:cNvPr>
        <xdr:cNvCxnSpPr/>
      </xdr:nvCxnSpPr>
      <xdr:spPr>
        <a:xfrm>
          <a:off x="3797300" y="619778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113574</xdr:rowOff>
    </xdr:from>
    <xdr:to>
      <xdr:col>15</xdr:col>
      <xdr:colOff>101600</xdr:colOff>
      <xdr:row>36</xdr:row>
      <xdr:rowOff>43724</xdr:rowOff>
    </xdr:to>
    <xdr:sp macro="" textlink="">
      <xdr:nvSpPr>
        <xdr:cNvPr id="78" name="楕円 77">
          <a:extLst>
            <a:ext uri="{FF2B5EF4-FFF2-40B4-BE49-F238E27FC236}">
              <a16:creationId xmlns:a16="http://schemas.microsoft.com/office/drawing/2014/main" id="{4E929762-2F4A-40F2-AB4A-4048498F00EC}"/>
            </a:ext>
          </a:extLst>
        </xdr:cNvPr>
        <xdr:cNvSpPr/>
      </xdr:nvSpPr>
      <xdr:spPr>
        <a:xfrm>
          <a:off x="2857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164374</xdr:rowOff>
    </xdr:from>
    <xdr:to>
      <xdr:col>19</xdr:col>
      <xdr:colOff>177800</xdr:colOff>
      <xdr:row>36</xdr:row>
      <xdr:rowOff>25581</xdr:rowOff>
    </xdr:to>
    <xdr:cxnSp macro="">
      <xdr:nvCxnSpPr>
        <xdr:cNvPr id="79" name="直線コネクタ 78">
          <a:extLst>
            <a:ext uri="{FF2B5EF4-FFF2-40B4-BE49-F238E27FC236}">
              <a16:creationId xmlns:a16="http://schemas.microsoft.com/office/drawing/2014/main" id="{6977E408-C704-4D30-8EBA-189BA6E3E038}"/>
            </a:ext>
          </a:extLst>
        </xdr:cNvPr>
        <xdr:cNvCxnSpPr/>
      </xdr:nvCxnSpPr>
      <xdr:spPr>
        <a:xfrm>
          <a:off x="2908300" y="61651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97246</xdr:rowOff>
    </xdr:from>
    <xdr:to>
      <xdr:col>10</xdr:col>
      <xdr:colOff>165100</xdr:colOff>
      <xdr:row>36</xdr:row>
      <xdr:rowOff>27396</xdr:rowOff>
    </xdr:to>
    <xdr:sp macro="" textlink="">
      <xdr:nvSpPr>
        <xdr:cNvPr id="80" name="楕円 79">
          <a:extLst>
            <a:ext uri="{FF2B5EF4-FFF2-40B4-BE49-F238E27FC236}">
              <a16:creationId xmlns:a16="http://schemas.microsoft.com/office/drawing/2014/main" id="{0C6F4789-3A78-4062-A009-8EE3665F1A0C}"/>
            </a:ext>
          </a:extLst>
        </xdr:cNvPr>
        <xdr:cNvSpPr/>
      </xdr:nvSpPr>
      <xdr:spPr>
        <a:xfrm>
          <a:off x="1968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148046</xdr:rowOff>
    </xdr:from>
    <xdr:to>
      <xdr:col>15</xdr:col>
      <xdr:colOff>50800</xdr:colOff>
      <xdr:row>35</xdr:row>
      <xdr:rowOff>164374</xdr:rowOff>
    </xdr:to>
    <xdr:cxnSp macro="">
      <xdr:nvCxnSpPr>
        <xdr:cNvPr id="81" name="直線コネクタ 80">
          <a:extLst>
            <a:ext uri="{FF2B5EF4-FFF2-40B4-BE49-F238E27FC236}">
              <a16:creationId xmlns:a16="http://schemas.microsoft.com/office/drawing/2014/main" id="{A2FF734C-EFF4-4CF5-B469-A86EA7292A0B}"/>
            </a:ext>
          </a:extLst>
        </xdr:cNvPr>
        <xdr:cNvCxnSpPr/>
      </xdr:nvCxnSpPr>
      <xdr:spPr>
        <a:xfrm>
          <a:off x="2019300" y="614879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97246</xdr:rowOff>
    </xdr:from>
    <xdr:to>
      <xdr:col>6</xdr:col>
      <xdr:colOff>38100</xdr:colOff>
      <xdr:row>36</xdr:row>
      <xdr:rowOff>27396</xdr:rowOff>
    </xdr:to>
    <xdr:sp macro="" textlink="">
      <xdr:nvSpPr>
        <xdr:cNvPr id="82" name="楕円 81">
          <a:extLst>
            <a:ext uri="{FF2B5EF4-FFF2-40B4-BE49-F238E27FC236}">
              <a16:creationId xmlns:a16="http://schemas.microsoft.com/office/drawing/2014/main" id="{80266112-56DE-4E30-A44C-4B87F2DD9C61}"/>
            </a:ext>
          </a:extLst>
        </xdr:cNvPr>
        <xdr:cNvSpPr/>
      </xdr:nvSpPr>
      <xdr:spPr>
        <a:xfrm>
          <a:off x="1079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148046</xdr:rowOff>
    </xdr:from>
    <xdr:to>
      <xdr:col>10</xdr:col>
      <xdr:colOff>114300</xdr:colOff>
      <xdr:row>35</xdr:row>
      <xdr:rowOff>148046</xdr:rowOff>
    </xdr:to>
    <xdr:cxnSp macro="">
      <xdr:nvCxnSpPr>
        <xdr:cNvPr id="83" name="直線コネクタ 82">
          <a:extLst>
            <a:ext uri="{FF2B5EF4-FFF2-40B4-BE49-F238E27FC236}">
              <a16:creationId xmlns:a16="http://schemas.microsoft.com/office/drawing/2014/main" id="{9AADD42F-C9E9-46E7-8F8F-3579E66E9C6A}"/>
            </a:ext>
          </a:extLst>
        </xdr:cNvPr>
        <xdr:cNvCxnSpPr/>
      </xdr:nvCxnSpPr>
      <xdr:spPr>
        <a:xfrm>
          <a:off x="1130300" y="6148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a:extLst>
            <a:ext uri="{FF2B5EF4-FFF2-40B4-BE49-F238E27FC236}">
              <a16:creationId xmlns:a16="http://schemas.microsoft.com/office/drawing/2014/main" id="{78F4D4B7-0345-400F-BA6F-BC9C5E72A32F}"/>
            </a:ext>
          </a:extLst>
        </xdr:cNvPr>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a:extLst>
            <a:ext uri="{FF2B5EF4-FFF2-40B4-BE49-F238E27FC236}">
              <a16:creationId xmlns:a16="http://schemas.microsoft.com/office/drawing/2014/main" id="{7F93457E-4A12-4A53-A74B-1603E50CC5ED}"/>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a:extLst>
            <a:ext uri="{FF2B5EF4-FFF2-40B4-BE49-F238E27FC236}">
              <a16:creationId xmlns:a16="http://schemas.microsoft.com/office/drawing/2014/main" id="{9008CB1D-9527-46A2-A7C3-33FF7CDD1A3F}"/>
            </a:ext>
          </a:extLst>
        </xdr:cNvPr>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105064</xdr:rowOff>
    </xdr:from>
    <xdr:ext cx="405111" cy="259045"/>
    <xdr:sp macro="" textlink="">
      <xdr:nvSpPr>
        <xdr:cNvPr id="87" name="n_4aveValue【図書館】&#10;有形固定資産減価償却率">
          <a:extLst>
            <a:ext uri="{FF2B5EF4-FFF2-40B4-BE49-F238E27FC236}">
              <a16:creationId xmlns:a16="http://schemas.microsoft.com/office/drawing/2014/main" id="{CC2A6621-3993-4861-BBFF-F0B2E9F79892}"/>
            </a:ext>
          </a:extLst>
        </xdr:cNvPr>
        <xdr:cNvSpPr txBox="1"/>
      </xdr:nvSpPr>
      <xdr:spPr>
        <a:xfrm>
          <a:off x="927744"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92908</xdr:rowOff>
    </xdr:from>
    <xdr:ext cx="405111" cy="259045"/>
    <xdr:sp macro="" textlink="">
      <xdr:nvSpPr>
        <xdr:cNvPr id="88" name="n_1mainValue【図書館】&#10;有形固定資産減価償却率">
          <a:extLst>
            <a:ext uri="{FF2B5EF4-FFF2-40B4-BE49-F238E27FC236}">
              <a16:creationId xmlns:a16="http://schemas.microsoft.com/office/drawing/2014/main" id="{853EAD9D-0073-4452-B85A-8CC77A04034A}"/>
            </a:ext>
          </a:extLst>
        </xdr:cNvPr>
        <xdr:cNvSpPr txBox="1"/>
      </xdr:nvSpPr>
      <xdr:spPr>
        <a:xfrm>
          <a:off x="3582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60251</xdr:rowOff>
    </xdr:from>
    <xdr:ext cx="405111" cy="259045"/>
    <xdr:sp macro="" textlink="">
      <xdr:nvSpPr>
        <xdr:cNvPr id="89" name="n_2mainValue【図書館】&#10;有形固定資産減価償却率">
          <a:extLst>
            <a:ext uri="{FF2B5EF4-FFF2-40B4-BE49-F238E27FC236}">
              <a16:creationId xmlns:a16="http://schemas.microsoft.com/office/drawing/2014/main" id="{9432E825-6E28-43F5-A366-43D7485AAECE}"/>
            </a:ext>
          </a:extLst>
        </xdr:cNvPr>
        <xdr:cNvSpPr txBox="1"/>
      </xdr:nvSpPr>
      <xdr:spPr>
        <a:xfrm>
          <a:off x="2705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43923</xdr:rowOff>
    </xdr:from>
    <xdr:ext cx="405111" cy="259045"/>
    <xdr:sp macro="" textlink="">
      <xdr:nvSpPr>
        <xdr:cNvPr id="90" name="n_3mainValue【図書館】&#10;有形固定資産減価償却率">
          <a:extLst>
            <a:ext uri="{FF2B5EF4-FFF2-40B4-BE49-F238E27FC236}">
              <a16:creationId xmlns:a16="http://schemas.microsoft.com/office/drawing/2014/main" id="{24CDBC1A-C7D7-488D-949E-2C1984018A29}"/>
            </a:ext>
          </a:extLst>
        </xdr:cNvPr>
        <xdr:cNvSpPr txBox="1"/>
      </xdr:nvSpPr>
      <xdr:spPr>
        <a:xfrm>
          <a:off x="1816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43923</xdr:rowOff>
    </xdr:from>
    <xdr:ext cx="405111" cy="259045"/>
    <xdr:sp macro="" textlink="">
      <xdr:nvSpPr>
        <xdr:cNvPr id="91" name="n_4mainValue【図書館】&#10;有形固定資産減価償却率">
          <a:extLst>
            <a:ext uri="{FF2B5EF4-FFF2-40B4-BE49-F238E27FC236}">
              <a16:creationId xmlns:a16="http://schemas.microsoft.com/office/drawing/2014/main" id="{8E731420-7340-422B-BC4F-341AF8FBDFFF}"/>
            </a:ext>
          </a:extLst>
        </xdr:cNvPr>
        <xdr:cNvSpPr txBox="1"/>
      </xdr:nvSpPr>
      <xdr:spPr>
        <a:xfrm>
          <a:off x="927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DD71031-CC70-4521-807E-C580BED7EF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B4C0499-28BA-496F-A52A-371C1D9A8D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5091040-4854-401D-83B4-41ECE066D7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76C899E-0866-4A8D-97B2-1583633263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58CBC97-8D66-4213-B1C2-5F44C41996A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EBE318-AD42-4E40-BB5A-88FAEC68C4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BAE6AF4-1138-49AD-9AF6-0C8956F026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86DBD79-DF0C-4E20-B105-AD60FD2803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9BF1CB9-8765-4598-98F2-47532E8A0DF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3B332CA-CEEF-44F2-8E20-BC746E35CF9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720D2DE8-99DB-423B-8D8D-F6380C3B87D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4B420121-F093-4AC3-9937-6E88BBE0B6B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7625B1C1-2B34-414E-89B6-CD5B442BF76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148223FD-A93B-43D1-901E-D50172E55E72}"/>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1C6F6342-12D5-4331-9FEE-E2D3057AF66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147BA290-789D-4819-AFBE-3C346AA9CED8}"/>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78B78C67-EB98-4182-8AAC-25C51757BB6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269E23D2-B866-4472-BC0F-AAB72D49077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AA662E-D235-4C21-999A-EE3F243F21D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23A7436-9326-4AEC-8C05-9A12F9F822A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2FE79093-1ED6-4DCE-B89E-286F973B160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692A3B84-A28C-45CC-B10F-68CA05AE5F74}"/>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9D9EE6E-3AED-4981-ABEF-F89259B184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B52C044-D226-4CF0-B519-5D5AD4F9791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26CF76D8-2A6A-4221-9F07-7D1A36E569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59872</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799552B4-1241-4D28-B313-1020EDDCDB30}"/>
            </a:ext>
          </a:extLst>
        </xdr:cNvPr>
        <xdr:cNvCxnSpPr/>
      </xdr:nvCxnSpPr>
      <xdr:spPr>
        <a:xfrm flipV="1">
          <a:off x="10476865" y="5889172"/>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4BC61310-51F5-47CA-A663-9204DE3BB75B}"/>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E3C6F456-BEC1-44CB-A810-77EE496B4225}"/>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6549</xdr:rowOff>
    </xdr:from>
    <xdr:ext cx="469744" cy="259045"/>
    <xdr:sp macro="" textlink="">
      <xdr:nvSpPr>
        <xdr:cNvPr id="120" name="【図書館】&#10;一人当たり面積最大値テキスト">
          <a:extLst>
            <a:ext uri="{FF2B5EF4-FFF2-40B4-BE49-F238E27FC236}">
              <a16:creationId xmlns:a16="http://schemas.microsoft.com/office/drawing/2014/main" id="{E40EEC1C-4097-4D33-9D15-2872725946E0}"/>
            </a:ext>
          </a:extLst>
        </xdr:cNvPr>
        <xdr:cNvSpPr txBox="1"/>
      </xdr:nvSpPr>
      <xdr:spPr>
        <a:xfrm>
          <a:off x="10515600" y="566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59872</xdr:rowOff>
    </xdr:from>
    <xdr:to>
      <xdr:col>55</xdr:col>
      <xdr:colOff>88900</xdr:colOff>
      <xdr:row>34</xdr:row>
      <xdr:rowOff>59872</xdr:rowOff>
    </xdr:to>
    <xdr:cxnSp macro="">
      <xdr:nvCxnSpPr>
        <xdr:cNvPr id="121" name="直線コネクタ 120">
          <a:extLst>
            <a:ext uri="{FF2B5EF4-FFF2-40B4-BE49-F238E27FC236}">
              <a16:creationId xmlns:a16="http://schemas.microsoft.com/office/drawing/2014/main" id="{8E4CD2E3-ECA7-4372-A8A1-53B68DC7D43B}"/>
            </a:ext>
          </a:extLst>
        </xdr:cNvPr>
        <xdr:cNvCxnSpPr/>
      </xdr:nvCxnSpPr>
      <xdr:spPr>
        <a:xfrm>
          <a:off x="10388600" y="588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22" name="【図書館】&#10;一人当たり面積平均値テキスト">
          <a:extLst>
            <a:ext uri="{FF2B5EF4-FFF2-40B4-BE49-F238E27FC236}">
              <a16:creationId xmlns:a16="http://schemas.microsoft.com/office/drawing/2014/main" id="{316EF06C-297A-42A1-8F6C-67A0D169259D}"/>
            </a:ext>
          </a:extLst>
        </xdr:cNvPr>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23" name="フローチャート: 判断 122">
          <a:extLst>
            <a:ext uri="{FF2B5EF4-FFF2-40B4-BE49-F238E27FC236}">
              <a16:creationId xmlns:a16="http://schemas.microsoft.com/office/drawing/2014/main" id="{80D11AC4-94B5-48DB-ADE0-43BEFB8A182C}"/>
            </a:ext>
          </a:extLst>
        </xdr:cNvPr>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24" name="フローチャート: 判断 123">
          <a:extLst>
            <a:ext uri="{FF2B5EF4-FFF2-40B4-BE49-F238E27FC236}">
              <a16:creationId xmlns:a16="http://schemas.microsoft.com/office/drawing/2014/main" id="{753A72F4-1195-424D-8BC8-A96227C7CF08}"/>
            </a:ext>
          </a:extLst>
        </xdr:cNvPr>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25" name="フローチャート: 判断 124">
          <a:extLst>
            <a:ext uri="{FF2B5EF4-FFF2-40B4-BE49-F238E27FC236}">
              <a16:creationId xmlns:a16="http://schemas.microsoft.com/office/drawing/2014/main" id="{F8DE864F-7ABA-4B9E-BC0B-DC18B162129A}"/>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3628</xdr:rowOff>
    </xdr:from>
    <xdr:to>
      <xdr:col>41</xdr:col>
      <xdr:colOff>101600</xdr:colOff>
      <xdr:row>40</xdr:row>
      <xdr:rowOff>105228</xdr:rowOff>
    </xdr:to>
    <xdr:sp macro="" textlink="">
      <xdr:nvSpPr>
        <xdr:cNvPr id="126" name="フローチャート: 判断 125">
          <a:extLst>
            <a:ext uri="{FF2B5EF4-FFF2-40B4-BE49-F238E27FC236}">
              <a16:creationId xmlns:a16="http://schemas.microsoft.com/office/drawing/2014/main" id="{9B2AD5D6-795D-49BA-A61A-BEAB2985D145}"/>
            </a:ext>
          </a:extLst>
        </xdr:cNvPr>
        <xdr:cNvSpPr/>
      </xdr:nvSpPr>
      <xdr:spPr>
        <a:xfrm>
          <a:off x="7810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a:extLst>
            <a:ext uri="{FF2B5EF4-FFF2-40B4-BE49-F238E27FC236}">
              <a16:creationId xmlns:a16="http://schemas.microsoft.com/office/drawing/2014/main" id="{0550F789-3DCB-4F0B-ACF4-6D0F18164EFB}"/>
            </a:ext>
          </a:extLst>
        </xdr:cNvPr>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3E5C623-352E-441D-B5D7-FAD4100E9D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4100068-934C-429F-9ABD-99E8F36765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36AC8BF-58D8-4692-B446-F6AD29918D6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E3E15FC-A960-40F7-BAF7-949A24AAC1E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5C582F7-1D1A-4846-B2F7-DABDF6874DA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9072</xdr:rowOff>
    </xdr:from>
    <xdr:to>
      <xdr:col>55</xdr:col>
      <xdr:colOff>50800</xdr:colOff>
      <xdr:row>34</xdr:row>
      <xdr:rowOff>110672</xdr:rowOff>
    </xdr:to>
    <xdr:sp macro="" textlink="">
      <xdr:nvSpPr>
        <xdr:cNvPr id="133" name="楕円 132">
          <a:extLst>
            <a:ext uri="{FF2B5EF4-FFF2-40B4-BE49-F238E27FC236}">
              <a16:creationId xmlns:a16="http://schemas.microsoft.com/office/drawing/2014/main" id="{60D5377C-28C9-4E4B-B4E1-F653EDBAD2E4}"/>
            </a:ext>
          </a:extLst>
        </xdr:cNvPr>
        <xdr:cNvSpPr/>
      </xdr:nvSpPr>
      <xdr:spPr>
        <a:xfrm>
          <a:off x="10426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133549</xdr:rowOff>
    </xdr:from>
    <xdr:ext cx="469744" cy="259045"/>
    <xdr:sp macro="" textlink="">
      <xdr:nvSpPr>
        <xdr:cNvPr id="134" name="【図書館】&#10;一人当たり面積該当値テキスト">
          <a:extLst>
            <a:ext uri="{FF2B5EF4-FFF2-40B4-BE49-F238E27FC236}">
              <a16:creationId xmlns:a16="http://schemas.microsoft.com/office/drawing/2014/main" id="{AF85D4D3-A3C2-4A7C-8C86-0A6EDD26117D}"/>
            </a:ext>
          </a:extLst>
        </xdr:cNvPr>
        <xdr:cNvSpPr txBox="1"/>
      </xdr:nvSpPr>
      <xdr:spPr>
        <a:xfrm>
          <a:off x="10515600" y="5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169636</xdr:rowOff>
    </xdr:from>
    <xdr:to>
      <xdr:col>50</xdr:col>
      <xdr:colOff>165100</xdr:colOff>
      <xdr:row>34</xdr:row>
      <xdr:rowOff>99786</xdr:rowOff>
    </xdr:to>
    <xdr:sp macro="" textlink="">
      <xdr:nvSpPr>
        <xdr:cNvPr id="135" name="楕円 134">
          <a:extLst>
            <a:ext uri="{FF2B5EF4-FFF2-40B4-BE49-F238E27FC236}">
              <a16:creationId xmlns:a16="http://schemas.microsoft.com/office/drawing/2014/main" id="{F8EC5B8F-1661-4ED8-B844-A3185541C346}"/>
            </a:ext>
          </a:extLst>
        </xdr:cNvPr>
        <xdr:cNvSpPr/>
      </xdr:nvSpPr>
      <xdr:spPr>
        <a:xfrm>
          <a:off x="958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48986</xdr:rowOff>
    </xdr:from>
    <xdr:to>
      <xdr:col>55</xdr:col>
      <xdr:colOff>0</xdr:colOff>
      <xdr:row>34</xdr:row>
      <xdr:rowOff>59872</xdr:rowOff>
    </xdr:to>
    <xdr:cxnSp macro="">
      <xdr:nvCxnSpPr>
        <xdr:cNvPr id="136" name="直線コネクタ 135">
          <a:extLst>
            <a:ext uri="{FF2B5EF4-FFF2-40B4-BE49-F238E27FC236}">
              <a16:creationId xmlns:a16="http://schemas.microsoft.com/office/drawing/2014/main" id="{0D1472C4-F49F-4889-A68B-C179C01098CD}"/>
            </a:ext>
          </a:extLst>
        </xdr:cNvPr>
        <xdr:cNvCxnSpPr/>
      </xdr:nvCxnSpPr>
      <xdr:spPr>
        <a:xfrm>
          <a:off x="9639300" y="58782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158750</xdr:rowOff>
    </xdr:from>
    <xdr:to>
      <xdr:col>46</xdr:col>
      <xdr:colOff>38100</xdr:colOff>
      <xdr:row>34</xdr:row>
      <xdr:rowOff>88900</xdr:rowOff>
    </xdr:to>
    <xdr:sp macro="" textlink="">
      <xdr:nvSpPr>
        <xdr:cNvPr id="137" name="楕円 136">
          <a:extLst>
            <a:ext uri="{FF2B5EF4-FFF2-40B4-BE49-F238E27FC236}">
              <a16:creationId xmlns:a16="http://schemas.microsoft.com/office/drawing/2014/main" id="{49BF2057-5113-466C-B9B8-4C7354FB385B}"/>
            </a:ext>
          </a:extLst>
        </xdr:cNvPr>
        <xdr:cNvSpPr/>
      </xdr:nvSpPr>
      <xdr:spPr>
        <a:xfrm>
          <a:off x="869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38100</xdr:rowOff>
    </xdr:from>
    <xdr:to>
      <xdr:col>50</xdr:col>
      <xdr:colOff>114300</xdr:colOff>
      <xdr:row>34</xdr:row>
      <xdr:rowOff>48986</xdr:rowOff>
    </xdr:to>
    <xdr:cxnSp macro="">
      <xdr:nvCxnSpPr>
        <xdr:cNvPr id="138" name="直線コネクタ 137">
          <a:extLst>
            <a:ext uri="{FF2B5EF4-FFF2-40B4-BE49-F238E27FC236}">
              <a16:creationId xmlns:a16="http://schemas.microsoft.com/office/drawing/2014/main" id="{C52773BA-14F9-4107-9872-1F75AF6B739B}"/>
            </a:ext>
          </a:extLst>
        </xdr:cNvPr>
        <xdr:cNvCxnSpPr/>
      </xdr:nvCxnSpPr>
      <xdr:spPr>
        <a:xfrm>
          <a:off x="8750300" y="5867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147864</xdr:rowOff>
    </xdr:from>
    <xdr:to>
      <xdr:col>41</xdr:col>
      <xdr:colOff>101600</xdr:colOff>
      <xdr:row>34</xdr:row>
      <xdr:rowOff>78014</xdr:rowOff>
    </xdr:to>
    <xdr:sp macro="" textlink="">
      <xdr:nvSpPr>
        <xdr:cNvPr id="139" name="楕円 138">
          <a:extLst>
            <a:ext uri="{FF2B5EF4-FFF2-40B4-BE49-F238E27FC236}">
              <a16:creationId xmlns:a16="http://schemas.microsoft.com/office/drawing/2014/main" id="{E1C52A0E-0A2D-47FE-99C6-32875DFC8548}"/>
            </a:ext>
          </a:extLst>
        </xdr:cNvPr>
        <xdr:cNvSpPr/>
      </xdr:nvSpPr>
      <xdr:spPr>
        <a:xfrm>
          <a:off x="7810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27214</xdr:rowOff>
    </xdr:from>
    <xdr:to>
      <xdr:col>45</xdr:col>
      <xdr:colOff>177800</xdr:colOff>
      <xdr:row>34</xdr:row>
      <xdr:rowOff>38100</xdr:rowOff>
    </xdr:to>
    <xdr:cxnSp macro="">
      <xdr:nvCxnSpPr>
        <xdr:cNvPr id="140" name="直線コネクタ 139">
          <a:extLst>
            <a:ext uri="{FF2B5EF4-FFF2-40B4-BE49-F238E27FC236}">
              <a16:creationId xmlns:a16="http://schemas.microsoft.com/office/drawing/2014/main" id="{173706D5-A530-4FD1-8343-78CC161AFF00}"/>
            </a:ext>
          </a:extLst>
        </xdr:cNvPr>
        <xdr:cNvCxnSpPr/>
      </xdr:nvCxnSpPr>
      <xdr:spPr>
        <a:xfrm>
          <a:off x="7861300" y="5856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136978</xdr:rowOff>
    </xdr:from>
    <xdr:to>
      <xdr:col>36</xdr:col>
      <xdr:colOff>165100</xdr:colOff>
      <xdr:row>34</xdr:row>
      <xdr:rowOff>67128</xdr:rowOff>
    </xdr:to>
    <xdr:sp macro="" textlink="">
      <xdr:nvSpPr>
        <xdr:cNvPr id="141" name="楕円 140">
          <a:extLst>
            <a:ext uri="{FF2B5EF4-FFF2-40B4-BE49-F238E27FC236}">
              <a16:creationId xmlns:a16="http://schemas.microsoft.com/office/drawing/2014/main" id="{4E2E1605-9D5B-4963-A7D1-58D265C5B0BD}"/>
            </a:ext>
          </a:extLst>
        </xdr:cNvPr>
        <xdr:cNvSpPr/>
      </xdr:nvSpPr>
      <xdr:spPr>
        <a:xfrm>
          <a:off x="6921500" y="57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16328</xdr:rowOff>
    </xdr:from>
    <xdr:to>
      <xdr:col>41</xdr:col>
      <xdr:colOff>50800</xdr:colOff>
      <xdr:row>34</xdr:row>
      <xdr:rowOff>27214</xdr:rowOff>
    </xdr:to>
    <xdr:cxnSp macro="">
      <xdr:nvCxnSpPr>
        <xdr:cNvPr id="142" name="直線コネクタ 141">
          <a:extLst>
            <a:ext uri="{FF2B5EF4-FFF2-40B4-BE49-F238E27FC236}">
              <a16:creationId xmlns:a16="http://schemas.microsoft.com/office/drawing/2014/main" id="{7022EBCD-B468-411F-9297-4C9B05109652}"/>
            </a:ext>
          </a:extLst>
        </xdr:cNvPr>
        <xdr:cNvCxnSpPr/>
      </xdr:nvCxnSpPr>
      <xdr:spPr>
        <a:xfrm>
          <a:off x="6972300" y="58456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85470</xdr:rowOff>
    </xdr:from>
    <xdr:ext cx="469744" cy="259045"/>
    <xdr:sp macro="" textlink="">
      <xdr:nvSpPr>
        <xdr:cNvPr id="143" name="n_1aveValue【図書館】&#10;一人当たり面積">
          <a:extLst>
            <a:ext uri="{FF2B5EF4-FFF2-40B4-BE49-F238E27FC236}">
              <a16:creationId xmlns:a16="http://schemas.microsoft.com/office/drawing/2014/main" id="{0DA6932F-0D34-4F08-A623-8C35A0B5394D}"/>
            </a:ext>
          </a:extLst>
        </xdr:cNvPr>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44" name="n_2aveValue【図書館】&#10;一人当たり面積">
          <a:extLst>
            <a:ext uri="{FF2B5EF4-FFF2-40B4-BE49-F238E27FC236}">
              <a16:creationId xmlns:a16="http://schemas.microsoft.com/office/drawing/2014/main" id="{3037B218-8C95-465A-BB9C-9B48CE12D137}"/>
            </a:ext>
          </a:extLst>
        </xdr:cNvPr>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96355</xdr:rowOff>
    </xdr:from>
    <xdr:ext cx="469744" cy="259045"/>
    <xdr:sp macro="" textlink="">
      <xdr:nvSpPr>
        <xdr:cNvPr id="145" name="n_3aveValue【図書館】&#10;一人当たり面積">
          <a:extLst>
            <a:ext uri="{FF2B5EF4-FFF2-40B4-BE49-F238E27FC236}">
              <a16:creationId xmlns:a16="http://schemas.microsoft.com/office/drawing/2014/main" id="{B231B329-50E0-4CEF-AF10-04D1C32E9873}"/>
            </a:ext>
          </a:extLst>
        </xdr:cNvPr>
        <xdr:cNvSpPr txBox="1"/>
      </xdr:nvSpPr>
      <xdr:spPr>
        <a:xfrm>
          <a:off x="7626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148062</xdr:rowOff>
    </xdr:from>
    <xdr:ext cx="469744" cy="259045"/>
    <xdr:sp macro="" textlink="">
      <xdr:nvSpPr>
        <xdr:cNvPr id="146" name="n_4aveValue【図書館】&#10;一人当たり面積">
          <a:extLst>
            <a:ext uri="{FF2B5EF4-FFF2-40B4-BE49-F238E27FC236}">
              <a16:creationId xmlns:a16="http://schemas.microsoft.com/office/drawing/2014/main" id="{BCAAAD1B-80BB-4FBA-BB75-15B3D3D8F5CA}"/>
            </a:ext>
          </a:extLst>
        </xdr:cNvPr>
        <xdr:cNvSpPr txBox="1"/>
      </xdr:nvSpPr>
      <xdr:spPr>
        <a:xfrm>
          <a:off x="673742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116313</xdr:rowOff>
    </xdr:from>
    <xdr:ext cx="469744" cy="259045"/>
    <xdr:sp macro="" textlink="">
      <xdr:nvSpPr>
        <xdr:cNvPr id="147" name="n_1mainValue【図書館】&#10;一人当たり面積">
          <a:extLst>
            <a:ext uri="{FF2B5EF4-FFF2-40B4-BE49-F238E27FC236}">
              <a16:creationId xmlns:a16="http://schemas.microsoft.com/office/drawing/2014/main" id="{7D370699-2ACA-4D7E-A067-08C47F54DFDC}"/>
            </a:ext>
          </a:extLst>
        </xdr:cNvPr>
        <xdr:cNvSpPr txBox="1"/>
      </xdr:nvSpPr>
      <xdr:spPr>
        <a:xfrm>
          <a:off x="9391727" y="56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105427</xdr:rowOff>
    </xdr:from>
    <xdr:ext cx="469744" cy="259045"/>
    <xdr:sp macro="" textlink="">
      <xdr:nvSpPr>
        <xdr:cNvPr id="148" name="n_2mainValue【図書館】&#10;一人当たり面積">
          <a:extLst>
            <a:ext uri="{FF2B5EF4-FFF2-40B4-BE49-F238E27FC236}">
              <a16:creationId xmlns:a16="http://schemas.microsoft.com/office/drawing/2014/main" id="{7DF24104-2B49-471D-85AE-0DBBDF511489}"/>
            </a:ext>
          </a:extLst>
        </xdr:cNvPr>
        <xdr:cNvSpPr txBox="1"/>
      </xdr:nvSpPr>
      <xdr:spPr>
        <a:xfrm>
          <a:off x="8515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94541</xdr:rowOff>
    </xdr:from>
    <xdr:ext cx="469744" cy="259045"/>
    <xdr:sp macro="" textlink="">
      <xdr:nvSpPr>
        <xdr:cNvPr id="149" name="n_3mainValue【図書館】&#10;一人当たり面積">
          <a:extLst>
            <a:ext uri="{FF2B5EF4-FFF2-40B4-BE49-F238E27FC236}">
              <a16:creationId xmlns:a16="http://schemas.microsoft.com/office/drawing/2014/main" id="{844CFC2F-4F67-4707-866F-C6999A203E93}"/>
            </a:ext>
          </a:extLst>
        </xdr:cNvPr>
        <xdr:cNvSpPr txBox="1"/>
      </xdr:nvSpPr>
      <xdr:spPr>
        <a:xfrm>
          <a:off x="76264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83655</xdr:rowOff>
    </xdr:from>
    <xdr:ext cx="469744" cy="259045"/>
    <xdr:sp macro="" textlink="">
      <xdr:nvSpPr>
        <xdr:cNvPr id="150" name="n_4mainValue【図書館】&#10;一人当たり面積">
          <a:extLst>
            <a:ext uri="{FF2B5EF4-FFF2-40B4-BE49-F238E27FC236}">
              <a16:creationId xmlns:a16="http://schemas.microsoft.com/office/drawing/2014/main" id="{58CDF212-07D4-4845-A672-F6BE673F438D}"/>
            </a:ext>
          </a:extLst>
        </xdr:cNvPr>
        <xdr:cNvSpPr txBox="1"/>
      </xdr:nvSpPr>
      <xdr:spPr>
        <a:xfrm>
          <a:off x="6737427" y="557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FA8B5FD1-1E2C-43F2-A5A9-AD7376A3A3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439C4709-DDF9-41DD-98DF-1A2C8C76EB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24E6FDA9-0BF4-4BC5-8D4C-2A47A04B14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407A51F-8E19-4CAE-8D74-FEE4ACDE27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E901AF6B-11D5-4AD0-9127-3DD9013047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BC79064-6164-4755-B496-89B620A382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62524740-1BDB-4A96-8361-6D815C67E7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3024084-81BC-4CB4-98C1-30904EA736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AE56DEFF-C274-4D78-9B29-32632073A6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E120928-4995-4D70-A243-849732F12E1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C38CFF18-7364-464C-A30B-5CCCE872D53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156D20C0-D13C-4153-B424-E45FBE1A4AD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677484EC-1219-4CAD-A5BA-3C63344EB11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404804DF-F535-4126-B29A-BD8B616DAA2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26AE229D-CC60-4A99-A9A0-8563CC5081D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99576737-A95A-4753-9407-FEB68B35854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1F5CC92-048A-4288-A577-7055BD28868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366F3B7E-E66A-4C45-A19C-D7B3555962A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31F77437-D8BA-4B7D-9FB1-FA962165067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33D13FE0-1B34-4570-91A4-EB49A74C8A6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2462D1A0-C226-485A-9B71-8566FE57724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C3C47AB-CB3E-459A-B148-A200A5C570C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B15BA8B6-BFF9-419F-AA35-B1AB5B43E1C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6D9119CB-77CD-4884-8812-F5ED4378B6C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5" name="直線コネクタ 174">
          <a:extLst>
            <a:ext uri="{FF2B5EF4-FFF2-40B4-BE49-F238E27FC236}">
              <a16:creationId xmlns:a16="http://schemas.microsoft.com/office/drawing/2014/main" id="{03F5877E-CFCC-4458-A2C0-FCB8BD435C19}"/>
            </a:ext>
          </a:extLst>
        </xdr:cNvPr>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F7440AB4-E692-4615-BB33-71D20CBF63A5}"/>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7" name="直線コネクタ 176">
          <a:extLst>
            <a:ext uri="{FF2B5EF4-FFF2-40B4-BE49-F238E27FC236}">
              <a16:creationId xmlns:a16="http://schemas.microsoft.com/office/drawing/2014/main" id="{9E16D936-9532-4E43-A246-A86E55A36D72}"/>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BA6237A3-AD20-47AF-AF71-2ADA8B7D7CC4}"/>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9" name="直線コネクタ 178">
          <a:extLst>
            <a:ext uri="{FF2B5EF4-FFF2-40B4-BE49-F238E27FC236}">
              <a16:creationId xmlns:a16="http://schemas.microsoft.com/office/drawing/2014/main" id="{8375622D-A62B-44CC-AADE-902953D832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F26E063F-FC3A-47E4-AA67-13C3A46AB00F}"/>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81" name="フローチャート: 判断 180">
          <a:extLst>
            <a:ext uri="{FF2B5EF4-FFF2-40B4-BE49-F238E27FC236}">
              <a16:creationId xmlns:a16="http://schemas.microsoft.com/office/drawing/2014/main" id="{5C275523-6130-43E0-AEA4-202FFB18C78F}"/>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CFCC9466-D390-487E-94F6-1E147FE2846C}"/>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3" name="フローチャート: 判断 182">
          <a:extLst>
            <a:ext uri="{FF2B5EF4-FFF2-40B4-BE49-F238E27FC236}">
              <a16:creationId xmlns:a16="http://schemas.microsoft.com/office/drawing/2014/main" id="{FC313423-0DB9-4721-8083-2155B74453C8}"/>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4" name="フローチャート: 判断 183">
          <a:extLst>
            <a:ext uri="{FF2B5EF4-FFF2-40B4-BE49-F238E27FC236}">
              <a16:creationId xmlns:a16="http://schemas.microsoft.com/office/drawing/2014/main" id="{248649D4-7CFA-41D3-84F6-75DD5219BD55}"/>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5" name="フローチャート: 判断 184">
          <a:extLst>
            <a:ext uri="{FF2B5EF4-FFF2-40B4-BE49-F238E27FC236}">
              <a16:creationId xmlns:a16="http://schemas.microsoft.com/office/drawing/2014/main" id="{88850DF5-9D0F-425A-B211-734043570672}"/>
            </a:ext>
          </a:extLst>
        </xdr:cNvPr>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6DF54E7-4AC4-409F-BF33-A91FC1D9633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F09AB58-2C55-4DBE-80FF-9C01D8FDBD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A0C82CA-8E7B-4A6F-8267-05F8A3FBD7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1C8F132-8D49-4C1D-8549-444FE16424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85B8EB3-56F4-4E15-92BD-94284ECD5C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91" name="楕円 190">
          <a:extLst>
            <a:ext uri="{FF2B5EF4-FFF2-40B4-BE49-F238E27FC236}">
              <a16:creationId xmlns:a16="http://schemas.microsoft.com/office/drawing/2014/main" id="{52BE020B-CE59-4332-A023-C6813CEC13EF}"/>
            </a:ext>
          </a:extLst>
        </xdr:cNvPr>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106697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DB261702-0758-42E2-A33D-9BE07C098705}"/>
            </a:ext>
          </a:extLst>
        </xdr:cNvPr>
        <xdr:cNvSpPr txBox="1"/>
      </xdr:nvSpPr>
      <xdr:spPr>
        <a:xfrm>
          <a:off x="4673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193" name="楕円 192">
          <a:extLst>
            <a:ext uri="{FF2B5EF4-FFF2-40B4-BE49-F238E27FC236}">
              <a16:creationId xmlns:a16="http://schemas.microsoft.com/office/drawing/2014/main" id="{BC6349FA-9748-4712-918C-700E8C79C9E8}"/>
            </a:ext>
          </a:extLst>
        </xdr:cNvPr>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165735</xdr:rowOff>
    </xdr:from>
    <xdr:to>
      <xdr:col>24</xdr:col>
      <xdr:colOff>63500</xdr:colOff>
      <xdr:row>60</xdr:row>
      <xdr:rowOff>7620</xdr:rowOff>
    </xdr:to>
    <xdr:cxnSp macro="">
      <xdr:nvCxnSpPr>
        <xdr:cNvPr id="194" name="直線コネクタ 193">
          <a:extLst>
            <a:ext uri="{FF2B5EF4-FFF2-40B4-BE49-F238E27FC236}">
              <a16:creationId xmlns:a16="http://schemas.microsoft.com/office/drawing/2014/main" id="{1C3F0730-7410-4FB7-9539-A31230311165}"/>
            </a:ext>
          </a:extLst>
        </xdr:cNvPr>
        <xdr:cNvCxnSpPr/>
      </xdr:nvCxnSpPr>
      <xdr:spPr>
        <a:xfrm>
          <a:off x="3797300" y="102812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95" name="楕円 194">
          <a:extLst>
            <a:ext uri="{FF2B5EF4-FFF2-40B4-BE49-F238E27FC236}">
              <a16:creationId xmlns:a16="http://schemas.microsoft.com/office/drawing/2014/main" id="{F68F668B-3CE1-4A79-8A26-C0FC0B7FCF02}"/>
            </a:ext>
          </a:extLst>
        </xdr:cNvPr>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59</xdr:row>
      <xdr:rowOff>165735</xdr:rowOff>
    </xdr:to>
    <xdr:cxnSp macro="">
      <xdr:nvCxnSpPr>
        <xdr:cNvPr id="196" name="直線コネクタ 195">
          <a:extLst>
            <a:ext uri="{FF2B5EF4-FFF2-40B4-BE49-F238E27FC236}">
              <a16:creationId xmlns:a16="http://schemas.microsoft.com/office/drawing/2014/main" id="{A55CD85E-9FA6-4226-B5D3-A4CAA2CFA64F}"/>
            </a:ext>
          </a:extLst>
        </xdr:cNvPr>
        <xdr:cNvCxnSpPr/>
      </xdr:nvCxnSpPr>
      <xdr:spPr>
        <a:xfrm>
          <a:off x="2908300" y="10248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97" name="楕円 196">
          <a:extLst>
            <a:ext uri="{FF2B5EF4-FFF2-40B4-BE49-F238E27FC236}">
              <a16:creationId xmlns:a16="http://schemas.microsoft.com/office/drawing/2014/main" id="{E9DE6D31-3E39-4292-821D-07118849BCD1}"/>
            </a:ext>
          </a:extLst>
        </xdr:cNvPr>
        <xdr:cNvSpPr/>
      </xdr:nvSpPr>
      <xdr:spPr>
        <a:xfrm>
          <a:off x="1968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1905</xdr:rowOff>
    </xdr:to>
    <xdr:cxnSp macro="">
      <xdr:nvCxnSpPr>
        <xdr:cNvPr id="198" name="直線コネクタ 197">
          <a:extLst>
            <a:ext uri="{FF2B5EF4-FFF2-40B4-BE49-F238E27FC236}">
              <a16:creationId xmlns:a16="http://schemas.microsoft.com/office/drawing/2014/main" id="{93080852-1EB7-4CAE-ADF7-1F74B06602DE}"/>
            </a:ext>
          </a:extLst>
        </xdr:cNvPr>
        <xdr:cNvCxnSpPr/>
      </xdr:nvCxnSpPr>
      <xdr:spPr>
        <a:xfrm flipV="1">
          <a:off x="2019300" y="10248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92075</xdr:rowOff>
    </xdr:from>
    <xdr:to>
      <xdr:col>6</xdr:col>
      <xdr:colOff>38100</xdr:colOff>
      <xdr:row>60</xdr:row>
      <xdr:rowOff>22225</xdr:rowOff>
    </xdr:to>
    <xdr:sp macro="" textlink="">
      <xdr:nvSpPr>
        <xdr:cNvPr id="199" name="楕円 198">
          <a:extLst>
            <a:ext uri="{FF2B5EF4-FFF2-40B4-BE49-F238E27FC236}">
              <a16:creationId xmlns:a16="http://schemas.microsoft.com/office/drawing/2014/main" id="{CA0CFE52-8A77-48AC-B68C-4A15A386BE40}"/>
            </a:ext>
          </a:extLst>
        </xdr:cNvPr>
        <xdr:cNvSpPr/>
      </xdr:nvSpPr>
      <xdr:spPr>
        <a:xfrm>
          <a:off x="1079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142875</xdr:rowOff>
    </xdr:from>
    <xdr:to>
      <xdr:col>10</xdr:col>
      <xdr:colOff>114300</xdr:colOff>
      <xdr:row>60</xdr:row>
      <xdr:rowOff>1905</xdr:rowOff>
    </xdr:to>
    <xdr:cxnSp macro="">
      <xdr:nvCxnSpPr>
        <xdr:cNvPr id="200" name="直線コネクタ 199">
          <a:extLst>
            <a:ext uri="{FF2B5EF4-FFF2-40B4-BE49-F238E27FC236}">
              <a16:creationId xmlns:a16="http://schemas.microsoft.com/office/drawing/2014/main" id="{678B8F22-B7B4-4BB7-87A1-4FF78BCE16BB}"/>
            </a:ext>
          </a:extLst>
        </xdr:cNvPr>
        <xdr:cNvCxnSpPr/>
      </xdr:nvCxnSpPr>
      <xdr:spPr>
        <a:xfrm>
          <a:off x="1130300" y="10258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a:extLst>
            <a:ext uri="{FF2B5EF4-FFF2-40B4-BE49-F238E27FC236}">
              <a16:creationId xmlns:a16="http://schemas.microsoft.com/office/drawing/2014/main" id="{9A938EAC-C93A-4DFD-95E3-DFB982A212C9}"/>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2" name="n_2aveValue【体育館・プール】&#10;有形固定資産減価償却率">
          <a:extLst>
            <a:ext uri="{FF2B5EF4-FFF2-40B4-BE49-F238E27FC236}">
              <a16:creationId xmlns:a16="http://schemas.microsoft.com/office/drawing/2014/main" id="{CE73BF51-B789-498C-850B-64A96732EB97}"/>
            </a:ext>
          </a:extLst>
        </xdr:cNvPr>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3" name="n_3aveValue【体育館・プール】&#10;有形固定資産減価償却率">
          <a:extLst>
            <a:ext uri="{FF2B5EF4-FFF2-40B4-BE49-F238E27FC236}">
              <a16:creationId xmlns:a16="http://schemas.microsoft.com/office/drawing/2014/main" id="{B1C188FE-3D5F-4328-8BA6-D782338F0FFE}"/>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4" name="n_4aveValue【体育館・プール】&#10;有形固定資産減価償却率">
          <a:extLst>
            <a:ext uri="{FF2B5EF4-FFF2-40B4-BE49-F238E27FC236}">
              <a16:creationId xmlns:a16="http://schemas.microsoft.com/office/drawing/2014/main" id="{A26EBC6C-8529-4B3B-B903-48D77B204484}"/>
            </a:ext>
          </a:extLst>
        </xdr:cNvPr>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61612</xdr:rowOff>
    </xdr:from>
    <xdr:ext cx="405111" cy="259045"/>
    <xdr:sp macro="" textlink="">
      <xdr:nvSpPr>
        <xdr:cNvPr id="205" name="n_1mainValue【体育館・プール】&#10;有形固定資産減価償却率">
          <a:extLst>
            <a:ext uri="{FF2B5EF4-FFF2-40B4-BE49-F238E27FC236}">
              <a16:creationId xmlns:a16="http://schemas.microsoft.com/office/drawing/2014/main" id="{35FA23D9-1952-4BEE-8257-4246E185BF31}"/>
            </a:ext>
          </a:extLst>
        </xdr:cNvPr>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6" name="n_2mainValue【体育館・プール】&#10;有形固定資産減価償却率">
          <a:extLst>
            <a:ext uri="{FF2B5EF4-FFF2-40B4-BE49-F238E27FC236}">
              <a16:creationId xmlns:a16="http://schemas.microsoft.com/office/drawing/2014/main" id="{F7B3D84B-B606-4144-A5C1-9C6146F9C8E9}"/>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7" name="n_3mainValue【体育館・プール】&#10;有形固定資産減価償却率">
          <a:extLst>
            <a:ext uri="{FF2B5EF4-FFF2-40B4-BE49-F238E27FC236}">
              <a16:creationId xmlns:a16="http://schemas.microsoft.com/office/drawing/2014/main" id="{D8DE7344-7E02-45D2-A519-197C6788D8F8}"/>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38752</xdr:rowOff>
    </xdr:from>
    <xdr:ext cx="405111" cy="259045"/>
    <xdr:sp macro="" textlink="">
      <xdr:nvSpPr>
        <xdr:cNvPr id="208" name="n_4mainValue【体育館・プール】&#10;有形固定資産減価償却率">
          <a:extLst>
            <a:ext uri="{FF2B5EF4-FFF2-40B4-BE49-F238E27FC236}">
              <a16:creationId xmlns:a16="http://schemas.microsoft.com/office/drawing/2014/main" id="{A8CB98D3-1925-452A-BE89-030A60C9151F}"/>
            </a:ext>
          </a:extLst>
        </xdr:cNvPr>
        <xdr:cNvSpPr txBox="1"/>
      </xdr:nvSpPr>
      <xdr:spPr>
        <a:xfrm>
          <a:off x="927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1EA5991-55F1-4AA4-9BF2-F6F8673EFDB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5E4EBA9D-3569-4942-AD36-63D75ABE4B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5A934B3F-96AA-4AB7-B51D-9BAB41AB9E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97FC505C-AEC4-4315-86EF-D848B85079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4B71460A-F84B-426A-A508-8A84609572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7E70E3E-E46E-44F0-B026-6D4CFBFE20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99611955-AC49-460A-9728-2580D73B7C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330E2E8-A3DD-406C-9798-74AAC00DD2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56EBC55-7D13-4B37-9B28-F6926671C40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25274B7B-0463-4B4F-B6CE-77C3B04C85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478EFA40-E9BB-4186-B848-D712024FB8F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A4E4022-D105-4658-AB83-A12D662BECC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3FE832C6-CCD1-4182-85A3-5E647345F65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D63FF6F7-DABA-493E-AF80-9355C807C0A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182D7E5A-357E-4C8E-95F3-DB375F10DBB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73DB1AAE-8CE7-4013-B51C-E5701CEBBD1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E102E2CF-6A44-441D-8943-47EAE338DAA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954B7F3F-9D4D-4F68-9E9D-F388EC7B8EB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9CD95F28-E6F0-472B-A642-79BE1AA83D9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62055DE0-5247-4FB4-B472-742CBC90267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303A048-414B-40A4-9B17-E821612A645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41B02F87-BC10-4616-AD41-A662711F7BE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E58358ED-7F2D-4918-BCEA-55FB287012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2" name="直線コネクタ 231">
          <a:extLst>
            <a:ext uri="{FF2B5EF4-FFF2-40B4-BE49-F238E27FC236}">
              <a16:creationId xmlns:a16="http://schemas.microsoft.com/office/drawing/2014/main" id="{6C8E63F3-9389-463B-AD39-6AD309CD04E0}"/>
            </a:ext>
          </a:extLst>
        </xdr:cNvPr>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3" name="【体育館・プール】&#10;一人当たり面積最小値テキスト">
          <a:extLst>
            <a:ext uri="{FF2B5EF4-FFF2-40B4-BE49-F238E27FC236}">
              <a16:creationId xmlns:a16="http://schemas.microsoft.com/office/drawing/2014/main" id="{6AF5D318-23D4-4E81-865A-496A793D9570}"/>
            </a:ext>
          </a:extLst>
        </xdr:cNvPr>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4" name="直線コネクタ 233">
          <a:extLst>
            <a:ext uri="{FF2B5EF4-FFF2-40B4-BE49-F238E27FC236}">
              <a16:creationId xmlns:a16="http://schemas.microsoft.com/office/drawing/2014/main" id="{814316A4-183C-4820-B9CA-8B7A9183D52A}"/>
            </a:ext>
          </a:extLst>
        </xdr:cNvPr>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5" name="【体育館・プール】&#10;一人当たり面積最大値テキスト">
          <a:extLst>
            <a:ext uri="{FF2B5EF4-FFF2-40B4-BE49-F238E27FC236}">
              <a16:creationId xmlns:a16="http://schemas.microsoft.com/office/drawing/2014/main" id="{A6A41F75-C17C-48DC-8659-3E6D990153A9}"/>
            </a:ext>
          </a:extLst>
        </xdr:cNvPr>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6" name="直線コネクタ 235">
          <a:extLst>
            <a:ext uri="{FF2B5EF4-FFF2-40B4-BE49-F238E27FC236}">
              <a16:creationId xmlns:a16="http://schemas.microsoft.com/office/drawing/2014/main" id="{62A14F7C-35E1-4960-8E8D-A454B81DC1B8}"/>
            </a:ext>
          </a:extLst>
        </xdr:cNvPr>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a:extLst>
            <a:ext uri="{FF2B5EF4-FFF2-40B4-BE49-F238E27FC236}">
              <a16:creationId xmlns:a16="http://schemas.microsoft.com/office/drawing/2014/main" id="{34901B0E-88FB-415C-9384-E16B5470F349}"/>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5971BA01-2510-4829-98FB-4C70BD412437}"/>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9" name="フローチャート: 判断 238">
          <a:extLst>
            <a:ext uri="{FF2B5EF4-FFF2-40B4-BE49-F238E27FC236}">
              <a16:creationId xmlns:a16="http://schemas.microsoft.com/office/drawing/2014/main" id="{5C7782B4-49F0-46F6-A566-ACF4D97C813D}"/>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40" name="フローチャート: 判断 239">
          <a:extLst>
            <a:ext uri="{FF2B5EF4-FFF2-40B4-BE49-F238E27FC236}">
              <a16:creationId xmlns:a16="http://schemas.microsoft.com/office/drawing/2014/main" id="{5E6828B2-5D3C-4D61-A3E7-5940F4D35026}"/>
            </a:ext>
          </a:extLst>
        </xdr:cNvPr>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41" name="フローチャート: 判断 240">
          <a:extLst>
            <a:ext uri="{FF2B5EF4-FFF2-40B4-BE49-F238E27FC236}">
              <a16:creationId xmlns:a16="http://schemas.microsoft.com/office/drawing/2014/main" id="{803A67A8-7404-463D-B908-C48AA429F63A}"/>
            </a:ext>
          </a:extLst>
        </xdr:cNvPr>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42" name="フローチャート: 判断 241">
          <a:extLst>
            <a:ext uri="{FF2B5EF4-FFF2-40B4-BE49-F238E27FC236}">
              <a16:creationId xmlns:a16="http://schemas.microsoft.com/office/drawing/2014/main" id="{0DA0C205-1EE4-4422-B314-055F56856E31}"/>
            </a:ext>
          </a:extLst>
        </xdr:cNvPr>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C58912C-89D7-4B46-9CB8-C6F244B82E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42B7BA6-1A6F-4148-9849-2809A55E867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605F009-A99C-478F-B71D-9840441527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F03A2D4-9E14-4E89-9954-213E0F3E40B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BD03AB6-00D7-40CC-8713-8116D2BF69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48" name="楕円 247">
          <a:extLst>
            <a:ext uri="{FF2B5EF4-FFF2-40B4-BE49-F238E27FC236}">
              <a16:creationId xmlns:a16="http://schemas.microsoft.com/office/drawing/2014/main" id="{AB08CDB2-59A8-4B79-99E0-C97FDD798057}"/>
            </a:ext>
          </a:extLst>
        </xdr:cNvPr>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49" name="【体育館・プール】&#10;一人当たり面積該当値テキスト">
          <a:extLst>
            <a:ext uri="{FF2B5EF4-FFF2-40B4-BE49-F238E27FC236}">
              <a16:creationId xmlns:a16="http://schemas.microsoft.com/office/drawing/2014/main" id="{E448C3C2-8E58-44E4-ACDF-FEC517E9A349}"/>
            </a:ext>
          </a:extLst>
        </xdr:cNvPr>
        <xdr:cNvSpPr txBox="1"/>
      </xdr:nvSpPr>
      <xdr:spPr>
        <a:xfrm>
          <a:off x="10515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50" name="楕円 249">
          <a:extLst>
            <a:ext uri="{FF2B5EF4-FFF2-40B4-BE49-F238E27FC236}">
              <a16:creationId xmlns:a16="http://schemas.microsoft.com/office/drawing/2014/main" id="{821991B3-5CE3-479C-A9E2-4D5B941422A7}"/>
            </a:ext>
          </a:extLst>
        </xdr:cNvPr>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38100</xdr:rowOff>
    </xdr:to>
    <xdr:cxnSp macro="">
      <xdr:nvCxnSpPr>
        <xdr:cNvPr id="251" name="直線コネクタ 250">
          <a:extLst>
            <a:ext uri="{FF2B5EF4-FFF2-40B4-BE49-F238E27FC236}">
              <a16:creationId xmlns:a16="http://schemas.microsoft.com/office/drawing/2014/main" id="{900C6D32-2D5D-4016-A61B-EFFB5839C41E}"/>
            </a:ext>
          </a:extLst>
        </xdr:cNvPr>
        <xdr:cNvCxnSpPr/>
      </xdr:nvCxnSpPr>
      <xdr:spPr>
        <a:xfrm>
          <a:off x="9639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52" name="楕円 251">
          <a:extLst>
            <a:ext uri="{FF2B5EF4-FFF2-40B4-BE49-F238E27FC236}">
              <a16:creationId xmlns:a16="http://schemas.microsoft.com/office/drawing/2014/main" id="{952BF6B1-2505-422D-8504-8ED621D6FAD3}"/>
            </a:ext>
          </a:extLst>
        </xdr:cNvPr>
        <xdr:cNvSpPr/>
      </xdr:nvSpPr>
      <xdr:spPr>
        <a:xfrm>
          <a:off x="869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26670</xdr:rowOff>
    </xdr:from>
    <xdr:to>
      <xdr:col>50</xdr:col>
      <xdr:colOff>114300</xdr:colOff>
      <xdr:row>62</xdr:row>
      <xdr:rowOff>38100</xdr:rowOff>
    </xdr:to>
    <xdr:cxnSp macro="">
      <xdr:nvCxnSpPr>
        <xdr:cNvPr id="253" name="直線コネクタ 252">
          <a:extLst>
            <a:ext uri="{FF2B5EF4-FFF2-40B4-BE49-F238E27FC236}">
              <a16:creationId xmlns:a16="http://schemas.microsoft.com/office/drawing/2014/main" id="{CAFA4E7A-BE80-4D68-B607-EA4548C7E8DF}"/>
            </a:ext>
          </a:extLst>
        </xdr:cNvPr>
        <xdr:cNvCxnSpPr/>
      </xdr:nvCxnSpPr>
      <xdr:spPr>
        <a:xfrm>
          <a:off x="8750300" y="10656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147320</xdr:rowOff>
    </xdr:from>
    <xdr:to>
      <xdr:col>41</xdr:col>
      <xdr:colOff>101600</xdr:colOff>
      <xdr:row>62</xdr:row>
      <xdr:rowOff>77470</xdr:rowOff>
    </xdr:to>
    <xdr:sp macro="" textlink="">
      <xdr:nvSpPr>
        <xdr:cNvPr id="254" name="楕円 253">
          <a:extLst>
            <a:ext uri="{FF2B5EF4-FFF2-40B4-BE49-F238E27FC236}">
              <a16:creationId xmlns:a16="http://schemas.microsoft.com/office/drawing/2014/main" id="{5D36A9C0-C58B-4ACE-A3AD-32C236AB01ED}"/>
            </a:ext>
          </a:extLst>
        </xdr:cNvPr>
        <xdr:cNvSpPr/>
      </xdr:nvSpPr>
      <xdr:spPr>
        <a:xfrm>
          <a:off x="7810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26670</xdr:rowOff>
    </xdr:from>
    <xdr:to>
      <xdr:col>45</xdr:col>
      <xdr:colOff>177800</xdr:colOff>
      <xdr:row>62</xdr:row>
      <xdr:rowOff>26670</xdr:rowOff>
    </xdr:to>
    <xdr:cxnSp macro="">
      <xdr:nvCxnSpPr>
        <xdr:cNvPr id="255" name="直線コネクタ 254">
          <a:extLst>
            <a:ext uri="{FF2B5EF4-FFF2-40B4-BE49-F238E27FC236}">
              <a16:creationId xmlns:a16="http://schemas.microsoft.com/office/drawing/2014/main" id="{EFB1BA3B-5AB8-4DE8-9777-7182D6422BAC}"/>
            </a:ext>
          </a:extLst>
        </xdr:cNvPr>
        <xdr:cNvCxnSpPr/>
      </xdr:nvCxnSpPr>
      <xdr:spPr>
        <a:xfrm>
          <a:off x="7861300" y="1065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143510</xdr:rowOff>
    </xdr:from>
    <xdr:to>
      <xdr:col>36</xdr:col>
      <xdr:colOff>165100</xdr:colOff>
      <xdr:row>62</xdr:row>
      <xdr:rowOff>73660</xdr:rowOff>
    </xdr:to>
    <xdr:sp macro="" textlink="">
      <xdr:nvSpPr>
        <xdr:cNvPr id="256" name="楕円 255">
          <a:extLst>
            <a:ext uri="{FF2B5EF4-FFF2-40B4-BE49-F238E27FC236}">
              <a16:creationId xmlns:a16="http://schemas.microsoft.com/office/drawing/2014/main" id="{0148105F-F977-4DE2-A9CD-C661361B450C}"/>
            </a:ext>
          </a:extLst>
        </xdr:cNvPr>
        <xdr:cNvSpPr/>
      </xdr:nvSpPr>
      <xdr:spPr>
        <a:xfrm>
          <a:off x="692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22860</xdr:rowOff>
    </xdr:from>
    <xdr:to>
      <xdr:col>41</xdr:col>
      <xdr:colOff>50800</xdr:colOff>
      <xdr:row>62</xdr:row>
      <xdr:rowOff>26670</xdr:rowOff>
    </xdr:to>
    <xdr:cxnSp macro="">
      <xdr:nvCxnSpPr>
        <xdr:cNvPr id="257" name="直線コネクタ 256">
          <a:extLst>
            <a:ext uri="{FF2B5EF4-FFF2-40B4-BE49-F238E27FC236}">
              <a16:creationId xmlns:a16="http://schemas.microsoft.com/office/drawing/2014/main" id="{163BF20A-47F2-4336-A08B-0E5B5B6A33A2}"/>
            </a:ext>
          </a:extLst>
        </xdr:cNvPr>
        <xdr:cNvCxnSpPr/>
      </xdr:nvCxnSpPr>
      <xdr:spPr>
        <a:xfrm>
          <a:off x="6972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8" name="n_1aveValue【体育館・プール】&#10;一人当たり面積">
          <a:extLst>
            <a:ext uri="{FF2B5EF4-FFF2-40B4-BE49-F238E27FC236}">
              <a16:creationId xmlns:a16="http://schemas.microsoft.com/office/drawing/2014/main" id="{E8062C9C-9BD9-45B4-B4A8-AEA570F9CBF1}"/>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9" name="n_2aveValue【体育館・プール】&#10;一人当たり面積">
          <a:extLst>
            <a:ext uri="{FF2B5EF4-FFF2-40B4-BE49-F238E27FC236}">
              <a16:creationId xmlns:a16="http://schemas.microsoft.com/office/drawing/2014/main" id="{A3BDD6BA-9A7F-47AD-98D6-EC35A1C69509}"/>
            </a:ext>
          </a:extLst>
        </xdr:cNvPr>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60" name="n_3aveValue【体育館・プール】&#10;一人当たり面積">
          <a:extLst>
            <a:ext uri="{FF2B5EF4-FFF2-40B4-BE49-F238E27FC236}">
              <a16:creationId xmlns:a16="http://schemas.microsoft.com/office/drawing/2014/main" id="{85543273-2AF3-4C9B-B9DC-959799FA5D69}"/>
            </a:ext>
          </a:extLst>
        </xdr:cNvPr>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61" name="n_4aveValue【体育館・プール】&#10;一人当たり面積">
          <a:extLst>
            <a:ext uri="{FF2B5EF4-FFF2-40B4-BE49-F238E27FC236}">
              <a16:creationId xmlns:a16="http://schemas.microsoft.com/office/drawing/2014/main" id="{F8D3F8C7-D315-4019-888E-E80846C38CFE}"/>
            </a:ext>
          </a:extLst>
        </xdr:cNvPr>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62" name="n_1mainValue【体育館・プール】&#10;一人当たり面積">
          <a:extLst>
            <a:ext uri="{FF2B5EF4-FFF2-40B4-BE49-F238E27FC236}">
              <a16:creationId xmlns:a16="http://schemas.microsoft.com/office/drawing/2014/main" id="{9EBBECDB-7ACB-4EE6-9D76-FB6057FC7A26}"/>
            </a:ext>
          </a:extLst>
        </xdr:cNvPr>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68597</xdr:rowOff>
    </xdr:from>
    <xdr:ext cx="469744" cy="259045"/>
    <xdr:sp macro="" textlink="">
      <xdr:nvSpPr>
        <xdr:cNvPr id="263" name="n_2mainValue【体育館・プール】&#10;一人当たり面積">
          <a:extLst>
            <a:ext uri="{FF2B5EF4-FFF2-40B4-BE49-F238E27FC236}">
              <a16:creationId xmlns:a16="http://schemas.microsoft.com/office/drawing/2014/main" id="{F276077C-5AC3-45D5-934C-5F7C378F6FF8}"/>
            </a:ext>
          </a:extLst>
        </xdr:cNvPr>
        <xdr:cNvSpPr txBox="1"/>
      </xdr:nvSpPr>
      <xdr:spPr>
        <a:xfrm>
          <a:off x="8515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68597</xdr:rowOff>
    </xdr:from>
    <xdr:ext cx="469744" cy="259045"/>
    <xdr:sp macro="" textlink="">
      <xdr:nvSpPr>
        <xdr:cNvPr id="264" name="n_3mainValue【体育館・プール】&#10;一人当たり面積">
          <a:extLst>
            <a:ext uri="{FF2B5EF4-FFF2-40B4-BE49-F238E27FC236}">
              <a16:creationId xmlns:a16="http://schemas.microsoft.com/office/drawing/2014/main" id="{4C5AFC82-5AD7-4C63-874D-05B7B0F6481E}"/>
            </a:ext>
          </a:extLst>
        </xdr:cNvPr>
        <xdr:cNvSpPr txBox="1"/>
      </xdr:nvSpPr>
      <xdr:spPr>
        <a:xfrm>
          <a:off x="7626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64787</xdr:rowOff>
    </xdr:from>
    <xdr:ext cx="469744" cy="259045"/>
    <xdr:sp macro="" textlink="">
      <xdr:nvSpPr>
        <xdr:cNvPr id="265" name="n_4mainValue【体育館・プール】&#10;一人当たり面積">
          <a:extLst>
            <a:ext uri="{FF2B5EF4-FFF2-40B4-BE49-F238E27FC236}">
              <a16:creationId xmlns:a16="http://schemas.microsoft.com/office/drawing/2014/main" id="{8BAACC2A-6D70-4AED-8525-98B9604FBA9B}"/>
            </a:ext>
          </a:extLst>
        </xdr:cNvPr>
        <xdr:cNvSpPr txBox="1"/>
      </xdr:nvSpPr>
      <xdr:spPr>
        <a:xfrm>
          <a:off x="6737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4BE39A9F-4148-472F-9584-0EE02FA578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2BF2FB0-4380-45BC-9E52-B6A3C4CEAA6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BEF6AB22-B5AF-4F6F-A008-D8979D319E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858D9475-44E3-4E19-84D9-55C07CDA728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9DEBD6C-2241-4781-951D-DFB42E358C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51D25639-E81C-405A-B305-04D8FA7249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279961C-4681-4E6F-9399-7DB57E58D1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EA79AA4-F53E-4799-8F31-5330B91F13B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2E3291EE-A5B6-4D91-9045-8CE9FBACDA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85F66F7F-E26B-4AAB-84F0-5C73CDCE2A5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C0026B9-905C-4611-9255-83B211B4E30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a:extLst>
            <a:ext uri="{FF2B5EF4-FFF2-40B4-BE49-F238E27FC236}">
              <a16:creationId xmlns:a16="http://schemas.microsoft.com/office/drawing/2014/main" id="{5C612324-9FA2-4B0C-B32B-D1C3E47EC68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8" name="テキスト ボックス 277">
          <a:extLst>
            <a:ext uri="{FF2B5EF4-FFF2-40B4-BE49-F238E27FC236}">
              <a16:creationId xmlns:a16="http://schemas.microsoft.com/office/drawing/2014/main" id="{47BA2832-30EB-4EB5-8440-75AABE839D31}"/>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a:extLst>
            <a:ext uri="{FF2B5EF4-FFF2-40B4-BE49-F238E27FC236}">
              <a16:creationId xmlns:a16="http://schemas.microsoft.com/office/drawing/2014/main" id="{99F48EC8-6996-4343-8CC8-D50CA02C949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a:extLst>
            <a:ext uri="{FF2B5EF4-FFF2-40B4-BE49-F238E27FC236}">
              <a16:creationId xmlns:a16="http://schemas.microsoft.com/office/drawing/2014/main" id="{6323284D-4556-463B-8BEF-DC40B485D17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a:extLst>
            <a:ext uri="{FF2B5EF4-FFF2-40B4-BE49-F238E27FC236}">
              <a16:creationId xmlns:a16="http://schemas.microsoft.com/office/drawing/2014/main" id="{0CD26288-8C88-487B-879D-846716A4A30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a:extLst>
            <a:ext uri="{FF2B5EF4-FFF2-40B4-BE49-F238E27FC236}">
              <a16:creationId xmlns:a16="http://schemas.microsoft.com/office/drawing/2014/main" id="{9E4F22B6-AEA1-4829-B37D-8E4E176B26E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a:extLst>
            <a:ext uri="{FF2B5EF4-FFF2-40B4-BE49-F238E27FC236}">
              <a16:creationId xmlns:a16="http://schemas.microsoft.com/office/drawing/2014/main" id="{1A4C88C4-DCB4-4B13-98D6-D0178C9F3DD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a:extLst>
            <a:ext uri="{FF2B5EF4-FFF2-40B4-BE49-F238E27FC236}">
              <a16:creationId xmlns:a16="http://schemas.microsoft.com/office/drawing/2014/main" id="{884E32DA-B888-4E72-BC42-71729628D942}"/>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E18DC2D-1D3D-4617-8107-43E840B381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7FF886A8-79C8-4E34-BCA7-56752E0B4C6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D5A1B077-6654-4C7F-A294-176DCB2B18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8" name="直線コネクタ 287">
          <a:extLst>
            <a:ext uri="{FF2B5EF4-FFF2-40B4-BE49-F238E27FC236}">
              <a16:creationId xmlns:a16="http://schemas.microsoft.com/office/drawing/2014/main" id="{F072D208-10E8-47FF-BE4E-B0DE00851A93}"/>
            </a:ext>
          </a:extLst>
        </xdr:cNvPr>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B98F5241-30F3-4C65-A1E2-5804D011982D}"/>
            </a:ext>
          </a:extLst>
        </xdr:cNvPr>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90" name="直線コネクタ 289">
          <a:extLst>
            <a:ext uri="{FF2B5EF4-FFF2-40B4-BE49-F238E27FC236}">
              <a16:creationId xmlns:a16="http://schemas.microsoft.com/office/drawing/2014/main" id="{D78AF7FA-E27B-4C76-B86A-15A186DF1045}"/>
            </a:ext>
          </a:extLst>
        </xdr:cNvPr>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1C147910-077B-42C1-A1E4-E76730BF0BFE}"/>
            </a:ext>
          </a:extLst>
        </xdr:cNvPr>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2" name="直線コネクタ 291">
          <a:extLst>
            <a:ext uri="{FF2B5EF4-FFF2-40B4-BE49-F238E27FC236}">
              <a16:creationId xmlns:a16="http://schemas.microsoft.com/office/drawing/2014/main" id="{B91A0687-707E-4C57-9F24-EEE157F6655A}"/>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5F7EDCE4-5954-4595-9565-F0B83A432347}"/>
            </a:ext>
          </a:extLst>
        </xdr:cNvPr>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4" name="フローチャート: 判断 293">
          <a:extLst>
            <a:ext uri="{FF2B5EF4-FFF2-40B4-BE49-F238E27FC236}">
              <a16:creationId xmlns:a16="http://schemas.microsoft.com/office/drawing/2014/main" id="{8594B0DD-8D79-409A-BF6B-DCBD386BA6B4}"/>
            </a:ext>
          </a:extLst>
        </xdr:cNvPr>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5" name="フローチャート: 判断 294">
          <a:extLst>
            <a:ext uri="{FF2B5EF4-FFF2-40B4-BE49-F238E27FC236}">
              <a16:creationId xmlns:a16="http://schemas.microsoft.com/office/drawing/2014/main" id="{B8FA9AF7-A420-46BE-8055-B0F98CA62A00}"/>
            </a:ext>
          </a:extLst>
        </xdr:cNvPr>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6" name="フローチャート: 判断 295">
          <a:extLst>
            <a:ext uri="{FF2B5EF4-FFF2-40B4-BE49-F238E27FC236}">
              <a16:creationId xmlns:a16="http://schemas.microsoft.com/office/drawing/2014/main" id="{05A152DE-0A2B-4BB1-A1CE-74B158907994}"/>
            </a:ext>
          </a:extLst>
        </xdr:cNvPr>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7" name="フローチャート: 判断 296">
          <a:extLst>
            <a:ext uri="{FF2B5EF4-FFF2-40B4-BE49-F238E27FC236}">
              <a16:creationId xmlns:a16="http://schemas.microsoft.com/office/drawing/2014/main" id="{B8ED3BAE-916E-41E7-8A45-72F71AF22E13}"/>
            </a:ext>
          </a:extLst>
        </xdr:cNvPr>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161037</xdr:rowOff>
    </xdr:from>
    <xdr:to>
      <xdr:col>6</xdr:col>
      <xdr:colOff>38100</xdr:colOff>
      <xdr:row>79</xdr:row>
      <xdr:rowOff>91187</xdr:rowOff>
    </xdr:to>
    <xdr:sp macro="" textlink="">
      <xdr:nvSpPr>
        <xdr:cNvPr id="298" name="フローチャート: 判断 297">
          <a:extLst>
            <a:ext uri="{FF2B5EF4-FFF2-40B4-BE49-F238E27FC236}">
              <a16:creationId xmlns:a16="http://schemas.microsoft.com/office/drawing/2014/main" id="{CBF305B6-912E-4AA6-81DF-4EA21071113C}"/>
            </a:ext>
          </a:extLst>
        </xdr:cNvPr>
        <xdr:cNvSpPr/>
      </xdr:nvSpPr>
      <xdr:spPr>
        <a:xfrm>
          <a:off x="107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49301A5-F92D-4FF2-A485-CE37896EA2A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E870606-1735-4DF4-960A-A51E41075B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2ED3BCD-BF60-49F1-AFBF-19EB9282A0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6B0AFF5-8E5D-4A9B-9408-74546FD1CD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E491488-93FB-47BF-A3CE-21D1724A688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5587</xdr:rowOff>
    </xdr:from>
    <xdr:to>
      <xdr:col>24</xdr:col>
      <xdr:colOff>114300</xdr:colOff>
      <xdr:row>80</xdr:row>
      <xdr:rowOff>107187</xdr:rowOff>
    </xdr:to>
    <xdr:sp macro="" textlink="">
      <xdr:nvSpPr>
        <xdr:cNvPr id="304" name="楕円 303">
          <a:extLst>
            <a:ext uri="{FF2B5EF4-FFF2-40B4-BE49-F238E27FC236}">
              <a16:creationId xmlns:a16="http://schemas.microsoft.com/office/drawing/2014/main" id="{841AEF54-3FCD-4F08-B99F-3B61D0C3CAFA}"/>
            </a:ext>
          </a:extLst>
        </xdr:cNvPr>
        <xdr:cNvSpPr/>
      </xdr:nvSpPr>
      <xdr:spPr>
        <a:xfrm>
          <a:off x="45847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28464</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BA9DC1BE-35E5-44AC-8DAE-4C3CB5833A77}"/>
            </a:ext>
          </a:extLst>
        </xdr:cNvPr>
        <xdr:cNvSpPr txBox="1"/>
      </xdr:nvSpPr>
      <xdr:spPr>
        <a:xfrm>
          <a:off x="4673600" y="135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306" name="楕円 305">
          <a:extLst>
            <a:ext uri="{FF2B5EF4-FFF2-40B4-BE49-F238E27FC236}">
              <a16:creationId xmlns:a16="http://schemas.microsoft.com/office/drawing/2014/main" id="{2AC8FBF4-2E07-45A8-A782-6E86D68F7BCA}"/>
            </a:ext>
          </a:extLst>
        </xdr:cNvPr>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56387</xdr:rowOff>
    </xdr:to>
    <xdr:cxnSp macro="">
      <xdr:nvCxnSpPr>
        <xdr:cNvPr id="307" name="直線コネクタ 306">
          <a:extLst>
            <a:ext uri="{FF2B5EF4-FFF2-40B4-BE49-F238E27FC236}">
              <a16:creationId xmlns:a16="http://schemas.microsoft.com/office/drawing/2014/main" id="{18CFB945-F673-4E96-A04A-AA98B67D6A23}"/>
            </a:ext>
          </a:extLst>
        </xdr:cNvPr>
        <xdr:cNvCxnSpPr/>
      </xdr:nvCxnSpPr>
      <xdr:spPr>
        <a:xfrm>
          <a:off x="3797300" y="13719811"/>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92456</xdr:rowOff>
    </xdr:from>
    <xdr:to>
      <xdr:col>15</xdr:col>
      <xdr:colOff>101600</xdr:colOff>
      <xdr:row>80</xdr:row>
      <xdr:rowOff>22606</xdr:rowOff>
    </xdr:to>
    <xdr:sp macro="" textlink="">
      <xdr:nvSpPr>
        <xdr:cNvPr id="308" name="楕円 307">
          <a:extLst>
            <a:ext uri="{FF2B5EF4-FFF2-40B4-BE49-F238E27FC236}">
              <a16:creationId xmlns:a16="http://schemas.microsoft.com/office/drawing/2014/main" id="{63A7C82B-02DA-48C4-8BC8-74CCCB97E798}"/>
            </a:ext>
          </a:extLst>
        </xdr:cNvPr>
        <xdr:cNvSpPr/>
      </xdr:nvSpPr>
      <xdr:spPr>
        <a:xfrm>
          <a:off x="2857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143256</xdr:rowOff>
    </xdr:from>
    <xdr:to>
      <xdr:col>19</xdr:col>
      <xdr:colOff>177800</xdr:colOff>
      <xdr:row>80</xdr:row>
      <xdr:rowOff>3811</xdr:rowOff>
    </xdr:to>
    <xdr:cxnSp macro="">
      <xdr:nvCxnSpPr>
        <xdr:cNvPr id="309" name="直線コネクタ 308">
          <a:extLst>
            <a:ext uri="{FF2B5EF4-FFF2-40B4-BE49-F238E27FC236}">
              <a16:creationId xmlns:a16="http://schemas.microsoft.com/office/drawing/2014/main" id="{C5AF3F69-B951-4955-86D7-E9CE0B06DC07}"/>
            </a:ext>
          </a:extLst>
        </xdr:cNvPr>
        <xdr:cNvCxnSpPr/>
      </xdr:nvCxnSpPr>
      <xdr:spPr>
        <a:xfrm>
          <a:off x="2908300" y="1368780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62737</xdr:rowOff>
    </xdr:from>
    <xdr:to>
      <xdr:col>10</xdr:col>
      <xdr:colOff>165100</xdr:colOff>
      <xdr:row>79</xdr:row>
      <xdr:rowOff>164337</xdr:rowOff>
    </xdr:to>
    <xdr:sp macro="" textlink="">
      <xdr:nvSpPr>
        <xdr:cNvPr id="310" name="楕円 309">
          <a:extLst>
            <a:ext uri="{FF2B5EF4-FFF2-40B4-BE49-F238E27FC236}">
              <a16:creationId xmlns:a16="http://schemas.microsoft.com/office/drawing/2014/main" id="{FA13F48F-AE06-46E3-8DE6-D370328136B0}"/>
            </a:ext>
          </a:extLst>
        </xdr:cNvPr>
        <xdr:cNvSpPr/>
      </xdr:nvSpPr>
      <xdr:spPr>
        <a:xfrm>
          <a:off x="1968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113537</xdr:rowOff>
    </xdr:from>
    <xdr:to>
      <xdr:col>15</xdr:col>
      <xdr:colOff>50800</xdr:colOff>
      <xdr:row>79</xdr:row>
      <xdr:rowOff>143256</xdr:rowOff>
    </xdr:to>
    <xdr:cxnSp macro="">
      <xdr:nvCxnSpPr>
        <xdr:cNvPr id="311" name="直線コネクタ 310">
          <a:extLst>
            <a:ext uri="{FF2B5EF4-FFF2-40B4-BE49-F238E27FC236}">
              <a16:creationId xmlns:a16="http://schemas.microsoft.com/office/drawing/2014/main" id="{F9F8ECBA-DF76-45EA-A4B2-7F926089105B}"/>
            </a:ext>
          </a:extLst>
        </xdr:cNvPr>
        <xdr:cNvCxnSpPr/>
      </xdr:nvCxnSpPr>
      <xdr:spPr>
        <a:xfrm>
          <a:off x="2019300" y="13658087"/>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117602</xdr:rowOff>
    </xdr:from>
    <xdr:to>
      <xdr:col>6</xdr:col>
      <xdr:colOff>38100</xdr:colOff>
      <xdr:row>81</xdr:row>
      <xdr:rowOff>47752</xdr:rowOff>
    </xdr:to>
    <xdr:sp macro="" textlink="">
      <xdr:nvSpPr>
        <xdr:cNvPr id="312" name="楕円 311">
          <a:extLst>
            <a:ext uri="{FF2B5EF4-FFF2-40B4-BE49-F238E27FC236}">
              <a16:creationId xmlns:a16="http://schemas.microsoft.com/office/drawing/2014/main" id="{2CD51CF6-D89D-47E2-BA51-F98FB9DECDA7}"/>
            </a:ext>
          </a:extLst>
        </xdr:cNvPr>
        <xdr:cNvSpPr/>
      </xdr:nvSpPr>
      <xdr:spPr>
        <a:xfrm>
          <a:off x="1079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113537</xdr:rowOff>
    </xdr:from>
    <xdr:to>
      <xdr:col>10</xdr:col>
      <xdr:colOff>114300</xdr:colOff>
      <xdr:row>80</xdr:row>
      <xdr:rowOff>168402</xdr:rowOff>
    </xdr:to>
    <xdr:cxnSp macro="">
      <xdr:nvCxnSpPr>
        <xdr:cNvPr id="313" name="直線コネクタ 312">
          <a:extLst>
            <a:ext uri="{FF2B5EF4-FFF2-40B4-BE49-F238E27FC236}">
              <a16:creationId xmlns:a16="http://schemas.microsoft.com/office/drawing/2014/main" id="{481299D8-A836-4BAF-96D9-25798DE1701A}"/>
            </a:ext>
          </a:extLst>
        </xdr:cNvPr>
        <xdr:cNvCxnSpPr/>
      </xdr:nvCxnSpPr>
      <xdr:spPr>
        <a:xfrm flipV="1">
          <a:off x="1130300" y="13658087"/>
          <a:ext cx="8890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314" name="n_1aveValue【福祉施設】&#10;有形固定資産減価償却率">
          <a:extLst>
            <a:ext uri="{FF2B5EF4-FFF2-40B4-BE49-F238E27FC236}">
              <a16:creationId xmlns:a16="http://schemas.microsoft.com/office/drawing/2014/main" id="{C0109BCB-C402-4585-9790-44A5BE482EA1}"/>
            </a:ext>
          </a:extLst>
        </xdr:cNvPr>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315" name="n_2aveValue【福祉施設】&#10;有形固定資産減価償却率">
          <a:extLst>
            <a:ext uri="{FF2B5EF4-FFF2-40B4-BE49-F238E27FC236}">
              <a16:creationId xmlns:a16="http://schemas.microsoft.com/office/drawing/2014/main" id="{F8A21C56-BC55-4468-A8B0-CA03DCE1527C}"/>
            </a:ext>
          </a:extLst>
        </xdr:cNvPr>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6" name="n_3aveValue【福祉施設】&#10;有形固定資産減価償却率">
          <a:extLst>
            <a:ext uri="{FF2B5EF4-FFF2-40B4-BE49-F238E27FC236}">
              <a16:creationId xmlns:a16="http://schemas.microsoft.com/office/drawing/2014/main" id="{FFE04930-E3D2-4372-8E8C-A0066E85B897}"/>
            </a:ext>
          </a:extLst>
        </xdr:cNvPr>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107714</xdr:rowOff>
    </xdr:from>
    <xdr:ext cx="405111" cy="259045"/>
    <xdr:sp macro="" textlink="">
      <xdr:nvSpPr>
        <xdr:cNvPr id="317" name="n_4aveValue【福祉施設】&#10;有形固定資産減価償却率">
          <a:extLst>
            <a:ext uri="{FF2B5EF4-FFF2-40B4-BE49-F238E27FC236}">
              <a16:creationId xmlns:a16="http://schemas.microsoft.com/office/drawing/2014/main" id="{002B9274-E513-4415-8D3F-31B9E8DFAF5F}"/>
            </a:ext>
          </a:extLst>
        </xdr:cNvPr>
        <xdr:cNvSpPr txBox="1"/>
      </xdr:nvSpPr>
      <xdr:spPr>
        <a:xfrm>
          <a:off x="927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318" name="n_1mainValue【福祉施設】&#10;有形固定資産減価償却率">
          <a:extLst>
            <a:ext uri="{FF2B5EF4-FFF2-40B4-BE49-F238E27FC236}">
              <a16:creationId xmlns:a16="http://schemas.microsoft.com/office/drawing/2014/main" id="{59184461-3DB7-41FB-9489-B888C411AED2}"/>
            </a:ext>
          </a:extLst>
        </xdr:cNvPr>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39133</xdr:rowOff>
    </xdr:from>
    <xdr:ext cx="405111" cy="259045"/>
    <xdr:sp macro="" textlink="">
      <xdr:nvSpPr>
        <xdr:cNvPr id="319" name="n_2mainValue【福祉施設】&#10;有形固定資産減価償却率">
          <a:extLst>
            <a:ext uri="{FF2B5EF4-FFF2-40B4-BE49-F238E27FC236}">
              <a16:creationId xmlns:a16="http://schemas.microsoft.com/office/drawing/2014/main" id="{0C69EF06-5E68-498D-AFAC-A42D1D854C6F}"/>
            </a:ext>
          </a:extLst>
        </xdr:cNvPr>
        <xdr:cNvSpPr txBox="1"/>
      </xdr:nvSpPr>
      <xdr:spPr>
        <a:xfrm>
          <a:off x="2705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9414</xdr:rowOff>
    </xdr:from>
    <xdr:ext cx="405111" cy="259045"/>
    <xdr:sp macro="" textlink="">
      <xdr:nvSpPr>
        <xdr:cNvPr id="320" name="n_3mainValue【福祉施設】&#10;有形固定資産減価償却率">
          <a:extLst>
            <a:ext uri="{FF2B5EF4-FFF2-40B4-BE49-F238E27FC236}">
              <a16:creationId xmlns:a16="http://schemas.microsoft.com/office/drawing/2014/main" id="{F48E23ED-D329-4AB4-B9E9-4A65AC8D42CA}"/>
            </a:ext>
          </a:extLst>
        </xdr:cNvPr>
        <xdr:cNvSpPr txBox="1"/>
      </xdr:nvSpPr>
      <xdr:spPr>
        <a:xfrm>
          <a:off x="1816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38879</xdr:rowOff>
    </xdr:from>
    <xdr:ext cx="405111" cy="259045"/>
    <xdr:sp macro="" textlink="">
      <xdr:nvSpPr>
        <xdr:cNvPr id="321" name="n_4mainValue【福祉施設】&#10;有形固定資産減価償却率">
          <a:extLst>
            <a:ext uri="{FF2B5EF4-FFF2-40B4-BE49-F238E27FC236}">
              <a16:creationId xmlns:a16="http://schemas.microsoft.com/office/drawing/2014/main" id="{D47A5C54-0C92-4509-ACAC-78B268FFF29D}"/>
            </a:ext>
          </a:extLst>
        </xdr:cNvPr>
        <xdr:cNvSpPr txBox="1"/>
      </xdr:nvSpPr>
      <xdr:spPr>
        <a:xfrm>
          <a:off x="927744"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77AE0F0-D734-4316-8E86-CAAE8B815D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0A5C88A-1979-4034-9178-5FFC2D584FB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86B601B-C693-4042-A2F0-ED5694D356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0076370-ED63-4076-84BD-53C1ADCEB5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FAEEA8D-F24F-41A1-AC77-3A416998DC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893314A-B6F2-49AF-909B-04DB6DAEEA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95AC404-5960-4BF2-A1D5-68FF8FC069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036676C-1A5A-44D6-943C-A1882FB561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D06E500-DEDB-4DF4-9243-3A55FF91AA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B910680-AD1C-48E3-8E19-2A16275C95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2613F72E-A9DF-4D9D-B5A6-ED1CDFA353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5880C2FB-5B45-46BD-8E01-F16BD7E2C8D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ECB53C90-09D0-4BF5-91D8-B6D768FF39A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591D328-3348-4E7F-AAAA-511FBE76AE5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D4E67609-6E4F-4214-8960-01C30D4A5F6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AE3CF952-C542-4787-95A4-4A4BCDEDBB6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F171A125-70C9-4FDC-B7B6-E5A1E53604D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DD8C4723-9F10-4A37-9403-DB1E282E3DA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303000A-7177-432E-9886-12E2C48B6D2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FCA45A79-11A5-4538-88D3-DB19B126AD5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ADED331-1745-4780-856D-11970B919AA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BE57F0E-C928-41F6-B195-9FAE50E7609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B152D3C5-4210-4CC3-B398-D1608D93675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5" name="直線コネクタ 344">
          <a:extLst>
            <a:ext uri="{FF2B5EF4-FFF2-40B4-BE49-F238E27FC236}">
              <a16:creationId xmlns:a16="http://schemas.microsoft.com/office/drawing/2014/main" id="{AF463068-7410-4B23-B6E8-510E63EB4E85}"/>
            </a:ext>
          </a:extLst>
        </xdr:cNvPr>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6" name="【福祉施設】&#10;一人当たり面積最小値テキスト">
          <a:extLst>
            <a:ext uri="{FF2B5EF4-FFF2-40B4-BE49-F238E27FC236}">
              <a16:creationId xmlns:a16="http://schemas.microsoft.com/office/drawing/2014/main" id="{255CCBCE-D49D-4CD2-8BB6-75946F848D15}"/>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7" name="直線コネクタ 346">
          <a:extLst>
            <a:ext uri="{FF2B5EF4-FFF2-40B4-BE49-F238E27FC236}">
              <a16:creationId xmlns:a16="http://schemas.microsoft.com/office/drawing/2014/main" id="{F1E48A53-4537-43B8-980E-11AAF32BB1D9}"/>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8" name="【福祉施設】&#10;一人当たり面積最大値テキスト">
          <a:extLst>
            <a:ext uri="{FF2B5EF4-FFF2-40B4-BE49-F238E27FC236}">
              <a16:creationId xmlns:a16="http://schemas.microsoft.com/office/drawing/2014/main" id="{BE7234A5-8301-4EC1-A8E5-DE025C62C042}"/>
            </a:ext>
          </a:extLst>
        </xdr:cNvPr>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9" name="直線コネクタ 348">
          <a:extLst>
            <a:ext uri="{FF2B5EF4-FFF2-40B4-BE49-F238E27FC236}">
              <a16:creationId xmlns:a16="http://schemas.microsoft.com/office/drawing/2014/main" id="{30B0AB5B-0AAC-47CA-959B-C1B71741FF64}"/>
            </a:ext>
          </a:extLst>
        </xdr:cNvPr>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50" name="【福祉施設】&#10;一人当たり面積平均値テキスト">
          <a:extLst>
            <a:ext uri="{FF2B5EF4-FFF2-40B4-BE49-F238E27FC236}">
              <a16:creationId xmlns:a16="http://schemas.microsoft.com/office/drawing/2014/main" id="{73B6CC8F-A7AA-4E4A-9D07-75CD8712533E}"/>
            </a:ext>
          </a:extLst>
        </xdr:cNvPr>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51" name="フローチャート: 判断 350">
          <a:extLst>
            <a:ext uri="{FF2B5EF4-FFF2-40B4-BE49-F238E27FC236}">
              <a16:creationId xmlns:a16="http://schemas.microsoft.com/office/drawing/2014/main" id="{4C50A72F-D2C4-4F94-B40C-5ADF7A27FA8E}"/>
            </a:ext>
          </a:extLst>
        </xdr:cNvPr>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2" name="フローチャート: 判断 351">
          <a:extLst>
            <a:ext uri="{FF2B5EF4-FFF2-40B4-BE49-F238E27FC236}">
              <a16:creationId xmlns:a16="http://schemas.microsoft.com/office/drawing/2014/main" id="{7E1DDCCB-35BA-4EE4-AC64-7D8F0E803905}"/>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3" name="フローチャート: 判断 352">
          <a:extLst>
            <a:ext uri="{FF2B5EF4-FFF2-40B4-BE49-F238E27FC236}">
              <a16:creationId xmlns:a16="http://schemas.microsoft.com/office/drawing/2014/main" id="{91F853C9-8B9A-45B3-92DA-0031777DA5C4}"/>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4" name="フローチャート: 判断 353">
          <a:extLst>
            <a:ext uri="{FF2B5EF4-FFF2-40B4-BE49-F238E27FC236}">
              <a16:creationId xmlns:a16="http://schemas.microsoft.com/office/drawing/2014/main" id="{D4E7333C-50C9-439B-9774-2B29AB47B045}"/>
            </a:ext>
          </a:extLst>
        </xdr:cNvPr>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55" name="フローチャート: 判断 354">
          <a:extLst>
            <a:ext uri="{FF2B5EF4-FFF2-40B4-BE49-F238E27FC236}">
              <a16:creationId xmlns:a16="http://schemas.microsoft.com/office/drawing/2014/main" id="{BC783C1F-0F36-4F7B-8417-A4A3DEB97152}"/>
            </a:ext>
          </a:extLst>
        </xdr:cNvPr>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D755007-3B8A-4BA2-A0EB-F2D72B2C797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D9B09A8-98E4-4A0E-BCD0-09ED28E1C5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835E70C-6401-4FB3-8F9D-BAB2B793EF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F6DD964-D0C0-4B30-B4BB-7759B95883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BC3F906-B2CF-4F4E-B58E-CBBF12A936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361" name="楕円 360">
          <a:extLst>
            <a:ext uri="{FF2B5EF4-FFF2-40B4-BE49-F238E27FC236}">
              <a16:creationId xmlns:a16="http://schemas.microsoft.com/office/drawing/2014/main" id="{DAAD9A75-D97B-40C2-90CD-33C56BE823B0}"/>
            </a:ext>
          </a:extLst>
        </xdr:cNvPr>
        <xdr:cNvSpPr/>
      </xdr:nvSpPr>
      <xdr:spPr>
        <a:xfrm>
          <a:off x="10426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60977</xdr:rowOff>
    </xdr:from>
    <xdr:ext cx="469744" cy="259045"/>
    <xdr:sp macro="" textlink="">
      <xdr:nvSpPr>
        <xdr:cNvPr id="362" name="【福祉施設】&#10;一人当たり面積該当値テキスト">
          <a:extLst>
            <a:ext uri="{FF2B5EF4-FFF2-40B4-BE49-F238E27FC236}">
              <a16:creationId xmlns:a16="http://schemas.microsoft.com/office/drawing/2014/main" id="{6918C2AC-6FD2-40F5-B6A3-D963A1E55B86}"/>
            </a:ext>
          </a:extLst>
        </xdr:cNvPr>
        <xdr:cNvSpPr txBox="1"/>
      </xdr:nvSpPr>
      <xdr:spPr>
        <a:xfrm>
          <a:off x="105156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25400</xdr:rowOff>
    </xdr:from>
    <xdr:to>
      <xdr:col>50</xdr:col>
      <xdr:colOff>165100</xdr:colOff>
      <xdr:row>82</xdr:row>
      <xdr:rowOff>127000</xdr:rowOff>
    </xdr:to>
    <xdr:sp macro="" textlink="">
      <xdr:nvSpPr>
        <xdr:cNvPr id="363" name="楕円 362">
          <a:extLst>
            <a:ext uri="{FF2B5EF4-FFF2-40B4-BE49-F238E27FC236}">
              <a16:creationId xmlns:a16="http://schemas.microsoft.com/office/drawing/2014/main" id="{8137C7A8-5301-4C02-AED5-9C3A697423C0}"/>
            </a:ext>
          </a:extLst>
        </xdr:cNvPr>
        <xdr:cNvSpPr/>
      </xdr:nvSpPr>
      <xdr:spPr>
        <a:xfrm>
          <a:off x="958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76200</xdr:rowOff>
    </xdr:from>
    <xdr:to>
      <xdr:col>55</xdr:col>
      <xdr:colOff>0</xdr:colOff>
      <xdr:row>82</xdr:row>
      <xdr:rowOff>88900</xdr:rowOff>
    </xdr:to>
    <xdr:cxnSp macro="">
      <xdr:nvCxnSpPr>
        <xdr:cNvPr id="364" name="直線コネクタ 363">
          <a:extLst>
            <a:ext uri="{FF2B5EF4-FFF2-40B4-BE49-F238E27FC236}">
              <a16:creationId xmlns:a16="http://schemas.microsoft.com/office/drawing/2014/main" id="{4719AFE5-B335-4272-9BFF-A41F4E32344C}"/>
            </a:ext>
          </a:extLst>
        </xdr:cNvPr>
        <xdr:cNvCxnSpPr/>
      </xdr:nvCxnSpPr>
      <xdr:spPr>
        <a:xfrm>
          <a:off x="9639300" y="14135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65" name="楕円 364">
          <a:extLst>
            <a:ext uri="{FF2B5EF4-FFF2-40B4-BE49-F238E27FC236}">
              <a16:creationId xmlns:a16="http://schemas.microsoft.com/office/drawing/2014/main" id="{3E182B06-E32C-4427-92C8-0D0B54656B43}"/>
            </a:ext>
          </a:extLst>
        </xdr:cNvPr>
        <xdr:cNvSpPr/>
      </xdr:nvSpPr>
      <xdr:spPr>
        <a:xfrm>
          <a:off x="869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76200</xdr:rowOff>
    </xdr:from>
    <xdr:to>
      <xdr:col>50</xdr:col>
      <xdr:colOff>114300</xdr:colOff>
      <xdr:row>82</xdr:row>
      <xdr:rowOff>76200</xdr:rowOff>
    </xdr:to>
    <xdr:cxnSp macro="">
      <xdr:nvCxnSpPr>
        <xdr:cNvPr id="366" name="直線コネクタ 365">
          <a:extLst>
            <a:ext uri="{FF2B5EF4-FFF2-40B4-BE49-F238E27FC236}">
              <a16:creationId xmlns:a16="http://schemas.microsoft.com/office/drawing/2014/main" id="{975EF879-9EF1-414C-8B56-61C60EF96D21}"/>
            </a:ext>
          </a:extLst>
        </xdr:cNvPr>
        <xdr:cNvCxnSpPr/>
      </xdr:nvCxnSpPr>
      <xdr:spPr>
        <a:xfrm>
          <a:off x="8750300" y="1413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38100</xdr:rowOff>
    </xdr:from>
    <xdr:to>
      <xdr:col>41</xdr:col>
      <xdr:colOff>101600</xdr:colOff>
      <xdr:row>82</xdr:row>
      <xdr:rowOff>139700</xdr:rowOff>
    </xdr:to>
    <xdr:sp macro="" textlink="">
      <xdr:nvSpPr>
        <xdr:cNvPr id="367" name="楕円 366">
          <a:extLst>
            <a:ext uri="{FF2B5EF4-FFF2-40B4-BE49-F238E27FC236}">
              <a16:creationId xmlns:a16="http://schemas.microsoft.com/office/drawing/2014/main" id="{ABB9EAD4-E48C-4AEE-AE3D-9F2C6887500F}"/>
            </a:ext>
          </a:extLst>
        </xdr:cNvPr>
        <xdr:cNvSpPr/>
      </xdr:nvSpPr>
      <xdr:spPr>
        <a:xfrm>
          <a:off x="7810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76200</xdr:rowOff>
    </xdr:from>
    <xdr:to>
      <xdr:col>45</xdr:col>
      <xdr:colOff>177800</xdr:colOff>
      <xdr:row>82</xdr:row>
      <xdr:rowOff>88900</xdr:rowOff>
    </xdr:to>
    <xdr:cxnSp macro="">
      <xdr:nvCxnSpPr>
        <xdr:cNvPr id="368" name="直線コネクタ 367">
          <a:extLst>
            <a:ext uri="{FF2B5EF4-FFF2-40B4-BE49-F238E27FC236}">
              <a16:creationId xmlns:a16="http://schemas.microsoft.com/office/drawing/2014/main" id="{249C6D51-A5EB-4144-9E0C-B3B56D2DA5C1}"/>
            </a:ext>
          </a:extLst>
        </xdr:cNvPr>
        <xdr:cNvCxnSpPr/>
      </xdr:nvCxnSpPr>
      <xdr:spPr>
        <a:xfrm flipV="1">
          <a:off x="7861300" y="1413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101600</xdr:rowOff>
    </xdr:from>
    <xdr:to>
      <xdr:col>36</xdr:col>
      <xdr:colOff>165100</xdr:colOff>
      <xdr:row>81</xdr:row>
      <xdr:rowOff>31750</xdr:rowOff>
    </xdr:to>
    <xdr:sp macro="" textlink="">
      <xdr:nvSpPr>
        <xdr:cNvPr id="369" name="楕円 368">
          <a:extLst>
            <a:ext uri="{FF2B5EF4-FFF2-40B4-BE49-F238E27FC236}">
              <a16:creationId xmlns:a16="http://schemas.microsoft.com/office/drawing/2014/main" id="{AA39067A-B3D8-48A4-9680-B60FC2A56119}"/>
            </a:ext>
          </a:extLst>
        </xdr:cNvPr>
        <xdr:cNvSpPr/>
      </xdr:nvSpPr>
      <xdr:spPr>
        <a:xfrm>
          <a:off x="692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152400</xdr:rowOff>
    </xdr:from>
    <xdr:to>
      <xdr:col>41</xdr:col>
      <xdr:colOff>50800</xdr:colOff>
      <xdr:row>82</xdr:row>
      <xdr:rowOff>88900</xdr:rowOff>
    </xdr:to>
    <xdr:cxnSp macro="">
      <xdr:nvCxnSpPr>
        <xdr:cNvPr id="370" name="直線コネクタ 369">
          <a:extLst>
            <a:ext uri="{FF2B5EF4-FFF2-40B4-BE49-F238E27FC236}">
              <a16:creationId xmlns:a16="http://schemas.microsoft.com/office/drawing/2014/main" id="{929F9E81-8A09-4851-990E-D697A7396138}"/>
            </a:ext>
          </a:extLst>
        </xdr:cNvPr>
        <xdr:cNvCxnSpPr/>
      </xdr:nvCxnSpPr>
      <xdr:spPr>
        <a:xfrm>
          <a:off x="6972300" y="13868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1" name="n_1aveValue【福祉施設】&#10;一人当たり面積">
          <a:extLst>
            <a:ext uri="{FF2B5EF4-FFF2-40B4-BE49-F238E27FC236}">
              <a16:creationId xmlns:a16="http://schemas.microsoft.com/office/drawing/2014/main" id="{FC0A633B-E949-4C9A-AAA2-CBFD37A7413A}"/>
            </a:ext>
          </a:extLst>
        </xdr:cNvPr>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72" name="n_2aveValue【福祉施設】&#10;一人当たり面積">
          <a:extLst>
            <a:ext uri="{FF2B5EF4-FFF2-40B4-BE49-F238E27FC236}">
              <a16:creationId xmlns:a16="http://schemas.microsoft.com/office/drawing/2014/main" id="{EDAC0B2A-E4DA-4D04-85FE-B14F7C2C6D22}"/>
            </a:ext>
          </a:extLst>
        </xdr:cNvPr>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3" name="n_3aveValue【福祉施設】&#10;一人当たり面積">
          <a:extLst>
            <a:ext uri="{FF2B5EF4-FFF2-40B4-BE49-F238E27FC236}">
              <a16:creationId xmlns:a16="http://schemas.microsoft.com/office/drawing/2014/main" id="{19F12FCF-417F-4A41-A150-1656F16CB877}"/>
            </a:ext>
          </a:extLst>
        </xdr:cNvPr>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29227</xdr:rowOff>
    </xdr:from>
    <xdr:ext cx="469744" cy="259045"/>
    <xdr:sp macro="" textlink="">
      <xdr:nvSpPr>
        <xdr:cNvPr id="374" name="n_4aveValue【福祉施設】&#10;一人当たり面積">
          <a:extLst>
            <a:ext uri="{FF2B5EF4-FFF2-40B4-BE49-F238E27FC236}">
              <a16:creationId xmlns:a16="http://schemas.microsoft.com/office/drawing/2014/main" id="{4C25D68C-F384-4DCD-A13E-AA914B3B56B3}"/>
            </a:ext>
          </a:extLst>
        </xdr:cNvPr>
        <xdr:cNvSpPr txBox="1"/>
      </xdr:nvSpPr>
      <xdr:spPr>
        <a:xfrm>
          <a:off x="6737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143527</xdr:rowOff>
    </xdr:from>
    <xdr:ext cx="469744" cy="259045"/>
    <xdr:sp macro="" textlink="">
      <xdr:nvSpPr>
        <xdr:cNvPr id="375" name="n_1mainValue【福祉施設】&#10;一人当たり面積">
          <a:extLst>
            <a:ext uri="{FF2B5EF4-FFF2-40B4-BE49-F238E27FC236}">
              <a16:creationId xmlns:a16="http://schemas.microsoft.com/office/drawing/2014/main" id="{94CEA185-6AB7-46B4-AD26-C852CA0E805C}"/>
            </a:ext>
          </a:extLst>
        </xdr:cNvPr>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143527</xdr:rowOff>
    </xdr:from>
    <xdr:ext cx="469744" cy="259045"/>
    <xdr:sp macro="" textlink="">
      <xdr:nvSpPr>
        <xdr:cNvPr id="376" name="n_2mainValue【福祉施設】&#10;一人当たり面積">
          <a:extLst>
            <a:ext uri="{FF2B5EF4-FFF2-40B4-BE49-F238E27FC236}">
              <a16:creationId xmlns:a16="http://schemas.microsoft.com/office/drawing/2014/main" id="{FB536D4A-CDC0-4F7B-A724-4F76EEA1BD66}"/>
            </a:ext>
          </a:extLst>
        </xdr:cNvPr>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156227</xdr:rowOff>
    </xdr:from>
    <xdr:ext cx="469744" cy="259045"/>
    <xdr:sp macro="" textlink="">
      <xdr:nvSpPr>
        <xdr:cNvPr id="377" name="n_3mainValue【福祉施設】&#10;一人当たり面積">
          <a:extLst>
            <a:ext uri="{FF2B5EF4-FFF2-40B4-BE49-F238E27FC236}">
              <a16:creationId xmlns:a16="http://schemas.microsoft.com/office/drawing/2014/main" id="{B2330E94-DD53-4E2E-8155-626FED3EF887}"/>
            </a:ext>
          </a:extLst>
        </xdr:cNvPr>
        <xdr:cNvSpPr txBox="1"/>
      </xdr:nvSpPr>
      <xdr:spPr>
        <a:xfrm>
          <a:off x="7626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48277</xdr:rowOff>
    </xdr:from>
    <xdr:ext cx="469744" cy="259045"/>
    <xdr:sp macro="" textlink="">
      <xdr:nvSpPr>
        <xdr:cNvPr id="378" name="n_4mainValue【福祉施設】&#10;一人当たり面積">
          <a:extLst>
            <a:ext uri="{FF2B5EF4-FFF2-40B4-BE49-F238E27FC236}">
              <a16:creationId xmlns:a16="http://schemas.microsoft.com/office/drawing/2014/main" id="{FC86090D-3F17-442E-BF3C-4A37AD7FA1EE}"/>
            </a:ext>
          </a:extLst>
        </xdr:cNvPr>
        <xdr:cNvSpPr txBox="1"/>
      </xdr:nvSpPr>
      <xdr:spPr>
        <a:xfrm>
          <a:off x="6737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5F7BEB0-AA2B-479D-8D28-B4E7D69BA3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F4A445A-38B1-484D-B144-AB07ABE89C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E626EC6-2FCA-49BC-A5FF-1161A4687D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E17BB36-35DD-4C84-8A82-93B5D55246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5B635AC-BC49-4F27-B20E-669A6A3A12F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D88FA66-8B98-4276-B241-4C960F7F2A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5D457D7-7C00-4F51-856D-862B4B2BAD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076F40D-D1D1-49CF-BF83-A9F90892E7C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BEDC6609-90CD-4921-9C80-D01AD87E42C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BC72514C-1CB1-46B4-AC55-32DDD8E0A2C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B401A448-C551-42F1-A087-D0CDB6EB332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A75D0CFE-ADFF-4E3D-8E14-86442EA7A01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7497A950-2A79-4E81-B085-9F56A12688C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12F21070-072E-46FA-A557-C930DE1BF1F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D2C3121-FE69-4FDA-9537-8CD2A9EC0A5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CB3B44A3-3944-45A3-9745-2BA8C939CCF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412B7817-E52D-46EE-A9CD-9DB4B2FDBE3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9872A46B-32F8-47D4-A9EE-F843EAD0AAF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8B3C35F-B829-4777-80E4-12E369FA178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9537B23D-B81D-41B8-9909-A5A7050AADD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BC6A8125-C7E4-4A89-9EDD-FB14D8CBC47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AC1AFE48-DA76-450B-BF1A-5909E4F1C98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D99757E0-09D3-450E-B089-714D4CDE7C9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6AC2EEC-A04D-4C84-AC2A-55E7E32BAF3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72722250-D48E-4A75-A004-11D5622B9D4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4" name="直線コネクタ 403">
          <a:extLst>
            <a:ext uri="{FF2B5EF4-FFF2-40B4-BE49-F238E27FC236}">
              <a16:creationId xmlns:a16="http://schemas.microsoft.com/office/drawing/2014/main" id="{C34BB2FD-1C00-418E-B73A-F3462C816A46}"/>
            </a:ext>
          </a:extLst>
        </xdr:cNvPr>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CC35DDF0-C6D2-414A-B41C-85FD06146171}"/>
            </a:ext>
          </a:extLst>
        </xdr:cNvPr>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6" name="直線コネクタ 405">
          <a:extLst>
            <a:ext uri="{FF2B5EF4-FFF2-40B4-BE49-F238E27FC236}">
              <a16:creationId xmlns:a16="http://schemas.microsoft.com/office/drawing/2014/main" id="{C5637ACD-369D-4C95-AC06-43B4F2766A09}"/>
            </a:ext>
          </a:extLst>
        </xdr:cNvPr>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6FD72379-27C8-402B-817F-E1F70322A583}"/>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8" name="直線コネクタ 407">
          <a:extLst>
            <a:ext uri="{FF2B5EF4-FFF2-40B4-BE49-F238E27FC236}">
              <a16:creationId xmlns:a16="http://schemas.microsoft.com/office/drawing/2014/main" id="{B64C20D2-AA9E-409E-981C-F6FB66E79459}"/>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93F22E6B-E96E-442D-AFCE-0DF35B272025}"/>
            </a:ext>
          </a:extLst>
        </xdr:cNvPr>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10" name="フローチャート: 判断 409">
          <a:extLst>
            <a:ext uri="{FF2B5EF4-FFF2-40B4-BE49-F238E27FC236}">
              <a16:creationId xmlns:a16="http://schemas.microsoft.com/office/drawing/2014/main" id="{E55812EA-B802-45D5-8EB8-990A18ECC96D}"/>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a:extLst>
            <a:ext uri="{FF2B5EF4-FFF2-40B4-BE49-F238E27FC236}">
              <a16:creationId xmlns:a16="http://schemas.microsoft.com/office/drawing/2014/main" id="{CEDCBB9B-A6D3-42DA-8649-485432526F55}"/>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2" name="フローチャート: 判断 411">
          <a:extLst>
            <a:ext uri="{FF2B5EF4-FFF2-40B4-BE49-F238E27FC236}">
              <a16:creationId xmlns:a16="http://schemas.microsoft.com/office/drawing/2014/main" id="{B2094484-ED1E-4E3D-84EA-A60C915BEE9C}"/>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3" name="フローチャート: 判断 412">
          <a:extLst>
            <a:ext uri="{FF2B5EF4-FFF2-40B4-BE49-F238E27FC236}">
              <a16:creationId xmlns:a16="http://schemas.microsoft.com/office/drawing/2014/main" id="{1B424964-811D-49DF-BC0C-01E2D4F0D4BE}"/>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4" name="フローチャート: 判断 413">
          <a:extLst>
            <a:ext uri="{FF2B5EF4-FFF2-40B4-BE49-F238E27FC236}">
              <a16:creationId xmlns:a16="http://schemas.microsoft.com/office/drawing/2014/main" id="{1B0F9ACB-8E9C-409E-ACEE-1CEE42064FCD}"/>
            </a:ext>
          </a:extLst>
        </xdr:cNvPr>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A86068A-A039-4C50-B2CC-7FB5C5AC1E0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4BD126E-4DD3-4401-B927-C2E57E8941F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C7F4209-1829-4D7E-B696-113131F3553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C0BDCBC-27BB-44CD-9C03-C1BE66FB972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A1B5B0F-A60A-465C-B757-43E756F88C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4173</xdr:rowOff>
    </xdr:from>
    <xdr:to>
      <xdr:col>24</xdr:col>
      <xdr:colOff>114300</xdr:colOff>
      <xdr:row>104</xdr:row>
      <xdr:rowOff>105773</xdr:rowOff>
    </xdr:to>
    <xdr:sp macro="" textlink="">
      <xdr:nvSpPr>
        <xdr:cNvPr id="420" name="楕円 419">
          <a:extLst>
            <a:ext uri="{FF2B5EF4-FFF2-40B4-BE49-F238E27FC236}">
              <a16:creationId xmlns:a16="http://schemas.microsoft.com/office/drawing/2014/main" id="{5D76EDB7-0864-4E14-ADA4-48BD1F3402B2}"/>
            </a:ext>
          </a:extLst>
        </xdr:cNvPr>
        <xdr:cNvSpPr/>
      </xdr:nvSpPr>
      <xdr:spPr>
        <a:xfrm>
          <a:off x="4584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27050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C287D903-0D34-4E68-B949-7855370C2A66}"/>
            </a:ext>
          </a:extLst>
        </xdr:cNvPr>
        <xdr:cNvSpPr txBox="1"/>
      </xdr:nvSpPr>
      <xdr:spPr>
        <a:xfrm>
          <a:off x="4673600" y="1768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141332</xdr:rowOff>
    </xdr:from>
    <xdr:to>
      <xdr:col>20</xdr:col>
      <xdr:colOff>38100</xdr:colOff>
      <xdr:row>104</xdr:row>
      <xdr:rowOff>71482</xdr:rowOff>
    </xdr:to>
    <xdr:sp macro="" textlink="">
      <xdr:nvSpPr>
        <xdr:cNvPr id="422" name="楕円 421">
          <a:extLst>
            <a:ext uri="{FF2B5EF4-FFF2-40B4-BE49-F238E27FC236}">
              <a16:creationId xmlns:a16="http://schemas.microsoft.com/office/drawing/2014/main" id="{1859A1DF-6E28-4FB9-B1A4-27078FC71C24}"/>
            </a:ext>
          </a:extLst>
        </xdr:cNvPr>
        <xdr:cNvSpPr/>
      </xdr:nvSpPr>
      <xdr:spPr>
        <a:xfrm>
          <a:off x="3746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20682</xdr:rowOff>
    </xdr:from>
    <xdr:to>
      <xdr:col>24</xdr:col>
      <xdr:colOff>63500</xdr:colOff>
      <xdr:row>104</xdr:row>
      <xdr:rowOff>54973</xdr:rowOff>
    </xdr:to>
    <xdr:cxnSp macro="">
      <xdr:nvCxnSpPr>
        <xdr:cNvPr id="423" name="直線コネクタ 422">
          <a:extLst>
            <a:ext uri="{FF2B5EF4-FFF2-40B4-BE49-F238E27FC236}">
              <a16:creationId xmlns:a16="http://schemas.microsoft.com/office/drawing/2014/main" id="{D51D8DBA-FF4C-48A1-87F0-4D040119096F}"/>
            </a:ext>
          </a:extLst>
        </xdr:cNvPr>
        <xdr:cNvCxnSpPr/>
      </xdr:nvCxnSpPr>
      <xdr:spPr>
        <a:xfrm>
          <a:off x="3797300" y="178514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105411</xdr:rowOff>
    </xdr:from>
    <xdr:to>
      <xdr:col>15</xdr:col>
      <xdr:colOff>101600</xdr:colOff>
      <xdr:row>104</xdr:row>
      <xdr:rowOff>35561</xdr:rowOff>
    </xdr:to>
    <xdr:sp macro="" textlink="">
      <xdr:nvSpPr>
        <xdr:cNvPr id="424" name="楕円 423">
          <a:extLst>
            <a:ext uri="{FF2B5EF4-FFF2-40B4-BE49-F238E27FC236}">
              <a16:creationId xmlns:a16="http://schemas.microsoft.com/office/drawing/2014/main" id="{B24F3D15-B3CF-44DF-91C7-5A8A74ABE708}"/>
            </a:ext>
          </a:extLst>
        </xdr:cNvPr>
        <xdr:cNvSpPr/>
      </xdr:nvSpPr>
      <xdr:spPr>
        <a:xfrm>
          <a:off x="2857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156211</xdr:rowOff>
    </xdr:from>
    <xdr:to>
      <xdr:col>19</xdr:col>
      <xdr:colOff>177800</xdr:colOff>
      <xdr:row>104</xdr:row>
      <xdr:rowOff>20682</xdr:rowOff>
    </xdr:to>
    <xdr:cxnSp macro="">
      <xdr:nvCxnSpPr>
        <xdr:cNvPr id="425" name="直線コネクタ 424">
          <a:extLst>
            <a:ext uri="{FF2B5EF4-FFF2-40B4-BE49-F238E27FC236}">
              <a16:creationId xmlns:a16="http://schemas.microsoft.com/office/drawing/2014/main" id="{730A833E-2B35-43C1-BD63-65E9FB1343BA}"/>
            </a:ext>
          </a:extLst>
        </xdr:cNvPr>
        <xdr:cNvCxnSpPr/>
      </xdr:nvCxnSpPr>
      <xdr:spPr>
        <a:xfrm>
          <a:off x="2908300" y="178155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69487</xdr:rowOff>
    </xdr:from>
    <xdr:to>
      <xdr:col>10</xdr:col>
      <xdr:colOff>165100</xdr:colOff>
      <xdr:row>103</xdr:row>
      <xdr:rowOff>171087</xdr:rowOff>
    </xdr:to>
    <xdr:sp macro="" textlink="">
      <xdr:nvSpPr>
        <xdr:cNvPr id="426" name="楕円 425">
          <a:extLst>
            <a:ext uri="{FF2B5EF4-FFF2-40B4-BE49-F238E27FC236}">
              <a16:creationId xmlns:a16="http://schemas.microsoft.com/office/drawing/2014/main" id="{0400C8D5-A5C9-426E-9179-0B14A7128EAA}"/>
            </a:ext>
          </a:extLst>
        </xdr:cNvPr>
        <xdr:cNvSpPr/>
      </xdr:nvSpPr>
      <xdr:spPr>
        <a:xfrm>
          <a:off x="1968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120287</xdr:rowOff>
    </xdr:from>
    <xdr:to>
      <xdr:col>15</xdr:col>
      <xdr:colOff>50800</xdr:colOff>
      <xdr:row>103</xdr:row>
      <xdr:rowOff>156211</xdr:rowOff>
    </xdr:to>
    <xdr:cxnSp macro="">
      <xdr:nvCxnSpPr>
        <xdr:cNvPr id="427" name="直線コネクタ 426">
          <a:extLst>
            <a:ext uri="{FF2B5EF4-FFF2-40B4-BE49-F238E27FC236}">
              <a16:creationId xmlns:a16="http://schemas.microsoft.com/office/drawing/2014/main" id="{3023A841-8520-44F3-B29D-F586482F6BB5}"/>
            </a:ext>
          </a:extLst>
        </xdr:cNvPr>
        <xdr:cNvCxnSpPr/>
      </xdr:nvCxnSpPr>
      <xdr:spPr>
        <a:xfrm>
          <a:off x="2019300" y="177796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74386</xdr:rowOff>
    </xdr:from>
    <xdr:to>
      <xdr:col>6</xdr:col>
      <xdr:colOff>38100</xdr:colOff>
      <xdr:row>106</xdr:row>
      <xdr:rowOff>4536</xdr:rowOff>
    </xdr:to>
    <xdr:sp macro="" textlink="">
      <xdr:nvSpPr>
        <xdr:cNvPr id="428" name="楕円 427">
          <a:extLst>
            <a:ext uri="{FF2B5EF4-FFF2-40B4-BE49-F238E27FC236}">
              <a16:creationId xmlns:a16="http://schemas.microsoft.com/office/drawing/2014/main" id="{AA960D38-1E92-4780-B913-564564933773}"/>
            </a:ext>
          </a:extLst>
        </xdr:cNvPr>
        <xdr:cNvSpPr/>
      </xdr:nvSpPr>
      <xdr:spPr>
        <a:xfrm>
          <a:off x="1079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120287</xdr:rowOff>
    </xdr:from>
    <xdr:to>
      <xdr:col>10</xdr:col>
      <xdr:colOff>114300</xdr:colOff>
      <xdr:row>105</xdr:row>
      <xdr:rowOff>125186</xdr:rowOff>
    </xdr:to>
    <xdr:cxnSp macro="">
      <xdr:nvCxnSpPr>
        <xdr:cNvPr id="429" name="直線コネクタ 428">
          <a:extLst>
            <a:ext uri="{FF2B5EF4-FFF2-40B4-BE49-F238E27FC236}">
              <a16:creationId xmlns:a16="http://schemas.microsoft.com/office/drawing/2014/main" id="{0C749E07-C538-4D7A-AE81-5C503A3A84C4}"/>
            </a:ext>
          </a:extLst>
        </xdr:cNvPr>
        <xdr:cNvCxnSpPr/>
      </xdr:nvCxnSpPr>
      <xdr:spPr>
        <a:xfrm flipV="1">
          <a:off x="1130300" y="17779637"/>
          <a:ext cx="8890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30" name="n_1aveValue【市民会館】&#10;有形固定資産減価償却率">
          <a:extLst>
            <a:ext uri="{FF2B5EF4-FFF2-40B4-BE49-F238E27FC236}">
              <a16:creationId xmlns:a16="http://schemas.microsoft.com/office/drawing/2014/main" id="{626D65BD-CB97-4D43-9F3F-2308F78DE092}"/>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31" name="n_2aveValue【市民会館】&#10;有形固定資産減価償却率">
          <a:extLst>
            <a:ext uri="{FF2B5EF4-FFF2-40B4-BE49-F238E27FC236}">
              <a16:creationId xmlns:a16="http://schemas.microsoft.com/office/drawing/2014/main" id="{6E0E3D85-7282-46E3-B63C-D7AED7965282}"/>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32" name="n_3aveValue【市民会館】&#10;有形固定資産減価償却率">
          <a:extLst>
            <a:ext uri="{FF2B5EF4-FFF2-40B4-BE49-F238E27FC236}">
              <a16:creationId xmlns:a16="http://schemas.microsoft.com/office/drawing/2014/main" id="{82AF0CB1-129F-43E1-BED3-432CB816CEA4}"/>
            </a:ext>
          </a:extLst>
        </xdr:cNvPr>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33" name="n_4aveValue【市民会館】&#10;有形固定資産減価償却率">
          <a:extLst>
            <a:ext uri="{FF2B5EF4-FFF2-40B4-BE49-F238E27FC236}">
              <a16:creationId xmlns:a16="http://schemas.microsoft.com/office/drawing/2014/main" id="{EDCE4493-06B2-48A6-94D8-AFD72D2027D6}"/>
            </a:ext>
          </a:extLst>
        </xdr:cNvPr>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88009</xdr:rowOff>
    </xdr:from>
    <xdr:ext cx="405111" cy="259045"/>
    <xdr:sp macro="" textlink="">
      <xdr:nvSpPr>
        <xdr:cNvPr id="434" name="n_1mainValue【市民会館】&#10;有形固定資産減価償却率">
          <a:extLst>
            <a:ext uri="{FF2B5EF4-FFF2-40B4-BE49-F238E27FC236}">
              <a16:creationId xmlns:a16="http://schemas.microsoft.com/office/drawing/2014/main" id="{6EC3825E-CC5D-4FD9-9093-5A53CA345A17}"/>
            </a:ext>
          </a:extLst>
        </xdr:cNvPr>
        <xdr:cNvSpPr txBox="1"/>
      </xdr:nvSpPr>
      <xdr:spPr>
        <a:xfrm>
          <a:off x="35820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35" name="n_2mainValue【市民会館】&#10;有形固定資産減価償却率">
          <a:extLst>
            <a:ext uri="{FF2B5EF4-FFF2-40B4-BE49-F238E27FC236}">
              <a16:creationId xmlns:a16="http://schemas.microsoft.com/office/drawing/2014/main" id="{EE381C15-7334-4B86-9370-5304A91CFEF8}"/>
            </a:ext>
          </a:extLst>
        </xdr:cNvPr>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16164</xdr:rowOff>
    </xdr:from>
    <xdr:ext cx="405111" cy="259045"/>
    <xdr:sp macro="" textlink="">
      <xdr:nvSpPr>
        <xdr:cNvPr id="436" name="n_3mainValue【市民会館】&#10;有形固定資産減価償却率">
          <a:extLst>
            <a:ext uri="{FF2B5EF4-FFF2-40B4-BE49-F238E27FC236}">
              <a16:creationId xmlns:a16="http://schemas.microsoft.com/office/drawing/2014/main" id="{298A2A11-2FF1-46EE-9C13-FAAB58B83D76}"/>
            </a:ext>
          </a:extLst>
        </xdr:cNvPr>
        <xdr:cNvSpPr txBox="1"/>
      </xdr:nvSpPr>
      <xdr:spPr>
        <a:xfrm>
          <a:off x="1816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167113</xdr:rowOff>
    </xdr:from>
    <xdr:ext cx="405111" cy="259045"/>
    <xdr:sp macro="" textlink="">
      <xdr:nvSpPr>
        <xdr:cNvPr id="437" name="n_4mainValue【市民会館】&#10;有形固定資産減価償却率">
          <a:extLst>
            <a:ext uri="{FF2B5EF4-FFF2-40B4-BE49-F238E27FC236}">
              <a16:creationId xmlns:a16="http://schemas.microsoft.com/office/drawing/2014/main" id="{405C6966-9EDE-4571-8778-DAE5AD6A29E7}"/>
            </a:ext>
          </a:extLst>
        </xdr:cNvPr>
        <xdr:cNvSpPr txBox="1"/>
      </xdr:nvSpPr>
      <xdr:spPr>
        <a:xfrm>
          <a:off x="927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A71B83BB-66C2-47A1-A469-52A908840E7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8B940B60-C5D2-445B-8058-1128EEB183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976A9505-15D0-427B-AFB1-6193918F20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D050A65D-9F1F-4E4B-AF26-05097D152E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102FDAEF-8EAA-41E8-A58F-05B4323CA8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9D06836-76EE-4594-8C1D-7C9B67B09C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7853095-BB1F-4DB8-9496-DCFB14745B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9D1F9860-5262-4935-9A53-1153D3DAEC9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E7C2B254-E912-4CF6-91E7-414CB1FE416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71177B1-9396-4C40-A29A-2C7D713CDF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C62BF31D-A558-4993-B8AC-A9E50BBB01D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212E7D4F-8CE6-421B-84B5-A0C11788D73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3EEC3928-D5DA-4587-B312-77F2C07E80A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7AF2A987-DD09-4CB8-8165-AE17BD8D8E8F}"/>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5606D838-A973-4E97-917D-A148AB29C78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F3DDA023-4BB7-4FB3-961E-D1C04E9ED28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45C6BCA7-42A1-4A5C-A881-370E4186826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F0409FCE-7D3F-42EB-A422-5ED897E881D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B83EB83C-C1CE-4467-94DB-DEE027D5B74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AA961C8F-657E-4424-836E-D5CB95AD42E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6EFDAE5-EFA3-4B89-8B1E-8E52D2459B4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9" name="直線コネクタ 458">
          <a:extLst>
            <a:ext uri="{FF2B5EF4-FFF2-40B4-BE49-F238E27FC236}">
              <a16:creationId xmlns:a16="http://schemas.microsoft.com/office/drawing/2014/main" id="{8AE1534C-B978-4366-B181-CE74F84B9ADE}"/>
            </a:ext>
          </a:extLst>
        </xdr:cNvPr>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0" name="【市民会館】&#10;一人当たり面積最小値テキスト">
          <a:extLst>
            <a:ext uri="{FF2B5EF4-FFF2-40B4-BE49-F238E27FC236}">
              <a16:creationId xmlns:a16="http://schemas.microsoft.com/office/drawing/2014/main" id="{35DF0D87-3028-4773-BDFE-6F1B81C0DF9F}"/>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1" name="直線コネクタ 460">
          <a:extLst>
            <a:ext uri="{FF2B5EF4-FFF2-40B4-BE49-F238E27FC236}">
              <a16:creationId xmlns:a16="http://schemas.microsoft.com/office/drawing/2014/main" id="{66E73C96-B232-4780-BAE7-17B055761C14}"/>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2" name="【市民会館】&#10;一人当たり面積最大値テキスト">
          <a:extLst>
            <a:ext uri="{FF2B5EF4-FFF2-40B4-BE49-F238E27FC236}">
              <a16:creationId xmlns:a16="http://schemas.microsoft.com/office/drawing/2014/main" id="{1F586612-F1B9-4F36-BC8A-B60F6090A1C9}"/>
            </a:ext>
          </a:extLst>
        </xdr:cNvPr>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3" name="直線コネクタ 462">
          <a:extLst>
            <a:ext uri="{FF2B5EF4-FFF2-40B4-BE49-F238E27FC236}">
              <a16:creationId xmlns:a16="http://schemas.microsoft.com/office/drawing/2014/main" id="{39A60B87-18E1-4C8D-A60C-E2D47F240455}"/>
            </a:ext>
          </a:extLst>
        </xdr:cNvPr>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4" name="【市民会館】&#10;一人当たり面積平均値テキスト">
          <a:extLst>
            <a:ext uri="{FF2B5EF4-FFF2-40B4-BE49-F238E27FC236}">
              <a16:creationId xmlns:a16="http://schemas.microsoft.com/office/drawing/2014/main" id="{D35294F9-9EFA-44B4-9B4D-F940CE3319A5}"/>
            </a:ext>
          </a:extLst>
        </xdr:cNvPr>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5" name="フローチャート: 判断 464">
          <a:extLst>
            <a:ext uri="{FF2B5EF4-FFF2-40B4-BE49-F238E27FC236}">
              <a16:creationId xmlns:a16="http://schemas.microsoft.com/office/drawing/2014/main" id="{7D2108E1-3E0B-49D1-B0EB-6426DAF4DF6D}"/>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6" name="フローチャート: 判断 465">
          <a:extLst>
            <a:ext uri="{FF2B5EF4-FFF2-40B4-BE49-F238E27FC236}">
              <a16:creationId xmlns:a16="http://schemas.microsoft.com/office/drawing/2014/main" id="{32CB6F87-27C5-46FB-BE46-A326D710CC3B}"/>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7" name="フローチャート: 判断 466">
          <a:extLst>
            <a:ext uri="{FF2B5EF4-FFF2-40B4-BE49-F238E27FC236}">
              <a16:creationId xmlns:a16="http://schemas.microsoft.com/office/drawing/2014/main" id="{437D15B3-4349-4085-B0DC-A9D780DB2214}"/>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8" name="フローチャート: 判断 467">
          <a:extLst>
            <a:ext uri="{FF2B5EF4-FFF2-40B4-BE49-F238E27FC236}">
              <a16:creationId xmlns:a16="http://schemas.microsoft.com/office/drawing/2014/main" id="{696DBDF9-A34E-4F7B-B8ED-95669D21B877}"/>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469" name="フローチャート: 判断 468">
          <a:extLst>
            <a:ext uri="{FF2B5EF4-FFF2-40B4-BE49-F238E27FC236}">
              <a16:creationId xmlns:a16="http://schemas.microsoft.com/office/drawing/2014/main" id="{1F7B8326-172C-4FE4-A4CE-C7135A50B5A1}"/>
            </a:ext>
          </a:extLst>
        </xdr:cNvPr>
        <xdr:cNvSpPr/>
      </xdr:nvSpPr>
      <xdr:spPr>
        <a:xfrm>
          <a:off x="6921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89D2601-9FD6-4A72-B194-BEA6E03D0A8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1407732-3EEF-44E5-A227-97185E1DA16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2EAF21E-CBF0-4670-80BC-6C68D05F79D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5D85AF7-B51E-488A-AB70-FE0C46AD6FD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2CB1ECC-27CF-48DC-8E02-DAAF245C3C9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119126</xdr:rowOff>
    </xdr:from>
    <xdr:to>
      <xdr:col>55</xdr:col>
      <xdr:colOff>50800</xdr:colOff>
      <xdr:row>104</xdr:row>
      <xdr:rowOff>49276</xdr:rowOff>
    </xdr:to>
    <xdr:sp macro="" textlink="">
      <xdr:nvSpPr>
        <xdr:cNvPr id="475" name="楕円 474">
          <a:extLst>
            <a:ext uri="{FF2B5EF4-FFF2-40B4-BE49-F238E27FC236}">
              <a16:creationId xmlns:a16="http://schemas.microsoft.com/office/drawing/2014/main" id="{B2FE94A0-A522-4AB0-AA61-08735986FB77}"/>
            </a:ext>
          </a:extLst>
        </xdr:cNvPr>
        <xdr:cNvSpPr/>
      </xdr:nvSpPr>
      <xdr:spPr>
        <a:xfrm>
          <a:off x="10426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142003</xdr:rowOff>
    </xdr:from>
    <xdr:ext cx="469744" cy="259045"/>
    <xdr:sp macro="" textlink="">
      <xdr:nvSpPr>
        <xdr:cNvPr id="476" name="【市民会館】&#10;一人当たり面積該当値テキスト">
          <a:extLst>
            <a:ext uri="{FF2B5EF4-FFF2-40B4-BE49-F238E27FC236}">
              <a16:creationId xmlns:a16="http://schemas.microsoft.com/office/drawing/2014/main" id="{F3B6FBF5-B9A8-421D-856C-643FDF643986}"/>
            </a:ext>
          </a:extLst>
        </xdr:cNvPr>
        <xdr:cNvSpPr txBox="1"/>
      </xdr:nvSpPr>
      <xdr:spPr>
        <a:xfrm>
          <a:off x="105156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114554</xdr:rowOff>
    </xdr:from>
    <xdr:to>
      <xdr:col>50</xdr:col>
      <xdr:colOff>165100</xdr:colOff>
      <xdr:row>104</xdr:row>
      <xdr:rowOff>44704</xdr:rowOff>
    </xdr:to>
    <xdr:sp macro="" textlink="">
      <xdr:nvSpPr>
        <xdr:cNvPr id="477" name="楕円 476">
          <a:extLst>
            <a:ext uri="{FF2B5EF4-FFF2-40B4-BE49-F238E27FC236}">
              <a16:creationId xmlns:a16="http://schemas.microsoft.com/office/drawing/2014/main" id="{B4D98F55-32A6-4BD0-80CC-6B4DA66481BA}"/>
            </a:ext>
          </a:extLst>
        </xdr:cNvPr>
        <xdr:cNvSpPr/>
      </xdr:nvSpPr>
      <xdr:spPr>
        <a:xfrm>
          <a:off x="9588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165354</xdr:rowOff>
    </xdr:from>
    <xdr:to>
      <xdr:col>55</xdr:col>
      <xdr:colOff>0</xdr:colOff>
      <xdr:row>103</xdr:row>
      <xdr:rowOff>169926</xdr:rowOff>
    </xdr:to>
    <xdr:cxnSp macro="">
      <xdr:nvCxnSpPr>
        <xdr:cNvPr id="478" name="直線コネクタ 477">
          <a:extLst>
            <a:ext uri="{FF2B5EF4-FFF2-40B4-BE49-F238E27FC236}">
              <a16:creationId xmlns:a16="http://schemas.microsoft.com/office/drawing/2014/main" id="{41DE631A-3C59-4AD0-AE04-C125C201DE4B}"/>
            </a:ext>
          </a:extLst>
        </xdr:cNvPr>
        <xdr:cNvCxnSpPr/>
      </xdr:nvCxnSpPr>
      <xdr:spPr>
        <a:xfrm>
          <a:off x="9639300" y="178247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105411</xdr:rowOff>
    </xdr:from>
    <xdr:to>
      <xdr:col>46</xdr:col>
      <xdr:colOff>38100</xdr:colOff>
      <xdr:row>104</xdr:row>
      <xdr:rowOff>35561</xdr:rowOff>
    </xdr:to>
    <xdr:sp macro="" textlink="">
      <xdr:nvSpPr>
        <xdr:cNvPr id="479" name="楕円 478">
          <a:extLst>
            <a:ext uri="{FF2B5EF4-FFF2-40B4-BE49-F238E27FC236}">
              <a16:creationId xmlns:a16="http://schemas.microsoft.com/office/drawing/2014/main" id="{9480AE3B-B2C8-4E9B-B166-B1B845240E2F}"/>
            </a:ext>
          </a:extLst>
        </xdr:cNvPr>
        <xdr:cNvSpPr/>
      </xdr:nvSpPr>
      <xdr:spPr>
        <a:xfrm>
          <a:off x="8699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156211</xdr:rowOff>
    </xdr:from>
    <xdr:to>
      <xdr:col>50</xdr:col>
      <xdr:colOff>114300</xdr:colOff>
      <xdr:row>103</xdr:row>
      <xdr:rowOff>165354</xdr:rowOff>
    </xdr:to>
    <xdr:cxnSp macro="">
      <xdr:nvCxnSpPr>
        <xdr:cNvPr id="480" name="直線コネクタ 479">
          <a:extLst>
            <a:ext uri="{FF2B5EF4-FFF2-40B4-BE49-F238E27FC236}">
              <a16:creationId xmlns:a16="http://schemas.microsoft.com/office/drawing/2014/main" id="{076648A6-4FBA-4B29-9E60-A00A2114F65B}"/>
            </a:ext>
          </a:extLst>
        </xdr:cNvPr>
        <xdr:cNvCxnSpPr/>
      </xdr:nvCxnSpPr>
      <xdr:spPr>
        <a:xfrm>
          <a:off x="8750300" y="178155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100837</xdr:rowOff>
    </xdr:from>
    <xdr:to>
      <xdr:col>41</xdr:col>
      <xdr:colOff>101600</xdr:colOff>
      <xdr:row>104</xdr:row>
      <xdr:rowOff>30987</xdr:rowOff>
    </xdr:to>
    <xdr:sp macro="" textlink="">
      <xdr:nvSpPr>
        <xdr:cNvPr id="481" name="楕円 480">
          <a:extLst>
            <a:ext uri="{FF2B5EF4-FFF2-40B4-BE49-F238E27FC236}">
              <a16:creationId xmlns:a16="http://schemas.microsoft.com/office/drawing/2014/main" id="{8F1E7991-8B0F-4A6D-AE7A-195D947B0A1E}"/>
            </a:ext>
          </a:extLst>
        </xdr:cNvPr>
        <xdr:cNvSpPr/>
      </xdr:nvSpPr>
      <xdr:spPr>
        <a:xfrm>
          <a:off x="7810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151637</xdr:rowOff>
    </xdr:from>
    <xdr:to>
      <xdr:col>45</xdr:col>
      <xdr:colOff>177800</xdr:colOff>
      <xdr:row>103</xdr:row>
      <xdr:rowOff>156211</xdr:rowOff>
    </xdr:to>
    <xdr:cxnSp macro="">
      <xdr:nvCxnSpPr>
        <xdr:cNvPr id="482" name="直線コネクタ 481">
          <a:extLst>
            <a:ext uri="{FF2B5EF4-FFF2-40B4-BE49-F238E27FC236}">
              <a16:creationId xmlns:a16="http://schemas.microsoft.com/office/drawing/2014/main" id="{0CCF64AC-A0AF-4FDF-BE63-41878711F786}"/>
            </a:ext>
          </a:extLst>
        </xdr:cNvPr>
        <xdr:cNvCxnSpPr/>
      </xdr:nvCxnSpPr>
      <xdr:spPr>
        <a:xfrm>
          <a:off x="7861300" y="178109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91694</xdr:rowOff>
    </xdr:from>
    <xdr:to>
      <xdr:col>36</xdr:col>
      <xdr:colOff>165100</xdr:colOff>
      <xdr:row>104</xdr:row>
      <xdr:rowOff>21844</xdr:rowOff>
    </xdr:to>
    <xdr:sp macro="" textlink="">
      <xdr:nvSpPr>
        <xdr:cNvPr id="483" name="楕円 482">
          <a:extLst>
            <a:ext uri="{FF2B5EF4-FFF2-40B4-BE49-F238E27FC236}">
              <a16:creationId xmlns:a16="http://schemas.microsoft.com/office/drawing/2014/main" id="{B034EB15-C0E3-49D9-98DD-57AA78B0C9A6}"/>
            </a:ext>
          </a:extLst>
        </xdr:cNvPr>
        <xdr:cNvSpPr/>
      </xdr:nvSpPr>
      <xdr:spPr>
        <a:xfrm>
          <a:off x="6921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142494</xdr:rowOff>
    </xdr:from>
    <xdr:to>
      <xdr:col>41</xdr:col>
      <xdr:colOff>50800</xdr:colOff>
      <xdr:row>103</xdr:row>
      <xdr:rowOff>151637</xdr:rowOff>
    </xdr:to>
    <xdr:cxnSp macro="">
      <xdr:nvCxnSpPr>
        <xdr:cNvPr id="484" name="直線コネクタ 483">
          <a:extLst>
            <a:ext uri="{FF2B5EF4-FFF2-40B4-BE49-F238E27FC236}">
              <a16:creationId xmlns:a16="http://schemas.microsoft.com/office/drawing/2014/main" id="{67E83A92-7CE7-404F-A74B-1FEAB874A03E}"/>
            </a:ext>
          </a:extLst>
        </xdr:cNvPr>
        <xdr:cNvCxnSpPr/>
      </xdr:nvCxnSpPr>
      <xdr:spPr>
        <a:xfrm>
          <a:off x="6972300" y="178018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5" name="n_1aveValue【市民会館】&#10;一人当たり面積">
          <a:extLst>
            <a:ext uri="{FF2B5EF4-FFF2-40B4-BE49-F238E27FC236}">
              <a16:creationId xmlns:a16="http://schemas.microsoft.com/office/drawing/2014/main" id="{D362299A-BF82-4F95-AB36-2ED98BCCC53E}"/>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6" name="n_2aveValue【市民会館】&#10;一人当たり面積">
          <a:extLst>
            <a:ext uri="{FF2B5EF4-FFF2-40B4-BE49-F238E27FC236}">
              <a16:creationId xmlns:a16="http://schemas.microsoft.com/office/drawing/2014/main" id="{410AC891-B225-4C09-8D1F-970195888BD2}"/>
            </a:ext>
          </a:extLst>
        </xdr:cNvPr>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7" name="n_3aveValue【市民会館】&#10;一人当たり面積">
          <a:extLst>
            <a:ext uri="{FF2B5EF4-FFF2-40B4-BE49-F238E27FC236}">
              <a16:creationId xmlns:a16="http://schemas.microsoft.com/office/drawing/2014/main" id="{5CEE4153-8562-485B-9D29-1C743332F83A}"/>
            </a:ext>
          </a:extLst>
        </xdr:cNvPr>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65549</xdr:rowOff>
    </xdr:from>
    <xdr:ext cx="469744" cy="259045"/>
    <xdr:sp macro="" textlink="">
      <xdr:nvSpPr>
        <xdr:cNvPr id="488" name="n_4aveValue【市民会館】&#10;一人当たり面積">
          <a:extLst>
            <a:ext uri="{FF2B5EF4-FFF2-40B4-BE49-F238E27FC236}">
              <a16:creationId xmlns:a16="http://schemas.microsoft.com/office/drawing/2014/main" id="{53663C63-E718-4540-A42B-1C83B5C37C9A}"/>
            </a:ext>
          </a:extLst>
        </xdr:cNvPr>
        <xdr:cNvSpPr txBox="1"/>
      </xdr:nvSpPr>
      <xdr:spPr>
        <a:xfrm>
          <a:off x="6737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61231</xdr:rowOff>
    </xdr:from>
    <xdr:ext cx="469744" cy="259045"/>
    <xdr:sp macro="" textlink="">
      <xdr:nvSpPr>
        <xdr:cNvPr id="489" name="n_1mainValue【市民会館】&#10;一人当たり面積">
          <a:extLst>
            <a:ext uri="{FF2B5EF4-FFF2-40B4-BE49-F238E27FC236}">
              <a16:creationId xmlns:a16="http://schemas.microsoft.com/office/drawing/2014/main" id="{0D450CE9-7DE1-47C2-83F8-B39147D4071C}"/>
            </a:ext>
          </a:extLst>
        </xdr:cNvPr>
        <xdr:cNvSpPr txBox="1"/>
      </xdr:nvSpPr>
      <xdr:spPr>
        <a:xfrm>
          <a:off x="9391727" y="175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52088</xdr:rowOff>
    </xdr:from>
    <xdr:ext cx="469744" cy="259045"/>
    <xdr:sp macro="" textlink="">
      <xdr:nvSpPr>
        <xdr:cNvPr id="490" name="n_2mainValue【市民会館】&#10;一人当たり面積">
          <a:extLst>
            <a:ext uri="{FF2B5EF4-FFF2-40B4-BE49-F238E27FC236}">
              <a16:creationId xmlns:a16="http://schemas.microsoft.com/office/drawing/2014/main" id="{4F2C2A97-47C0-4B82-80DC-40D37B691B49}"/>
            </a:ext>
          </a:extLst>
        </xdr:cNvPr>
        <xdr:cNvSpPr txBox="1"/>
      </xdr:nvSpPr>
      <xdr:spPr>
        <a:xfrm>
          <a:off x="8515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47514</xdr:rowOff>
    </xdr:from>
    <xdr:ext cx="469744" cy="259045"/>
    <xdr:sp macro="" textlink="">
      <xdr:nvSpPr>
        <xdr:cNvPr id="491" name="n_3mainValue【市民会館】&#10;一人当たり面積">
          <a:extLst>
            <a:ext uri="{FF2B5EF4-FFF2-40B4-BE49-F238E27FC236}">
              <a16:creationId xmlns:a16="http://schemas.microsoft.com/office/drawing/2014/main" id="{1D5936FD-7A75-4360-8780-AA8362186F25}"/>
            </a:ext>
          </a:extLst>
        </xdr:cNvPr>
        <xdr:cNvSpPr txBox="1"/>
      </xdr:nvSpPr>
      <xdr:spPr>
        <a:xfrm>
          <a:off x="7626427" y="1753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38371</xdr:rowOff>
    </xdr:from>
    <xdr:ext cx="469744" cy="259045"/>
    <xdr:sp macro="" textlink="">
      <xdr:nvSpPr>
        <xdr:cNvPr id="492" name="n_4mainValue【市民会館】&#10;一人当たり面積">
          <a:extLst>
            <a:ext uri="{FF2B5EF4-FFF2-40B4-BE49-F238E27FC236}">
              <a16:creationId xmlns:a16="http://schemas.microsoft.com/office/drawing/2014/main" id="{BDFD6DD0-79CE-42B2-9F3E-1784F5685173}"/>
            </a:ext>
          </a:extLst>
        </xdr:cNvPr>
        <xdr:cNvSpPr txBox="1"/>
      </xdr:nvSpPr>
      <xdr:spPr>
        <a:xfrm>
          <a:off x="67374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CDCA4C2E-4838-4F9E-BE4F-0F1F38C6C0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36B31B14-51CF-470F-960E-CB466A41A7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38EE9771-7B55-4BA8-B4C2-7E56A033245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90FE0254-25CB-45B5-AA02-A3D3F19D63E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8D5F180E-3A6E-49F7-8CE1-C09FD4C0C8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81340504-0984-4225-9AEC-F13441DB89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FC07F1F7-A785-4FA9-A651-2980944462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78DB827E-D458-4D9C-8888-833E340C96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39EF306D-E19C-4774-8BA2-C4461A8224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F14C268D-622B-4179-BC9C-9D606A6148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5A5D7431-9FCD-49F0-941D-2D8D04F316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A1588938-ACC0-4A86-87B7-CB7AC0C948C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681A18DF-981C-47D5-BBAC-D0B08D5FFCA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EB7733EE-457C-4D9B-A81B-0BE09C9C02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102ACA49-2020-4B8E-895B-E67D45B6739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80CEEF0F-B5E6-43BF-A3F7-CAE7A2F6FF5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7AE7E68-0DED-408E-B1F6-207AEA58A32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A07A6216-6A9D-4C1D-9DC7-23052AEF77A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D07FDD04-59C4-4D83-AC83-0494F16C761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FD722A1B-C471-40DB-A039-B8380F9DD52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127ACEAC-A416-497E-AAE7-E5B9BDA55FC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1D35B44F-5408-4D18-8051-6AB3377FCC4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3804AC5B-C35B-4385-A9F5-A4895B1542A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799A7C0C-5466-49F6-9C99-4377DF3088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D476EB0F-895F-4EB1-A2AD-AD4A202171A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8" name="直線コネクタ 517">
          <a:extLst>
            <a:ext uri="{FF2B5EF4-FFF2-40B4-BE49-F238E27FC236}">
              <a16:creationId xmlns:a16="http://schemas.microsoft.com/office/drawing/2014/main" id="{A6F3B586-E1EB-4152-82DF-9022F181AB77}"/>
            </a:ext>
          </a:extLst>
        </xdr:cNvPr>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6F244131-0E62-47B6-84A5-9CC4FB1E69CA}"/>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20" name="直線コネクタ 519">
          <a:extLst>
            <a:ext uri="{FF2B5EF4-FFF2-40B4-BE49-F238E27FC236}">
              <a16:creationId xmlns:a16="http://schemas.microsoft.com/office/drawing/2014/main" id="{E4A67B3E-C127-4F1F-8F7E-F3C28A08DAD9}"/>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21" name="【一般廃棄物処理施設】&#10;有形固定資産減価償却率最大値テキスト">
          <a:extLst>
            <a:ext uri="{FF2B5EF4-FFF2-40B4-BE49-F238E27FC236}">
              <a16:creationId xmlns:a16="http://schemas.microsoft.com/office/drawing/2014/main" id="{D0FDC5EC-0BAC-427B-8E0A-96E7969DDCAA}"/>
            </a:ext>
          </a:extLst>
        </xdr:cNvPr>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2" name="直線コネクタ 521">
          <a:extLst>
            <a:ext uri="{FF2B5EF4-FFF2-40B4-BE49-F238E27FC236}">
              <a16:creationId xmlns:a16="http://schemas.microsoft.com/office/drawing/2014/main" id="{BABEBA64-3413-4868-8F2D-C9DE93E4062C}"/>
            </a:ext>
          </a:extLst>
        </xdr:cNvPr>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A13A9017-D74C-4EA3-97BC-261179C3FEEC}"/>
            </a:ext>
          </a:extLst>
        </xdr:cNvPr>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4" name="フローチャート: 判断 523">
          <a:extLst>
            <a:ext uri="{FF2B5EF4-FFF2-40B4-BE49-F238E27FC236}">
              <a16:creationId xmlns:a16="http://schemas.microsoft.com/office/drawing/2014/main" id="{23F21D78-1BF8-41DD-A147-020CDABEB009}"/>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5" name="フローチャート: 判断 524">
          <a:extLst>
            <a:ext uri="{FF2B5EF4-FFF2-40B4-BE49-F238E27FC236}">
              <a16:creationId xmlns:a16="http://schemas.microsoft.com/office/drawing/2014/main" id="{CF39E3B8-4D03-45C8-A4DE-B7E3FD377428}"/>
            </a:ext>
          </a:extLst>
        </xdr:cNvPr>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6" name="フローチャート: 判断 525">
          <a:extLst>
            <a:ext uri="{FF2B5EF4-FFF2-40B4-BE49-F238E27FC236}">
              <a16:creationId xmlns:a16="http://schemas.microsoft.com/office/drawing/2014/main" id="{73234BD8-CE16-4525-847D-C7C464150BA6}"/>
            </a:ext>
          </a:extLst>
        </xdr:cNvPr>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7" name="フローチャート: 判断 526">
          <a:extLst>
            <a:ext uri="{FF2B5EF4-FFF2-40B4-BE49-F238E27FC236}">
              <a16:creationId xmlns:a16="http://schemas.microsoft.com/office/drawing/2014/main" id="{38F98B9A-3F84-4DC2-902B-951D076286A6}"/>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528" name="フローチャート: 判断 527">
          <a:extLst>
            <a:ext uri="{FF2B5EF4-FFF2-40B4-BE49-F238E27FC236}">
              <a16:creationId xmlns:a16="http://schemas.microsoft.com/office/drawing/2014/main" id="{E166390B-9BA1-452E-BC68-FAD78185DA40}"/>
            </a:ext>
          </a:extLst>
        </xdr:cNvPr>
        <xdr:cNvSpPr/>
      </xdr:nvSpPr>
      <xdr:spPr>
        <a:xfrm>
          <a:off x="12763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0A1748C-7F5F-405D-A9DB-CF44A517EF8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DAF2F391-30A8-40D3-BB82-7DA9C3296F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44C18A5-4653-4C07-A76C-2646882F7A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2FE4AB1E-E590-420B-8370-50DDEE373D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890E227-E5F5-4B08-BC52-D54BD2D281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144599</xdr:rowOff>
    </xdr:from>
    <xdr:to>
      <xdr:col>85</xdr:col>
      <xdr:colOff>177800</xdr:colOff>
      <xdr:row>35</xdr:row>
      <xdr:rowOff>74749</xdr:rowOff>
    </xdr:to>
    <xdr:sp macro="" textlink="">
      <xdr:nvSpPr>
        <xdr:cNvPr id="534" name="楕円 533">
          <a:extLst>
            <a:ext uri="{FF2B5EF4-FFF2-40B4-BE49-F238E27FC236}">
              <a16:creationId xmlns:a16="http://schemas.microsoft.com/office/drawing/2014/main" id="{C767E395-71D3-4642-B214-0C42881ABC69}"/>
            </a:ext>
          </a:extLst>
        </xdr:cNvPr>
        <xdr:cNvSpPr/>
      </xdr:nvSpPr>
      <xdr:spPr>
        <a:xfrm>
          <a:off x="162687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167476</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EE5F921B-4557-481B-8C74-8A46BBB021D7}"/>
            </a:ext>
          </a:extLst>
        </xdr:cNvPr>
        <xdr:cNvSpPr txBox="1"/>
      </xdr:nvSpPr>
      <xdr:spPr>
        <a:xfrm>
          <a:off x="16357600" y="58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111942</xdr:rowOff>
    </xdr:from>
    <xdr:to>
      <xdr:col>81</xdr:col>
      <xdr:colOff>101600</xdr:colOff>
      <xdr:row>35</xdr:row>
      <xdr:rowOff>42092</xdr:rowOff>
    </xdr:to>
    <xdr:sp macro="" textlink="">
      <xdr:nvSpPr>
        <xdr:cNvPr id="536" name="楕円 535">
          <a:extLst>
            <a:ext uri="{FF2B5EF4-FFF2-40B4-BE49-F238E27FC236}">
              <a16:creationId xmlns:a16="http://schemas.microsoft.com/office/drawing/2014/main" id="{028F31CC-FC20-436D-A6FD-9A5CF3277328}"/>
            </a:ext>
          </a:extLst>
        </xdr:cNvPr>
        <xdr:cNvSpPr/>
      </xdr:nvSpPr>
      <xdr:spPr>
        <a:xfrm>
          <a:off x="154305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162742</xdr:rowOff>
    </xdr:from>
    <xdr:to>
      <xdr:col>85</xdr:col>
      <xdr:colOff>127000</xdr:colOff>
      <xdr:row>35</xdr:row>
      <xdr:rowOff>23949</xdr:rowOff>
    </xdr:to>
    <xdr:cxnSp macro="">
      <xdr:nvCxnSpPr>
        <xdr:cNvPr id="537" name="直線コネクタ 536">
          <a:extLst>
            <a:ext uri="{FF2B5EF4-FFF2-40B4-BE49-F238E27FC236}">
              <a16:creationId xmlns:a16="http://schemas.microsoft.com/office/drawing/2014/main" id="{EBE444DF-1F18-461A-B955-004115DB2FD7}"/>
            </a:ext>
          </a:extLst>
        </xdr:cNvPr>
        <xdr:cNvCxnSpPr/>
      </xdr:nvCxnSpPr>
      <xdr:spPr>
        <a:xfrm>
          <a:off x="15481300" y="59920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159294</xdr:rowOff>
    </xdr:from>
    <xdr:to>
      <xdr:col>76</xdr:col>
      <xdr:colOff>165100</xdr:colOff>
      <xdr:row>35</xdr:row>
      <xdr:rowOff>89444</xdr:rowOff>
    </xdr:to>
    <xdr:sp macro="" textlink="">
      <xdr:nvSpPr>
        <xdr:cNvPr id="538" name="楕円 537">
          <a:extLst>
            <a:ext uri="{FF2B5EF4-FFF2-40B4-BE49-F238E27FC236}">
              <a16:creationId xmlns:a16="http://schemas.microsoft.com/office/drawing/2014/main" id="{B28B3C82-72E2-4F9A-A2C5-2B7436D6FF58}"/>
            </a:ext>
          </a:extLst>
        </xdr:cNvPr>
        <xdr:cNvSpPr/>
      </xdr:nvSpPr>
      <xdr:spPr>
        <a:xfrm>
          <a:off x="14541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162742</xdr:rowOff>
    </xdr:from>
    <xdr:to>
      <xdr:col>81</xdr:col>
      <xdr:colOff>50800</xdr:colOff>
      <xdr:row>35</xdr:row>
      <xdr:rowOff>38644</xdr:rowOff>
    </xdr:to>
    <xdr:cxnSp macro="">
      <xdr:nvCxnSpPr>
        <xdr:cNvPr id="539" name="直線コネクタ 538">
          <a:extLst>
            <a:ext uri="{FF2B5EF4-FFF2-40B4-BE49-F238E27FC236}">
              <a16:creationId xmlns:a16="http://schemas.microsoft.com/office/drawing/2014/main" id="{4F20E504-3B67-4F67-B668-E13B0FD56C20}"/>
            </a:ext>
          </a:extLst>
        </xdr:cNvPr>
        <xdr:cNvCxnSpPr/>
      </xdr:nvCxnSpPr>
      <xdr:spPr>
        <a:xfrm flipV="1">
          <a:off x="14592300" y="599204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120106</xdr:rowOff>
    </xdr:from>
    <xdr:to>
      <xdr:col>72</xdr:col>
      <xdr:colOff>38100</xdr:colOff>
      <xdr:row>35</xdr:row>
      <xdr:rowOff>50256</xdr:rowOff>
    </xdr:to>
    <xdr:sp macro="" textlink="">
      <xdr:nvSpPr>
        <xdr:cNvPr id="540" name="楕円 539">
          <a:extLst>
            <a:ext uri="{FF2B5EF4-FFF2-40B4-BE49-F238E27FC236}">
              <a16:creationId xmlns:a16="http://schemas.microsoft.com/office/drawing/2014/main" id="{1414BC3B-7494-4481-8425-6B1F2D1B891C}"/>
            </a:ext>
          </a:extLst>
        </xdr:cNvPr>
        <xdr:cNvSpPr/>
      </xdr:nvSpPr>
      <xdr:spPr>
        <a:xfrm>
          <a:off x="13652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170906</xdr:rowOff>
    </xdr:from>
    <xdr:to>
      <xdr:col>76</xdr:col>
      <xdr:colOff>114300</xdr:colOff>
      <xdr:row>35</xdr:row>
      <xdr:rowOff>38644</xdr:rowOff>
    </xdr:to>
    <xdr:cxnSp macro="">
      <xdr:nvCxnSpPr>
        <xdr:cNvPr id="541" name="直線コネクタ 540">
          <a:extLst>
            <a:ext uri="{FF2B5EF4-FFF2-40B4-BE49-F238E27FC236}">
              <a16:creationId xmlns:a16="http://schemas.microsoft.com/office/drawing/2014/main" id="{7F783FAD-1FD9-4E3C-A02B-FD2359769FB5}"/>
            </a:ext>
          </a:extLst>
        </xdr:cNvPr>
        <xdr:cNvCxnSpPr/>
      </xdr:nvCxnSpPr>
      <xdr:spPr>
        <a:xfrm>
          <a:off x="13703300" y="60002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164193</xdr:rowOff>
    </xdr:from>
    <xdr:to>
      <xdr:col>67</xdr:col>
      <xdr:colOff>101600</xdr:colOff>
      <xdr:row>39</xdr:row>
      <xdr:rowOff>94343</xdr:rowOff>
    </xdr:to>
    <xdr:sp macro="" textlink="">
      <xdr:nvSpPr>
        <xdr:cNvPr id="542" name="楕円 541">
          <a:extLst>
            <a:ext uri="{FF2B5EF4-FFF2-40B4-BE49-F238E27FC236}">
              <a16:creationId xmlns:a16="http://schemas.microsoft.com/office/drawing/2014/main" id="{894EB698-F204-4E6D-BFEF-1D94FEEEA2AD}"/>
            </a:ext>
          </a:extLst>
        </xdr:cNvPr>
        <xdr:cNvSpPr/>
      </xdr:nvSpPr>
      <xdr:spPr>
        <a:xfrm>
          <a:off x="12763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170906</xdr:rowOff>
    </xdr:from>
    <xdr:to>
      <xdr:col>71</xdr:col>
      <xdr:colOff>177800</xdr:colOff>
      <xdr:row>39</xdr:row>
      <xdr:rowOff>43543</xdr:rowOff>
    </xdr:to>
    <xdr:cxnSp macro="">
      <xdr:nvCxnSpPr>
        <xdr:cNvPr id="543" name="直線コネクタ 542">
          <a:extLst>
            <a:ext uri="{FF2B5EF4-FFF2-40B4-BE49-F238E27FC236}">
              <a16:creationId xmlns:a16="http://schemas.microsoft.com/office/drawing/2014/main" id="{31C7B62D-109B-44CD-B933-D5046BE104EC}"/>
            </a:ext>
          </a:extLst>
        </xdr:cNvPr>
        <xdr:cNvCxnSpPr/>
      </xdr:nvCxnSpPr>
      <xdr:spPr>
        <a:xfrm flipV="1">
          <a:off x="12814300" y="6000206"/>
          <a:ext cx="889000" cy="72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6289F5FC-7920-46B8-A915-6D70811B4D76}"/>
            </a:ext>
          </a:extLst>
        </xdr:cNvPr>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4AAA2728-7AB0-4CD9-AB5F-72F22183B04F}"/>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93F4F831-8972-46AD-91FD-4B8826E9B302}"/>
            </a:ext>
          </a:extLst>
        </xdr:cNvPr>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34851</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5E523E96-D78E-48A1-AC2D-1CA859F29C08}"/>
            </a:ext>
          </a:extLst>
        </xdr:cNvPr>
        <xdr:cNvSpPr txBox="1"/>
      </xdr:nvSpPr>
      <xdr:spPr>
        <a:xfrm>
          <a:off x="12611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58619</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7C20037D-1BBA-4609-9221-F5F15781F0EE}"/>
            </a:ext>
          </a:extLst>
        </xdr:cNvPr>
        <xdr:cNvSpPr txBox="1"/>
      </xdr:nvSpPr>
      <xdr:spPr>
        <a:xfrm>
          <a:off x="15266044" y="571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105971</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BD946FBB-2328-475A-B063-B3BA3132B006}"/>
            </a:ext>
          </a:extLst>
        </xdr:cNvPr>
        <xdr:cNvSpPr txBox="1"/>
      </xdr:nvSpPr>
      <xdr:spPr>
        <a:xfrm>
          <a:off x="14389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66783</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AC83D1E2-2360-4D61-B1E7-6DD9F9FA14ED}"/>
            </a:ext>
          </a:extLst>
        </xdr:cNvPr>
        <xdr:cNvSpPr txBox="1"/>
      </xdr:nvSpPr>
      <xdr:spPr>
        <a:xfrm>
          <a:off x="13500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B9E0FE91-65A4-4074-964E-5B83592329D1}"/>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7FC8DE7D-5678-4D39-9370-9858A629FB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34BDE2A3-1C50-475D-96DB-B2E4985BC7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29345899-3B78-48C9-A360-932F392A1EC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9B4D993A-1C91-4FDE-BEE7-DBBF02FEA9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A92DBE04-AC80-459D-9ADF-954E54D818B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85CEEE41-D114-4404-9702-719E1D6DAC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22437D78-D740-4229-9E04-82CBA79DB3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7D1F7ED5-BED4-4E31-9990-DA274E5FBF8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73D07900-072F-436A-AC5A-3D5D5B3901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294B63CB-CFFF-4962-A581-2D7F18E9E7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9D0D357B-B2E3-4F88-87B0-018B5D8B709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564E33B-9CE1-4342-9FAF-AC50E93ACEE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53635D3D-C1F4-44D4-9878-6179A87AE38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E9234DA5-1052-4956-9D93-0BD592C1336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F3773C31-82E4-4EB1-8F5F-64862E0030C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2E8FBD27-FB7B-49C0-9B32-56027265C71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34AA9CB6-0543-4328-82D3-17F628B5536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67561079-CC97-4498-9533-BAA6D692AF9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3ED1287B-5E8D-4E70-96EE-5984461868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BB759BF7-B63B-4364-829A-6CA708CA917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B6E2D621-31F9-4174-90E5-F080C68D56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3" name="直線コネクタ 572">
          <a:extLst>
            <a:ext uri="{FF2B5EF4-FFF2-40B4-BE49-F238E27FC236}">
              <a16:creationId xmlns:a16="http://schemas.microsoft.com/office/drawing/2014/main" id="{787A79AB-9390-4B6E-B17A-D7B7616BD8E8}"/>
            </a:ext>
          </a:extLst>
        </xdr:cNvPr>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454A7878-0A30-48D2-B08D-A3A39E375B64}"/>
            </a:ext>
          </a:extLst>
        </xdr:cNvPr>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5" name="直線コネクタ 574">
          <a:extLst>
            <a:ext uri="{FF2B5EF4-FFF2-40B4-BE49-F238E27FC236}">
              <a16:creationId xmlns:a16="http://schemas.microsoft.com/office/drawing/2014/main" id="{349E008B-7494-4913-8E6E-69BAC265F22D}"/>
            </a:ext>
          </a:extLst>
        </xdr:cNvPr>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DDD00C91-E06A-433B-8667-0E2B7718C17F}"/>
            </a:ext>
          </a:extLst>
        </xdr:cNvPr>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7" name="直線コネクタ 576">
          <a:extLst>
            <a:ext uri="{FF2B5EF4-FFF2-40B4-BE49-F238E27FC236}">
              <a16:creationId xmlns:a16="http://schemas.microsoft.com/office/drawing/2014/main" id="{C7E291D1-DECA-493B-A940-2010E3CE063C}"/>
            </a:ext>
          </a:extLst>
        </xdr:cNvPr>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85C618D5-C633-442F-A44C-E042C755DD28}"/>
            </a:ext>
          </a:extLst>
        </xdr:cNvPr>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9" name="フローチャート: 判断 578">
          <a:extLst>
            <a:ext uri="{FF2B5EF4-FFF2-40B4-BE49-F238E27FC236}">
              <a16:creationId xmlns:a16="http://schemas.microsoft.com/office/drawing/2014/main" id="{83AD985F-97BF-49D4-842E-9AD994B4EC64}"/>
            </a:ext>
          </a:extLst>
        </xdr:cNvPr>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80" name="フローチャート: 判断 579">
          <a:extLst>
            <a:ext uri="{FF2B5EF4-FFF2-40B4-BE49-F238E27FC236}">
              <a16:creationId xmlns:a16="http://schemas.microsoft.com/office/drawing/2014/main" id="{C668C336-BB03-4A1D-AD89-D3C3BAB911C5}"/>
            </a:ext>
          </a:extLst>
        </xdr:cNvPr>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81" name="フローチャート: 判断 580">
          <a:extLst>
            <a:ext uri="{FF2B5EF4-FFF2-40B4-BE49-F238E27FC236}">
              <a16:creationId xmlns:a16="http://schemas.microsoft.com/office/drawing/2014/main" id="{EE2F5532-05F7-47E5-B745-3CF0C04B7D3F}"/>
            </a:ext>
          </a:extLst>
        </xdr:cNvPr>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2" name="フローチャート: 判断 581">
          <a:extLst>
            <a:ext uri="{FF2B5EF4-FFF2-40B4-BE49-F238E27FC236}">
              <a16:creationId xmlns:a16="http://schemas.microsoft.com/office/drawing/2014/main" id="{335C2F69-D560-4E90-A2B0-E065B8172CE5}"/>
            </a:ext>
          </a:extLst>
        </xdr:cNvPr>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583" name="フローチャート: 判断 582">
          <a:extLst>
            <a:ext uri="{FF2B5EF4-FFF2-40B4-BE49-F238E27FC236}">
              <a16:creationId xmlns:a16="http://schemas.microsoft.com/office/drawing/2014/main" id="{73775A22-9AE5-46CD-AED0-280ED8099E01}"/>
            </a:ext>
          </a:extLst>
        </xdr:cNvPr>
        <xdr:cNvSpPr/>
      </xdr:nvSpPr>
      <xdr:spPr>
        <a:xfrm>
          <a:off x="18605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BFB5F4B-4BE9-4EA0-B26F-9172993B1C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000520C-F2C7-483B-A29C-5871124EED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C9FF418-E9D2-492A-AC47-CD349687E7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6C0A3E4-B3DF-4FD4-A94D-6625648C0E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22075D3-7207-4D39-AA4B-2E364BE94E8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166432</xdr:rowOff>
    </xdr:from>
    <xdr:to>
      <xdr:col>116</xdr:col>
      <xdr:colOff>114300</xdr:colOff>
      <xdr:row>39</xdr:row>
      <xdr:rowOff>96582</xdr:rowOff>
    </xdr:to>
    <xdr:sp macro="" textlink="">
      <xdr:nvSpPr>
        <xdr:cNvPr id="589" name="楕円 588">
          <a:extLst>
            <a:ext uri="{FF2B5EF4-FFF2-40B4-BE49-F238E27FC236}">
              <a16:creationId xmlns:a16="http://schemas.microsoft.com/office/drawing/2014/main" id="{8DF83674-4C31-45B7-936E-D2FEAC0E23FE}"/>
            </a:ext>
          </a:extLst>
        </xdr:cNvPr>
        <xdr:cNvSpPr/>
      </xdr:nvSpPr>
      <xdr:spPr>
        <a:xfrm>
          <a:off x="22110700" y="66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17859</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25D5F253-2591-44B9-A8A7-410A1AAC6D50}"/>
            </a:ext>
          </a:extLst>
        </xdr:cNvPr>
        <xdr:cNvSpPr txBox="1"/>
      </xdr:nvSpPr>
      <xdr:spPr>
        <a:xfrm>
          <a:off x="22199600" y="65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9475</xdr:rowOff>
    </xdr:from>
    <xdr:to>
      <xdr:col>112</xdr:col>
      <xdr:colOff>38100</xdr:colOff>
      <xdr:row>39</xdr:row>
      <xdr:rowOff>111075</xdr:rowOff>
    </xdr:to>
    <xdr:sp macro="" textlink="">
      <xdr:nvSpPr>
        <xdr:cNvPr id="591" name="楕円 590">
          <a:extLst>
            <a:ext uri="{FF2B5EF4-FFF2-40B4-BE49-F238E27FC236}">
              <a16:creationId xmlns:a16="http://schemas.microsoft.com/office/drawing/2014/main" id="{9A2A4A6F-3100-42AE-9D82-9819752299DC}"/>
            </a:ext>
          </a:extLst>
        </xdr:cNvPr>
        <xdr:cNvSpPr/>
      </xdr:nvSpPr>
      <xdr:spPr>
        <a:xfrm>
          <a:off x="21272500" y="66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45782</xdr:rowOff>
    </xdr:from>
    <xdr:to>
      <xdr:col>116</xdr:col>
      <xdr:colOff>63500</xdr:colOff>
      <xdr:row>39</xdr:row>
      <xdr:rowOff>60275</xdr:rowOff>
    </xdr:to>
    <xdr:cxnSp macro="">
      <xdr:nvCxnSpPr>
        <xdr:cNvPr id="592" name="直線コネクタ 591">
          <a:extLst>
            <a:ext uri="{FF2B5EF4-FFF2-40B4-BE49-F238E27FC236}">
              <a16:creationId xmlns:a16="http://schemas.microsoft.com/office/drawing/2014/main" id="{C734D1AF-B2D6-46E1-92DA-E8D5A0378FDB}"/>
            </a:ext>
          </a:extLst>
        </xdr:cNvPr>
        <xdr:cNvCxnSpPr/>
      </xdr:nvCxnSpPr>
      <xdr:spPr>
        <a:xfrm flipV="1">
          <a:off x="21323300" y="6732332"/>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118161</xdr:rowOff>
    </xdr:from>
    <xdr:to>
      <xdr:col>107</xdr:col>
      <xdr:colOff>101600</xdr:colOff>
      <xdr:row>39</xdr:row>
      <xdr:rowOff>48311</xdr:rowOff>
    </xdr:to>
    <xdr:sp macro="" textlink="">
      <xdr:nvSpPr>
        <xdr:cNvPr id="593" name="楕円 592">
          <a:extLst>
            <a:ext uri="{FF2B5EF4-FFF2-40B4-BE49-F238E27FC236}">
              <a16:creationId xmlns:a16="http://schemas.microsoft.com/office/drawing/2014/main" id="{7F079592-3585-49EF-AD2B-F198081BF1D5}"/>
            </a:ext>
          </a:extLst>
        </xdr:cNvPr>
        <xdr:cNvSpPr/>
      </xdr:nvSpPr>
      <xdr:spPr>
        <a:xfrm>
          <a:off x="20383500" y="66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168961</xdr:rowOff>
    </xdr:from>
    <xdr:to>
      <xdr:col>111</xdr:col>
      <xdr:colOff>177800</xdr:colOff>
      <xdr:row>39</xdr:row>
      <xdr:rowOff>60275</xdr:rowOff>
    </xdr:to>
    <xdr:cxnSp macro="">
      <xdr:nvCxnSpPr>
        <xdr:cNvPr id="594" name="直線コネクタ 593">
          <a:extLst>
            <a:ext uri="{FF2B5EF4-FFF2-40B4-BE49-F238E27FC236}">
              <a16:creationId xmlns:a16="http://schemas.microsoft.com/office/drawing/2014/main" id="{6BF15F8A-63C5-469E-B425-614FB5DE4B5E}"/>
            </a:ext>
          </a:extLst>
        </xdr:cNvPr>
        <xdr:cNvCxnSpPr/>
      </xdr:nvCxnSpPr>
      <xdr:spPr>
        <a:xfrm>
          <a:off x="20434300" y="6684061"/>
          <a:ext cx="8890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118376</xdr:rowOff>
    </xdr:from>
    <xdr:to>
      <xdr:col>102</xdr:col>
      <xdr:colOff>165100</xdr:colOff>
      <xdr:row>39</xdr:row>
      <xdr:rowOff>48526</xdr:rowOff>
    </xdr:to>
    <xdr:sp macro="" textlink="">
      <xdr:nvSpPr>
        <xdr:cNvPr id="595" name="楕円 594">
          <a:extLst>
            <a:ext uri="{FF2B5EF4-FFF2-40B4-BE49-F238E27FC236}">
              <a16:creationId xmlns:a16="http://schemas.microsoft.com/office/drawing/2014/main" id="{11BFBCC4-659E-4E5C-8B56-6BE654805569}"/>
            </a:ext>
          </a:extLst>
        </xdr:cNvPr>
        <xdr:cNvSpPr/>
      </xdr:nvSpPr>
      <xdr:spPr>
        <a:xfrm>
          <a:off x="19494500" y="66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168961</xdr:rowOff>
    </xdr:from>
    <xdr:to>
      <xdr:col>107</xdr:col>
      <xdr:colOff>50800</xdr:colOff>
      <xdr:row>38</xdr:row>
      <xdr:rowOff>169176</xdr:rowOff>
    </xdr:to>
    <xdr:cxnSp macro="">
      <xdr:nvCxnSpPr>
        <xdr:cNvPr id="596" name="直線コネクタ 595">
          <a:extLst>
            <a:ext uri="{FF2B5EF4-FFF2-40B4-BE49-F238E27FC236}">
              <a16:creationId xmlns:a16="http://schemas.microsoft.com/office/drawing/2014/main" id="{58562D15-487E-4111-AE2D-7BEF206C52F7}"/>
            </a:ext>
          </a:extLst>
        </xdr:cNvPr>
        <xdr:cNvCxnSpPr/>
      </xdr:nvCxnSpPr>
      <xdr:spPr>
        <a:xfrm flipV="1">
          <a:off x="19545300" y="6684061"/>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98063</xdr:rowOff>
    </xdr:from>
    <xdr:to>
      <xdr:col>98</xdr:col>
      <xdr:colOff>38100</xdr:colOff>
      <xdr:row>41</xdr:row>
      <xdr:rowOff>28213</xdr:rowOff>
    </xdr:to>
    <xdr:sp macro="" textlink="">
      <xdr:nvSpPr>
        <xdr:cNvPr id="597" name="楕円 596">
          <a:extLst>
            <a:ext uri="{FF2B5EF4-FFF2-40B4-BE49-F238E27FC236}">
              <a16:creationId xmlns:a16="http://schemas.microsoft.com/office/drawing/2014/main" id="{6616E5A9-44DA-4C53-9E62-A2F6731539A8}"/>
            </a:ext>
          </a:extLst>
        </xdr:cNvPr>
        <xdr:cNvSpPr/>
      </xdr:nvSpPr>
      <xdr:spPr>
        <a:xfrm>
          <a:off x="18605500" y="69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169176</xdr:rowOff>
    </xdr:from>
    <xdr:to>
      <xdr:col>102</xdr:col>
      <xdr:colOff>114300</xdr:colOff>
      <xdr:row>40</xdr:row>
      <xdr:rowOff>148863</xdr:rowOff>
    </xdr:to>
    <xdr:cxnSp macro="">
      <xdr:nvCxnSpPr>
        <xdr:cNvPr id="598" name="直線コネクタ 597">
          <a:extLst>
            <a:ext uri="{FF2B5EF4-FFF2-40B4-BE49-F238E27FC236}">
              <a16:creationId xmlns:a16="http://schemas.microsoft.com/office/drawing/2014/main" id="{B0D0C165-4F33-4586-BD01-9769BFDFFFEA}"/>
            </a:ext>
          </a:extLst>
        </xdr:cNvPr>
        <xdr:cNvCxnSpPr/>
      </xdr:nvCxnSpPr>
      <xdr:spPr>
        <a:xfrm flipV="1">
          <a:off x="18656300" y="6684276"/>
          <a:ext cx="889000" cy="3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9EA755BD-C46F-492B-B6F0-ACBEF8F15D02}"/>
            </a:ext>
          </a:extLst>
        </xdr:cNvPr>
        <xdr:cNvSpPr txBox="1"/>
      </xdr:nvSpPr>
      <xdr:spPr>
        <a:xfrm>
          <a:off x="21043411" y="68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98393469-74A6-43D1-A8EF-67D37F84FC6C}"/>
            </a:ext>
          </a:extLst>
        </xdr:cNvPr>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EF72BDF0-6ECE-4B8C-B69A-6896F346A146}"/>
            </a:ext>
          </a:extLst>
        </xdr:cNvPr>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149924</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A7F96720-AA98-4665-BD80-AA1AE92EDABF}"/>
            </a:ext>
          </a:extLst>
        </xdr:cNvPr>
        <xdr:cNvSpPr txBox="1"/>
      </xdr:nvSpPr>
      <xdr:spPr>
        <a:xfrm>
          <a:off x="18389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127602</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194F59AC-44BD-4B6D-887B-82E5BBBF1483}"/>
            </a:ext>
          </a:extLst>
        </xdr:cNvPr>
        <xdr:cNvSpPr txBox="1"/>
      </xdr:nvSpPr>
      <xdr:spPr>
        <a:xfrm>
          <a:off x="21043411" y="64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64838</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13005C01-2F01-4568-A143-0B118136044B}"/>
            </a:ext>
          </a:extLst>
        </xdr:cNvPr>
        <xdr:cNvSpPr txBox="1"/>
      </xdr:nvSpPr>
      <xdr:spPr>
        <a:xfrm>
          <a:off x="20134795" y="640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65053</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5083EE7D-6437-405A-BC6D-89016B06D8CB}"/>
            </a:ext>
          </a:extLst>
        </xdr:cNvPr>
        <xdr:cNvSpPr txBox="1"/>
      </xdr:nvSpPr>
      <xdr:spPr>
        <a:xfrm>
          <a:off x="19245795" y="640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19340</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1C8CC525-132F-4A8B-A865-93B67D2848FF}"/>
            </a:ext>
          </a:extLst>
        </xdr:cNvPr>
        <xdr:cNvSpPr txBox="1"/>
      </xdr:nvSpPr>
      <xdr:spPr>
        <a:xfrm>
          <a:off x="18389111" y="70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8516D905-4B60-43B5-83D4-D8B55F904A8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559403E8-38E0-4411-BFEE-992F434B3C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C236C3A2-5B85-4941-8630-8F4DC9555A8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C811A9C3-562B-4A1F-A5A5-D51E057AEA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CEAF0BFF-1F27-4B38-8614-34B566D93DF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2BB555A1-93C5-4B81-8807-71358EFA39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1AC6279A-7216-4337-B364-2AF39B2283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1613D8EC-0276-48D7-B191-C9982AC73B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569F2B05-2B39-42CF-AD8A-8DCCEF879A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588828E0-5B6B-48D1-B2AC-4EC6306E7B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D9D19800-E022-4486-A71E-4A823C7FC3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640FEB74-25B8-4FAD-811A-51F5D7CC205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9" name="テキスト ボックス 618">
          <a:extLst>
            <a:ext uri="{FF2B5EF4-FFF2-40B4-BE49-F238E27FC236}">
              <a16:creationId xmlns:a16="http://schemas.microsoft.com/office/drawing/2014/main" id="{5A03D0D0-28E3-4B3A-B6FE-9BCA6659DDC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9C976682-A3FD-44FF-8E88-B107A532472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F3BEE976-44CF-4BE5-8481-FEF98A79CDF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D8F5C0FF-9626-4BD4-8EEA-04011BF17E9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D312A8E6-02BC-408B-BF8D-F1BE9104780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7DA0FAA0-46BE-4E92-832A-87EEE560E40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DA3C6DAE-A828-4835-BDA4-4E06F8A47F1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49149990-045D-49DB-A794-8EF35789425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7" name="テキスト ボックス 626">
          <a:extLst>
            <a:ext uri="{FF2B5EF4-FFF2-40B4-BE49-F238E27FC236}">
              <a16:creationId xmlns:a16="http://schemas.microsoft.com/office/drawing/2014/main" id="{B6F7A680-2C02-4E38-B438-C30F7DD6160D}"/>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9968313F-F720-4DEA-B753-124CF4B5F7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A07DEBB3-52B7-4B3B-8D25-D8D2EB292AA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30" name="直線コネクタ 629">
          <a:extLst>
            <a:ext uri="{FF2B5EF4-FFF2-40B4-BE49-F238E27FC236}">
              <a16:creationId xmlns:a16="http://schemas.microsoft.com/office/drawing/2014/main" id="{B5DE259E-2E77-4ABF-BC4B-790CA29DD713}"/>
            </a:ext>
          </a:extLst>
        </xdr:cNvPr>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EA578EE6-6821-44F8-BF9F-46FE3439C267}"/>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2" name="直線コネクタ 631">
          <a:extLst>
            <a:ext uri="{FF2B5EF4-FFF2-40B4-BE49-F238E27FC236}">
              <a16:creationId xmlns:a16="http://schemas.microsoft.com/office/drawing/2014/main" id="{3F18F0B9-559C-43F5-84F4-1FD5A0903501}"/>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6E61432B-6AD8-4AC9-93E2-4F0AE102A0AD}"/>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4" name="直線コネクタ 633">
          <a:extLst>
            <a:ext uri="{FF2B5EF4-FFF2-40B4-BE49-F238E27FC236}">
              <a16:creationId xmlns:a16="http://schemas.microsoft.com/office/drawing/2014/main" id="{7C15649F-7E2C-4C85-86D1-4443A4873243}"/>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A7B123B2-B4FF-4B80-BDEB-B2BDBA67D6CB}"/>
            </a:ext>
          </a:extLst>
        </xdr:cNvPr>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6" name="フローチャート: 判断 635">
          <a:extLst>
            <a:ext uri="{FF2B5EF4-FFF2-40B4-BE49-F238E27FC236}">
              <a16:creationId xmlns:a16="http://schemas.microsoft.com/office/drawing/2014/main" id="{C577220A-71B4-4E92-B494-84348696833F}"/>
            </a:ext>
          </a:extLst>
        </xdr:cNvPr>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7" name="フローチャート: 判断 636">
          <a:extLst>
            <a:ext uri="{FF2B5EF4-FFF2-40B4-BE49-F238E27FC236}">
              <a16:creationId xmlns:a16="http://schemas.microsoft.com/office/drawing/2014/main" id="{EF464EEF-400C-4E16-BCAD-03CABEEC484A}"/>
            </a:ext>
          </a:extLst>
        </xdr:cNvPr>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8" name="フローチャート: 判断 637">
          <a:extLst>
            <a:ext uri="{FF2B5EF4-FFF2-40B4-BE49-F238E27FC236}">
              <a16:creationId xmlns:a16="http://schemas.microsoft.com/office/drawing/2014/main" id="{5032D666-3326-44B5-A6B1-C879B3280A2B}"/>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9" name="フローチャート: 判断 638">
          <a:extLst>
            <a:ext uri="{FF2B5EF4-FFF2-40B4-BE49-F238E27FC236}">
              <a16:creationId xmlns:a16="http://schemas.microsoft.com/office/drawing/2014/main" id="{D85220EE-8F63-4115-B60C-6264F08FDE9B}"/>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40" name="フローチャート: 判断 639">
          <a:extLst>
            <a:ext uri="{FF2B5EF4-FFF2-40B4-BE49-F238E27FC236}">
              <a16:creationId xmlns:a16="http://schemas.microsoft.com/office/drawing/2014/main" id="{71AC543C-0A2E-4695-BF42-72611A0F8587}"/>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C8BF8AB-277B-421E-B790-8AEA4B853D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46015C3-9020-47CB-A68E-0F82147155B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76B742A-572E-45E0-A3FF-9C4B0F28BEC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BB9BE52-F039-42DD-A87D-92B51DB048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231E87D-1F94-4281-A077-7E4B283A00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46" name="楕円 645">
          <a:extLst>
            <a:ext uri="{FF2B5EF4-FFF2-40B4-BE49-F238E27FC236}">
              <a16:creationId xmlns:a16="http://schemas.microsoft.com/office/drawing/2014/main" id="{0A3D0E8F-66E2-4F1E-B0F5-3BB5916DA1B9}"/>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59401246-4827-412A-89E5-84ECEED25068}"/>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648" name="楕円 647">
          <a:extLst>
            <a:ext uri="{FF2B5EF4-FFF2-40B4-BE49-F238E27FC236}">
              <a16:creationId xmlns:a16="http://schemas.microsoft.com/office/drawing/2014/main" id="{F51AF441-EA8B-4FE6-A1A4-B3E35A8BE36D}"/>
            </a:ext>
          </a:extLst>
        </xdr:cNvPr>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114300</xdr:rowOff>
    </xdr:to>
    <xdr:cxnSp macro="">
      <xdr:nvCxnSpPr>
        <xdr:cNvPr id="649" name="直線コネクタ 648">
          <a:extLst>
            <a:ext uri="{FF2B5EF4-FFF2-40B4-BE49-F238E27FC236}">
              <a16:creationId xmlns:a16="http://schemas.microsoft.com/office/drawing/2014/main" id="{B1C33096-C502-49AF-9CB5-9ED3C5F6482B}"/>
            </a:ext>
          </a:extLst>
        </xdr:cNvPr>
        <xdr:cNvCxnSpPr/>
      </xdr:nvCxnSpPr>
      <xdr:spPr>
        <a:xfrm>
          <a:off x="15481300" y="1070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650" name="楕円 649">
          <a:extLst>
            <a:ext uri="{FF2B5EF4-FFF2-40B4-BE49-F238E27FC236}">
              <a16:creationId xmlns:a16="http://schemas.microsoft.com/office/drawing/2014/main" id="{9C9D2772-3EB3-45BB-895C-540D1C724069}"/>
            </a:ext>
          </a:extLst>
        </xdr:cNvPr>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76200</xdr:rowOff>
    </xdr:to>
    <xdr:cxnSp macro="">
      <xdr:nvCxnSpPr>
        <xdr:cNvPr id="651" name="直線コネクタ 650">
          <a:extLst>
            <a:ext uri="{FF2B5EF4-FFF2-40B4-BE49-F238E27FC236}">
              <a16:creationId xmlns:a16="http://schemas.microsoft.com/office/drawing/2014/main" id="{713E1990-7028-4794-A389-16B95A25FF70}"/>
            </a:ext>
          </a:extLst>
        </xdr:cNvPr>
        <xdr:cNvCxnSpPr/>
      </xdr:nvCxnSpPr>
      <xdr:spPr>
        <a:xfrm>
          <a:off x="14592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652" name="楕円 651">
          <a:extLst>
            <a:ext uri="{FF2B5EF4-FFF2-40B4-BE49-F238E27FC236}">
              <a16:creationId xmlns:a16="http://schemas.microsoft.com/office/drawing/2014/main" id="{0B99EB92-E696-483B-AA53-519D4C5CB41A}"/>
            </a:ext>
          </a:extLst>
        </xdr:cNvPr>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38100</xdr:rowOff>
    </xdr:to>
    <xdr:cxnSp macro="">
      <xdr:nvCxnSpPr>
        <xdr:cNvPr id="653" name="直線コネクタ 652">
          <a:extLst>
            <a:ext uri="{FF2B5EF4-FFF2-40B4-BE49-F238E27FC236}">
              <a16:creationId xmlns:a16="http://schemas.microsoft.com/office/drawing/2014/main" id="{B89BBAF3-0B42-4248-9B36-40C0B080EE23}"/>
            </a:ext>
          </a:extLst>
        </xdr:cNvPr>
        <xdr:cNvCxnSpPr/>
      </xdr:nvCxnSpPr>
      <xdr:spPr>
        <a:xfrm>
          <a:off x="13703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120650</xdr:rowOff>
    </xdr:from>
    <xdr:to>
      <xdr:col>67</xdr:col>
      <xdr:colOff>101600</xdr:colOff>
      <xdr:row>62</xdr:row>
      <xdr:rowOff>50800</xdr:rowOff>
    </xdr:to>
    <xdr:sp macro="" textlink="">
      <xdr:nvSpPr>
        <xdr:cNvPr id="654" name="楕円 653">
          <a:extLst>
            <a:ext uri="{FF2B5EF4-FFF2-40B4-BE49-F238E27FC236}">
              <a16:creationId xmlns:a16="http://schemas.microsoft.com/office/drawing/2014/main" id="{1696A77C-9266-4A08-B06E-F1AE77B019DC}"/>
            </a:ext>
          </a:extLst>
        </xdr:cNvPr>
        <xdr:cNvSpPr/>
      </xdr:nvSpPr>
      <xdr:spPr>
        <a:xfrm>
          <a:off x="1276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0</xdr:rowOff>
    </xdr:to>
    <xdr:cxnSp macro="">
      <xdr:nvCxnSpPr>
        <xdr:cNvPr id="655" name="直線コネクタ 654">
          <a:extLst>
            <a:ext uri="{FF2B5EF4-FFF2-40B4-BE49-F238E27FC236}">
              <a16:creationId xmlns:a16="http://schemas.microsoft.com/office/drawing/2014/main" id="{67EE5945-AE7C-4002-A226-7DC076B78AEB}"/>
            </a:ext>
          </a:extLst>
        </xdr:cNvPr>
        <xdr:cNvCxnSpPr/>
      </xdr:nvCxnSpPr>
      <xdr:spPr>
        <a:xfrm>
          <a:off x="1281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83A8AF4A-89C1-4D7E-A380-3D11E4E1E98F}"/>
            </a:ext>
          </a:extLst>
        </xdr:cNvPr>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CB3E16B9-9535-48BD-A8DA-3AA52C146BB5}"/>
            </a:ext>
          </a:extLst>
        </xdr:cNvPr>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C0769380-E044-4DF2-A004-33315AD15E98}"/>
            </a:ext>
          </a:extLst>
        </xdr:cNvPr>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CC0BAB82-8213-4CE9-89A7-4F591CE08988}"/>
            </a:ext>
          </a:extLst>
        </xdr:cNvPr>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1C8F799A-0327-4427-BEF4-C026A3B1EA3C}"/>
            </a:ext>
          </a:extLst>
        </xdr:cNvPr>
        <xdr:cNvSpPr txBox="1"/>
      </xdr:nvSpPr>
      <xdr:spPr>
        <a:xfrm>
          <a:off x="15266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12F1C8E6-147E-4D1F-A2D2-362AD919B9E8}"/>
            </a:ext>
          </a:extLst>
        </xdr:cNvPr>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DECC9C41-70F1-4519-968A-B4D5EF6964AC}"/>
            </a:ext>
          </a:extLst>
        </xdr:cNvPr>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41927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84AE42D4-C37B-40C9-8ACE-683DB13CEFCD}"/>
            </a:ext>
          </a:extLst>
        </xdr:cNvPr>
        <xdr:cNvSpPr txBox="1"/>
      </xdr:nvSpPr>
      <xdr:spPr>
        <a:xfrm>
          <a:off x="12611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4965271E-8CF1-4093-A40D-2D01787697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1F313A8C-1EA5-4534-851E-5376FC7B7F0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DC095D1B-0E4D-43D9-BE46-D5BAB846A9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E4483C20-94F7-4D22-95F4-C2315B90A9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B6A10CA7-FDA6-4EEF-B485-DAEDCCF623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C443B8D9-B9D5-49BD-8F25-C839769296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962CFFD6-FE98-4D31-B6B7-BEFC9C5812C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C80E30F2-2215-4013-BD87-58A389A04C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63A064C3-DED3-4D3B-A8F6-BC2D8DBEEA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1C974552-D3CB-413C-BD03-99C2ECD346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71264552-DEF3-44D0-AA58-45CC961EF0C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96382C5D-992A-4CC8-A6DC-B4A620EC885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3808508B-E7E6-47BD-898E-A90FDEE1DDF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AA6A785B-ED12-401C-8CF2-A2138C6312F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C9DB914F-0DD9-4E3E-8568-18F80416913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DBFE415D-8EB5-4B6A-B1F2-BF602250308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477049AB-426D-4FDC-B9E2-91626707F2B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A3F5F25B-5E2E-4D39-B994-F7BDD7651B3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5149C758-60AC-48F5-BA4D-9301F9E6418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6822C95A-FC23-4430-9F42-A0C679B4273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8E273260-B745-4F9A-B469-D5C70BCBEA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8D8159DA-D9E7-4EED-88FA-46D400442A4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85887A94-2E5F-4D7D-AFEE-2FB0BD6436C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7" name="直線コネクタ 686">
          <a:extLst>
            <a:ext uri="{FF2B5EF4-FFF2-40B4-BE49-F238E27FC236}">
              <a16:creationId xmlns:a16="http://schemas.microsoft.com/office/drawing/2014/main" id="{AAC8870F-79C6-484A-B423-4ACD1845FDC6}"/>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EF547246-A2F9-4462-B99A-82AA2E3BB30A}"/>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9" name="直線コネクタ 688">
          <a:extLst>
            <a:ext uri="{FF2B5EF4-FFF2-40B4-BE49-F238E27FC236}">
              <a16:creationId xmlns:a16="http://schemas.microsoft.com/office/drawing/2014/main" id="{61FE7919-6A76-43DF-947F-044D56A497F7}"/>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80FDABE9-2FB9-46B6-BE76-A9F43744D806}"/>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1" name="直線コネクタ 690">
          <a:extLst>
            <a:ext uri="{FF2B5EF4-FFF2-40B4-BE49-F238E27FC236}">
              <a16:creationId xmlns:a16="http://schemas.microsoft.com/office/drawing/2014/main" id="{5AFBD293-24CD-426B-A55C-69B6DB23DB6D}"/>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1514C6C4-05D0-411E-8093-F3D071BCC055}"/>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3" name="フローチャート: 判断 692">
          <a:extLst>
            <a:ext uri="{FF2B5EF4-FFF2-40B4-BE49-F238E27FC236}">
              <a16:creationId xmlns:a16="http://schemas.microsoft.com/office/drawing/2014/main" id="{7D4FFFAD-7FD3-458E-95E9-6AFCDBD5FB05}"/>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4" name="フローチャート: 判断 693">
          <a:extLst>
            <a:ext uri="{FF2B5EF4-FFF2-40B4-BE49-F238E27FC236}">
              <a16:creationId xmlns:a16="http://schemas.microsoft.com/office/drawing/2014/main" id="{77FCB6B4-3805-4EE2-9446-2F9BA0FD3501}"/>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5" name="フローチャート: 判断 694">
          <a:extLst>
            <a:ext uri="{FF2B5EF4-FFF2-40B4-BE49-F238E27FC236}">
              <a16:creationId xmlns:a16="http://schemas.microsoft.com/office/drawing/2014/main" id="{1DA31489-B6B6-4107-85A3-82FEED108E41}"/>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6" name="フローチャート: 判断 695">
          <a:extLst>
            <a:ext uri="{FF2B5EF4-FFF2-40B4-BE49-F238E27FC236}">
              <a16:creationId xmlns:a16="http://schemas.microsoft.com/office/drawing/2014/main" id="{49CC3E86-FFD5-441C-B477-5BCA3FC3647D}"/>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97" name="フローチャート: 判断 696">
          <a:extLst>
            <a:ext uri="{FF2B5EF4-FFF2-40B4-BE49-F238E27FC236}">
              <a16:creationId xmlns:a16="http://schemas.microsoft.com/office/drawing/2014/main" id="{B16C2119-4056-42D7-B6D2-9CB0CD470EB2}"/>
            </a:ext>
          </a:extLst>
        </xdr:cNvPr>
        <xdr:cNvSpPr/>
      </xdr:nvSpPr>
      <xdr:spPr>
        <a:xfrm>
          <a:off x="1860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4DB79606-05E0-4FCF-9480-F4824118EBD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B1F75D7E-BB7C-43F6-B41D-A000DC25BAA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4990DDD-A049-4799-BD02-01F46BC358C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48764D2-1A37-4B1B-AEB8-C0E0A1438F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81B31F0-C9DF-4A78-82B4-CAD5A81187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3" name="楕円 702">
          <a:extLst>
            <a:ext uri="{FF2B5EF4-FFF2-40B4-BE49-F238E27FC236}">
              <a16:creationId xmlns:a16="http://schemas.microsoft.com/office/drawing/2014/main" id="{239E4F0D-E4A5-4E7E-8D40-0E2C2ADA1357}"/>
            </a:ext>
          </a:extLst>
        </xdr:cNvPr>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8FAB1EBC-9B93-4951-9FAD-B82B7DE9E343}"/>
            </a:ext>
          </a:extLst>
        </xdr:cNvPr>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705" name="楕円 704">
          <a:extLst>
            <a:ext uri="{FF2B5EF4-FFF2-40B4-BE49-F238E27FC236}">
              <a16:creationId xmlns:a16="http://schemas.microsoft.com/office/drawing/2014/main" id="{3C019ADB-BA68-4986-8610-3FAD304CC7DB}"/>
            </a:ext>
          </a:extLst>
        </xdr:cNvPr>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19050</xdr:rowOff>
    </xdr:to>
    <xdr:cxnSp macro="">
      <xdr:nvCxnSpPr>
        <xdr:cNvPr id="706" name="直線コネクタ 705">
          <a:extLst>
            <a:ext uri="{FF2B5EF4-FFF2-40B4-BE49-F238E27FC236}">
              <a16:creationId xmlns:a16="http://schemas.microsoft.com/office/drawing/2014/main" id="{4851244A-3466-4FC2-9F87-ECCB5E94F855}"/>
            </a:ext>
          </a:extLst>
        </xdr:cNvPr>
        <xdr:cNvCxnSpPr/>
      </xdr:nvCxnSpPr>
      <xdr:spPr>
        <a:xfrm>
          <a:off x="21323300" y="10458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707" name="楕円 706">
          <a:extLst>
            <a:ext uri="{FF2B5EF4-FFF2-40B4-BE49-F238E27FC236}">
              <a16:creationId xmlns:a16="http://schemas.microsoft.com/office/drawing/2014/main" id="{51C7A9D3-5E00-4579-A7C6-1F33DCFBA85C}"/>
            </a:ext>
          </a:extLst>
        </xdr:cNvPr>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0</xdr:rowOff>
    </xdr:from>
    <xdr:to>
      <xdr:col>111</xdr:col>
      <xdr:colOff>177800</xdr:colOff>
      <xdr:row>61</xdr:row>
      <xdr:rowOff>0</xdr:rowOff>
    </xdr:to>
    <xdr:cxnSp macro="">
      <xdr:nvCxnSpPr>
        <xdr:cNvPr id="708" name="直線コネクタ 707">
          <a:extLst>
            <a:ext uri="{FF2B5EF4-FFF2-40B4-BE49-F238E27FC236}">
              <a16:creationId xmlns:a16="http://schemas.microsoft.com/office/drawing/2014/main" id="{DF08FE47-8F66-4EB2-93A5-AE450B92A674}"/>
            </a:ext>
          </a:extLst>
        </xdr:cNvPr>
        <xdr:cNvCxnSpPr/>
      </xdr:nvCxnSpPr>
      <xdr:spPr>
        <a:xfrm>
          <a:off x="20434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709" name="楕円 708">
          <a:extLst>
            <a:ext uri="{FF2B5EF4-FFF2-40B4-BE49-F238E27FC236}">
              <a16:creationId xmlns:a16="http://schemas.microsoft.com/office/drawing/2014/main" id="{E847A1B8-DDF5-41A7-B27F-5A4C75B358B0}"/>
            </a:ext>
          </a:extLst>
        </xdr:cNvPr>
        <xdr:cNvSpPr/>
      </xdr:nvSpPr>
      <xdr:spPr>
        <a:xfrm>
          <a:off x="19494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0</xdr:rowOff>
    </xdr:from>
    <xdr:to>
      <xdr:col>107</xdr:col>
      <xdr:colOff>50800</xdr:colOff>
      <xdr:row>61</xdr:row>
      <xdr:rowOff>0</xdr:rowOff>
    </xdr:to>
    <xdr:cxnSp macro="">
      <xdr:nvCxnSpPr>
        <xdr:cNvPr id="710" name="直線コネクタ 709">
          <a:extLst>
            <a:ext uri="{FF2B5EF4-FFF2-40B4-BE49-F238E27FC236}">
              <a16:creationId xmlns:a16="http://schemas.microsoft.com/office/drawing/2014/main" id="{0DB30D6B-C66D-4FDB-B51E-6802C9075A78}"/>
            </a:ext>
          </a:extLst>
        </xdr:cNvPr>
        <xdr:cNvCxnSpPr/>
      </xdr:nvCxnSpPr>
      <xdr:spPr>
        <a:xfrm>
          <a:off x="19545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120650</xdr:rowOff>
    </xdr:from>
    <xdr:to>
      <xdr:col>98</xdr:col>
      <xdr:colOff>38100</xdr:colOff>
      <xdr:row>61</xdr:row>
      <xdr:rowOff>50800</xdr:rowOff>
    </xdr:to>
    <xdr:sp macro="" textlink="">
      <xdr:nvSpPr>
        <xdr:cNvPr id="711" name="楕円 710">
          <a:extLst>
            <a:ext uri="{FF2B5EF4-FFF2-40B4-BE49-F238E27FC236}">
              <a16:creationId xmlns:a16="http://schemas.microsoft.com/office/drawing/2014/main" id="{373B5402-C3A4-4C9A-BA0D-7837DC5A9627}"/>
            </a:ext>
          </a:extLst>
        </xdr:cNvPr>
        <xdr:cNvSpPr/>
      </xdr:nvSpPr>
      <xdr:spPr>
        <a:xfrm>
          <a:off x="1860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0</xdr:rowOff>
    </xdr:from>
    <xdr:to>
      <xdr:col>102</xdr:col>
      <xdr:colOff>114300</xdr:colOff>
      <xdr:row>61</xdr:row>
      <xdr:rowOff>0</xdr:rowOff>
    </xdr:to>
    <xdr:cxnSp macro="">
      <xdr:nvCxnSpPr>
        <xdr:cNvPr id="712" name="直線コネクタ 711">
          <a:extLst>
            <a:ext uri="{FF2B5EF4-FFF2-40B4-BE49-F238E27FC236}">
              <a16:creationId xmlns:a16="http://schemas.microsoft.com/office/drawing/2014/main" id="{607748FC-8CEF-48A6-9739-0FB4B556D710}"/>
            </a:ext>
          </a:extLst>
        </xdr:cNvPr>
        <xdr:cNvCxnSpPr/>
      </xdr:nvCxnSpPr>
      <xdr:spPr>
        <a:xfrm>
          <a:off x="18656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713" name="n_1aveValue【保健センター・保健所】&#10;一人当たり面積">
          <a:extLst>
            <a:ext uri="{FF2B5EF4-FFF2-40B4-BE49-F238E27FC236}">
              <a16:creationId xmlns:a16="http://schemas.microsoft.com/office/drawing/2014/main" id="{F4B318C0-6F52-49D7-8985-5B327F35F2F0}"/>
            </a:ext>
          </a:extLst>
        </xdr:cNvPr>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714" name="n_2aveValue【保健センター・保健所】&#10;一人当たり面積">
          <a:extLst>
            <a:ext uri="{FF2B5EF4-FFF2-40B4-BE49-F238E27FC236}">
              <a16:creationId xmlns:a16="http://schemas.microsoft.com/office/drawing/2014/main" id="{1D3761AF-455A-4B1E-99AB-C20F7294D873}"/>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5" name="n_3aveValue【保健センター・保健所】&#10;一人当たり面積">
          <a:extLst>
            <a:ext uri="{FF2B5EF4-FFF2-40B4-BE49-F238E27FC236}">
              <a16:creationId xmlns:a16="http://schemas.microsoft.com/office/drawing/2014/main" id="{B0A489E2-5859-412C-A81F-B3CF63B9F5A3}"/>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716" name="n_4aveValue【保健センター・保健所】&#10;一人当たり面積">
          <a:extLst>
            <a:ext uri="{FF2B5EF4-FFF2-40B4-BE49-F238E27FC236}">
              <a16:creationId xmlns:a16="http://schemas.microsoft.com/office/drawing/2014/main" id="{9D3EDBE1-AD0E-4EC1-8BDB-CAE03B8F6861}"/>
            </a:ext>
          </a:extLst>
        </xdr:cNvPr>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67327</xdr:rowOff>
    </xdr:from>
    <xdr:ext cx="469744" cy="259045"/>
    <xdr:sp macro="" textlink="">
      <xdr:nvSpPr>
        <xdr:cNvPr id="717" name="n_1mainValue【保健センター・保健所】&#10;一人当たり面積">
          <a:extLst>
            <a:ext uri="{FF2B5EF4-FFF2-40B4-BE49-F238E27FC236}">
              <a16:creationId xmlns:a16="http://schemas.microsoft.com/office/drawing/2014/main" id="{30420FC9-1200-4197-B16D-D71AB64E7487}"/>
            </a:ext>
          </a:extLst>
        </xdr:cNvPr>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718" name="n_2mainValue【保健センター・保健所】&#10;一人当たり面積">
          <a:extLst>
            <a:ext uri="{FF2B5EF4-FFF2-40B4-BE49-F238E27FC236}">
              <a16:creationId xmlns:a16="http://schemas.microsoft.com/office/drawing/2014/main" id="{D3016313-5985-470D-AD78-07E7FA9CB4CF}"/>
            </a:ext>
          </a:extLst>
        </xdr:cNvPr>
        <xdr:cNvSpPr txBox="1"/>
      </xdr:nvSpPr>
      <xdr:spPr>
        <a:xfrm>
          <a:off x="20199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719" name="n_3mainValue【保健センター・保健所】&#10;一人当たり面積">
          <a:extLst>
            <a:ext uri="{FF2B5EF4-FFF2-40B4-BE49-F238E27FC236}">
              <a16:creationId xmlns:a16="http://schemas.microsoft.com/office/drawing/2014/main" id="{F98A26A9-1295-443D-A845-C4CAF761B1D6}"/>
            </a:ext>
          </a:extLst>
        </xdr:cNvPr>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41927</xdr:rowOff>
    </xdr:from>
    <xdr:ext cx="469744" cy="259045"/>
    <xdr:sp macro="" textlink="">
      <xdr:nvSpPr>
        <xdr:cNvPr id="720" name="n_4mainValue【保健センター・保健所】&#10;一人当たり面積">
          <a:extLst>
            <a:ext uri="{FF2B5EF4-FFF2-40B4-BE49-F238E27FC236}">
              <a16:creationId xmlns:a16="http://schemas.microsoft.com/office/drawing/2014/main" id="{A5CF87CB-CABA-4C5B-AB01-09A2164E85BF}"/>
            </a:ext>
          </a:extLst>
        </xdr:cNvPr>
        <xdr:cNvSpPr txBox="1"/>
      </xdr:nvSpPr>
      <xdr:spPr>
        <a:xfrm>
          <a:off x="18421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F4F59F52-97A8-43B1-86CB-5A3B329CCE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43E1C4DA-FCB7-4952-B0A3-7F24E42463A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E0B99A24-0697-4F75-8681-1D43CC1BDF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4F2298AE-B4C6-48CE-AD9C-0E87BEF55A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59061925-21F3-4580-9E84-6879CEF0AE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82FD9A17-3F6A-488B-B925-2D10B27805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6DEE7D3E-8F07-47E3-B03E-2E1FB3781FA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9A9574D3-0F69-4260-A6F4-6E2BBBB3E29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D67E47EF-28EF-4600-8E98-9971FFA871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C39D131D-2458-499B-BF18-F087519DB2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AB47FF74-79AF-4B16-9E27-2985541FB1B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134BA9B4-671F-498B-8E04-1DBAD936986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60F7E8F8-9320-4BD4-8A8A-9A3A5ED7C9B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EDCE2BD3-116D-4D12-8210-7F7601BF876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3850B7F9-8DE6-47E0-A09E-36DAD42DF69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2FD1CC41-4F4C-48BD-9FED-7A7F95889E9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6A80A7C9-2AEA-498A-9F73-DDA9DAC7BFA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1B6701A1-C752-46F2-87E3-A57FAE23A77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E67AF99F-2F4D-48BE-A1C1-1AE3BC83EA8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AB2B0B7A-7683-4CB6-8A75-4E476686850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F04FFADA-FBDD-47A8-9823-621FD04D6BB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DF9276DE-1F0E-4DE1-BFFD-450BBD8B1AF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C27BEF41-AF8F-4B21-9308-598BCF2E609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5FDD4E0B-7498-4123-8FEC-8FE3EF6227B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5" name="直線コネクタ 744">
          <a:extLst>
            <a:ext uri="{FF2B5EF4-FFF2-40B4-BE49-F238E27FC236}">
              <a16:creationId xmlns:a16="http://schemas.microsoft.com/office/drawing/2014/main" id="{56F26E44-BD6B-4B05-824F-A10EA999AFCF}"/>
            </a:ext>
          </a:extLst>
        </xdr:cNvPr>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6" name="【消防施設】&#10;有形固定資産減価償却率最小値テキスト">
          <a:extLst>
            <a:ext uri="{FF2B5EF4-FFF2-40B4-BE49-F238E27FC236}">
              <a16:creationId xmlns:a16="http://schemas.microsoft.com/office/drawing/2014/main" id="{20DA4C39-C245-49A6-A2FA-15283FACEB98}"/>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7" name="直線コネクタ 746">
          <a:extLst>
            <a:ext uri="{FF2B5EF4-FFF2-40B4-BE49-F238E27FC236}">
              <a16:creationId xmlns:a16="http://schemas.microsoft.com/office/drawing/2014/main" id="{5B43372E-B08C-41AF-BAC6-F50994CA56B6}"/>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8" name="【消防施設】&#10;有形固定資産減価償却率最大値テキスト">
          <a:extLst>
            <a:ext uri="{FF2B5EF4-FFF2-40B4-BE49-F238E27FC236}">
              <a16:creationId xmlns:a16="http://schemas.microsoft.com/office/drawing/2014/main" id="{11E84408-BD66-4234-9B90-4E20841225E5}"/>
            </a:ext>
          </a:extLst>
        </xdr:cNvPr>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9" name="直線コネクタ 748">
          <a:extLst>
            <a:ext uri="{FF2B5EF4-FFF2-40B4-BE49-F238E27FC236}">
              <a16:creationId xmlns:a16="http://schemas.microsoft.com/office/drawing/2014/main" id="{0ED8051A-5BE6-4B99-8ABC-930178D43A8B}"/>
            </a:ext>
          </a:extLst>
        </xdr:cNvPr>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5B345D12-8C9D-4272-90A2-1DE814B84C52}"/>
            </a:ext>
          </a:extLst>
        </xdr:cNvPr>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51" name="フローチャート: 判断 750">
          <a:extLst>
            <a:ext uri="{FF2B5EF4-FFF2-40B4-BE49-F238E27FC236}">
              <a16:creationId xmlns:a16="http://schemas.microsoft.com/office/drawing/2014/main" id="{7F0EFDF6-5A84-42C7-B2C4-E81E68675E9A}"/>
            </a:ext>
          </a:extLst>
        </xdr:cNvPr>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2" name="フローチャート: 判断 751">
          <a:extLst>
            <a:ext uri="{FF2B5EF4-FFF2-40B4-BE49-F238E27FC236}">
              <a16:creationId xmlns:a16="http://schemas.microsoft.com/office/drawing/2014/main" id="{47685304-4A8E-4759-A7C4-B7620768166C}"/>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3" name="フローチャート: 判断 752">
          <a:extLst>
            <a:ext uri="{FF2B5EF4-FFF2-40B4-BE49-F238E27FC236}">
              <a16:creationId xmlns:a16="http://schemas.microsoft.com/office/drawing/2014/main" id="{AA2AC5FA-6D9C-4968-8EC8-5F845D262ADC}"/>
            </a:ext>
          </a:extLst>
        </xdr:cNvPr>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4" name="フローチャート: 判断 753">
          <a:extLst>
            <a:ext uri="{FF2B5EF4-FFF2-40B4-BE49-F238E27FC236}">
              <a16:creationId xmlns:a16="http://schemas.microsoft.com/office/drawing/2014/main" id="{2F95C10C-BACE-459E-A659-E7BE89652F0C}"/>
            </a:ext>
          </a:extLst>
        </xdr:cNvPr>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55" name="フローチャート: 判断 754">
          <a:extLst>
            <a:ext uri="{FF2B5EF4-FFF2-40B4-BE49-F238E27FC236}">
              <a16:creationId xmlns:a16="http://schemas.microsoft.com/office/drawing/2014/main" id="{2522B565-0CD5-42C5-9ED6-36003900F5FE}"/>
            </a:ext>
          </a:extLst>
        </xdr:cNvPr>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40F4582F-7481-4F1C-AF04-15A171C933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1CCA1141-79B1-421C-A83D-9D2C4EBB8B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EF51367E-65A1-476B-B3A8-AB2531C4D0D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14C70CF-2B64-4533-A293-DA0C7F01137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B884952-84F7-4422-A35B-D5D6993F814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99695</xdr:rowOff>
    </xdr:from>
    <xdr:to>
      <xdr:col>85</xdr:col>
      <xdr:colOff>177800</xdr:colOff>
      <xdr:row>84</xdr:row>
      <xdr:rowOff>29845</xdr:rowOff>
    </xdr:to>
    <xdr:sp macro="" textlink="">
      <xdr:nvSpPr>
        <xdr:cNvPr id="761" name="楕円 760">
          <a:extLst>
            <a:ext uri="{FF2B5EF4-FFF2-40B4-BE49-F238E27FC236}">
              <a16:creationId xmlns:a16="http://schemas.microsoft.com/office/drawing/2014/main" id="{B4C3A845-8593-4AB8-9901-56F5338D6A0B}"/>
            </a:ext>
          </a:extLst>
        </xdr:cNvPr>
        <xdr:cNvSpPr/>
      </xdr:nvSpPr>
      <xdr:spPr>
        <a:xfrm>
          <a:off x="16268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78122</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F9D29C4E-357C-4B1F-9FFB-446E53113BCB}"/>
            </a:ext>
          </a:extLst>
        </xdr:cNvPr>
        <xdr:cNvSpPr txBox="1"/>
      </xdr:nvSpPr>
      <xdr:spPr>
        <a:xfrm>
          <a:off x="16357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133986</xdr:rowOff>
    </xdr:from>
    <xdr:to>
      <xdr:col>81</xdr:col>
      <xdr:colOff>101600</xdr:colOff>
      <xdr:row>84</xdr:row>
      <xdr:rowOff>64136</xdr:rowOff>
    </xdr:to>
    <xdr:sp macro="" textlink="">
      <xdr:nvSpPr>
        <xdr:cNvPr id="763" name="楕円 762">
          <a:extLst>
            <a:ext uri="{FF2B5EF4-FFF2-40B4-BE49-F238E27FC236}">
              <a16:creationId xmlns:a16="http://schemas.microsoft.com/office/drawing/2014/main" id="{641E55A9-A387-4AA8-8A77-896D87CA98C3}"/>
            </a:ext>
          </a:extLst>
        </xdr:cNvPr>
        <xdr:cNvSpPr/>
      </xdr:nvSpPr>
      <xdr:spPr>
        <a:xfrm>
          <a:off x="15430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150495</xdr:rowOff>
    </xdr:from>
    <xdr:to>
      <xdr:col>85</xdr:col>
      <xdr:colOff>127000</xdr:colOff>
      <xdr:row>84</xdr:row>
      <xdr:rowOff>13336</xdr:rowOff>
    </xdr:to>
    <xdr:cxnSp macro="">
      <xdr:nvCxnSpPr>
        <xdr:cNvPr id="764" name="直線コネクタ 763">
          <a:extLst>
            <a:ext uri="{FF2B5EF4-FFF2-40B4-BE49-F238E27FC236}">
              <a16:creationId xmlns:a16="http://schemas.microsoft.com/office/drawing/2014/main" id="{6B49E5BD-0351-43EE-B044-1482A3552663}"/>
            </a:ext>
          </a:extLst>
        </xdr:cNvPr>
        <xdr:cNvCxnSpPr/>
      </xdr:nvCxnSpPr>
      <xdr:spPr>
        <a:xfrm flipV="1">
          <a:off x="15481300" y="143808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103505</xdr:rowOff>
    </xdr:from>
    <xdr:to>
      <xdr:col>76</xdr:col>
      <xdr:colOff>165100</xdr:colOff>
      <xdr:row>84</xdr:row>
      <xdr:rowOff>33655</xdr:rowOff>
    </xdr:to>
    <xdr:sp macro="" textlink="">
      <xdr:nvSpPr>
        <xdr:cNvPr id="765" name="楕円 764">
          <a:extLst>
            <a:ext uri="{FF2B5EF4-FFF2-40B4-BE49-F238E27FC236}">
              <a16:creationId xmlns:a16="http://schemas.microsoft.com/office/drawing/2014/main" id="{60CB21BA-CAA7-4445-AFD4-0DACE828A70B}"/>
            </a:ext>
          </a:extLst>
        </xdr:cNvPr>
        <xdr:cNvSpPr/>
      </xdr:nvSpPr>
      <xdr:spPr>
        <a:xfrm>
          <a:off x="14541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154305</xdr:rowOff>
    </xdr:from>
    <xdr:to>
      <xdr:col>81</xdr:col>
      <xdr:colOff>50800</xdr:colOff>
      <xdr:row>84</xdr:row>
      <xdr:rowOff>13336</xdr:rowOff>
    </xdr:to>
    <xdr:cxnSp macro="">
      <xdr:nvCxnSpPr>
        <xdr:cNvPr id="766" name="直線コネクタ 765">
          <a:extLst>
            <a:ext uri="{FF2B5EF4-FFF2-40B4-BE49-F238E27FC236}">
              <a16:creationId xmlns:a16="http://schemas.microsoft.com/office/drawing/2014/main" id="{EAE05B82-E728-4EAA-AA70-40BFE461F8FC}"/>
            </a:ext>
          </a:extLst>
        </xdr:cNvPr>
        <xdr:cNvCxnSpPr/>
      </xdr:nvCxnSpPr>
      <xdr:spPr>
        <a:xfrm>
          <a:off x="14592300" y="143846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71120</xdr:rowOff>
    </xdr:from>
    <xdr:to>
      <xdr:col>72</xdr:col>
      <xdr:colOff>38100</xdr:colOff>
      <xdr:row>84</xdr:row>
      <xdr:rowOff>1270</xdr:rowOff>
    </xdr:to>
    <xdr:sp macro="" textlink="">
      <xdr:nvSpPr>
        <xdr:cNvPr id="767" name="楕円 766">
          <a:extLst>
            <a:ext uri="{FF2B5EF4-FFF2-40B4-BE49-F238E27FC236}">
              <a16:creationId xmlns:a16="http://schemas.microsoft.com/office/drawing/2014/main" id="{24AFD9EE-6DA1-460E-92D0-2E91C8FB1764}"/>
            </a:ext>
          </a:extLst>
        </xdr:cNvPr>
        <xdr:cNvSpPr/>
      </xdr:nvSpPr>
      <xdr:spPr>
        <a:xfrm>
          <a:off x="13652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121920</xdr:rowOff>
    </xdr:from>
    <xdr:to>
      <xdr:col>76</xdr:col>
      <xdr:colOff>114300</xdr:colOff>
      <xdr:row>83</xdr:row>
      <xdr:rowOff>154305</xdr:rowOff>
    </xdr:to>
    <xdr:cxnSp macro="">
      <xdr:nvCxnSpPr>
        <xdr:cNvPr id="768" name="直線コネクタ 767">
          <a:extLst>
            <a:ext uri="{FF2B5EF4-FFF2-40B4-BE49-F238E27FC236}">
              <a16:creationId xmlns:a16="http://schemas.microsoft.com/office/drawing/2014/main" id="{43C5A5FC-25A6-4F68-AB3B-98935885A811}"/>
            </a:ext>
          </a:extLst>
        </xdr:cNvPr>
        <xdr:cNvCxnSpPr/>
      </xdr:nvCxnSpPr>
      <xdr:spPr>
        <a:xfrm>
          <a:off x="13703300" y="1435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149225</xdr:rowOff>
    </xdr:from>
    <xdr:to>
      <xdr:col>67</xdr:col>
      <xdr:colOff>101600</xdr:colOff>
      <xdr:row>82</xdr:row>
      <xdr:rowOff>79375</xdr:rowOff>
    </xdr:to>
    <xdr:sp macro="" textlink="">
      <xdr:nvSpPr>
        <xdr:cNvPr id="769" name="楕円 768">
          <a:extLst>
            <a:ext uri="{FF2B5EF4-FFF2-40B4-BE49-F238E27FC236}">
              <a16:creationId xmlns:a16="http://schemas.microsoft.com/office/drawing/2014/main" id="{46EDBFBB-9470-4041-A15B-5CBC50DD5C3E}"/>
            </a:ext>
          </a:extLst>
        </xdr:cNvPr>
        <xdr:cNvSpPr/>
      </xdr:nvSpPr>
      <xdr:spPr>
        <a:xfrm>
          <a:off x="12763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28575</xdr:rowOff>
    </xdr:from>
    <xdr:to>
      <xdr:col>71</xdr:col>
      <xdr:colOff>177800</xdr:colOff>
      <xdr:row>83</xdr:row>
      <xdr:rowOff>121920</xdr:rowOff>
    </xdr:to>
    <xdr:cxnSp macro="">
      <xdr:nvCxnSpPr>
        <xdr:cNvPr id="770" name="直線コネクタ 769">
          <a:extLst>
            <a:ext uri="{FF2B5EF4-FFF2-40B4-BE49-F238E27FC236}">
              <a16:creationId xmlns:a16="http://schemas.microsoft.com/office/drawing/2014/main" id="{AE66BD25-7A06-4EC2-ABE7-217312D599F1}"/>
            </a:ext>
          </a:extLst>
        </xdr:cNvPr>
        <xdr:cNvCxnSpPr/>
      </xdr:nvCxnSpPr>
      <xdr:spPr>
        <a:xfrm>
          <a:off x="12814300" y="1408747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71" name="n_1aveValue【消防施設】&#10;有形固定資産減価償却率">
          <a:extLst>
            <a:ext uri="{FF2B5EF4-FFF2-40B4-BE49-F238E27FC236}">
              <a16:creationId xmlns:a16="http://schemas.microsoft.com/office/drawing/2014/main" id="{CACCD7E0-6043-4C4B-9926-6FF3DDDF39A8}"/>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72" name="n_2aveValue【消防施設】&#10;有形固定資産減価償却率">
          <a:extLst>
            <a:ext uri="{FF2B5EF4-FFF2-40B4-BE49-F238E27FC236}">
              <a16:creationId xmlns:a16="http://schemas.microsoft.com/office/drawing/2014/main" id="{7771AA08-5610-4D45-86E3-71B65E5D24DA}"/>
            </a:ext>
          </a:extLst>
        </xdr:cNvPr>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73" name="n_3aveValue【消防施設】&#10;有形固定資産減価償却率">
          <a:extLst>
            <a:ext uri="{FF2B5EF4-FFF2-40B4-BE49-F238E27FC236}">
              <a16:creationId xmlns:a16="http://schemas.microsoft.com/office/drawing/2014/main" id="{B3BC1F76-A9A8-4FE6-83BE-91BD534F8EA7}"/>
            </a:ext>
          </a:extLst>
        </xdr:cNvPr>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40657</xdr:rowOff>
    </xdr:from>
    <xdr:ext cx="405111" cy="259045"/>
    <xdr:sp macro="" textlink="">
      <xdr:nvSpPr>
        <xdr:cNvPr id="774" name="n_4aveValue【消防施設】&#10;有形固定資産減価償却率">
          <a:extLst>
            <a:ext uri="{FF2B5EF4-FFF2-40B4-BE49-F238E27FC236}">
              <a16:creationId xmlns:a16="http://schemas.microsoft.com/office/drawing/2014/main" id="{7C936FF1-9740-457F-A651-16AA3E2E37F7}"/>
            </a:ext>
          </a:extLst>
        </xdr:cNvPr>
        <xdr:cNvSpPr txBox="1"/>
      </xdr:nvSpPr>
      <xdr:spPr>
        <a:xfrm>
          <a:off x="12611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55263</xdr:rowOff>
    </xdr:from>
    <xdr:ext cx="405111" cy="259045"/>
    <xdr:sp macro="" textlink="">
      <xdr:nvSpPr>
        <xdr:cNvPr id="775" name="n_1mainValue【消防施設】&#10;有形固定資産減価償却率">
          <a:extLst>
            <a:ext uri="{FF2B5EF4-FFF2-40B4-BE49-F238E27FC236}">
              <a16:creationId xmlns:a16="http://schemas.microsoft.com/office/drawing/2014/main" id="{15404F9B-8B3E-4541-94CE-8480E516EC99}"/>
            </a:ext>
          </a:extLst>
        </xdr:cNvPr>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776" name="n_2mainValue【消防施設】&#10;有形固定資産減価償却率">
          <a:extLst>
            <a:ext uri="{FF2B5EF4-FFF2-40B4-BE49-F238E27FC236}">
              <a16:creationId xmlns:a16="http://schemas.microsoft.com/office/drawing/2014/main" id="{2C685AAA-F806-421B-9B27-350711226698}"/>
            </a:ext>
          </a:extLst>
        </xdr:cNvPr>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163847</xdr:rowOff>
    </xdr:from>
    <xdr:ext cx="405111" cy="259045"/>
    <xdr:sp macro="" textlink="">
      <xdr:nvSpPr>
        <xdr:cNvPr id="777" name="n_3mainValue【消防施設】&#10;有形固定資産減価償却率">
          <a:extLst>
            <a:ext uri="{FF2B5EF4-FFF2-40B4-BE49-F238E27FC236}">
              <a16:creationId xmlns:a16="http://schemas.microsoft.com/office/drawing/2014/main" id="{734426ED-8DD2-4E00-8A71-61B1F6957ABD}"/>
            </a:ext>
          </a:extLst>
        </xdr:cNvPr>
        <xdr:cNvSpPr txBox="1"/>
      </xdr:nvSpPr>
      <xdr:spPr>
        <a:xfrm>
          <a:off x="13500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70502</xdr:rowOff>
    </xdr:from>
    <xdr:ext cx="405111" cy="259045"/>
    <xdr:sp macro="" textlink="">
      <xdr:nvSpPr>
        <xdr:cNvPr id="778" name="n_4mainValue【消防施設】&#10;有形固定資産減価償却率">
          <a:extLst>
            <a:ext uri="{FF2B5EF4-FFF2-40B4-BE49-F238E27FC236}">
              <a16:creationId xmlns:a16="http://schemas.microsoft.com/office/drawing/2014/main" id="{377B7207-FE3B-43AE-9CC4-EC288F3E2FFB}"/>
            </a:ext>
          </a:extLst>
        </xdr:cNvPr>
        <xdr:cNvSpPr txBox="1"/>
      </xdr:nvSpPr>
      <xdr:spPr>
        <a:xfrm>
          <a:off x="12611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1FA60A28-EEF9-42C3-B68C-F682429505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C4D62A55-0511-4962-B9F8-8835569269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4B09CE9A-15B9-43A6-85E8-72BBE14650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3BFA8FF1-A36A-4DCE-8BE3-B6091FC4FE7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63517E99-6A67-4A5E-BBCE-E28CB6E6BC1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8BF3F2CE-92C8-4E9F-94DF-D2E38DB5DA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6D7CCA0-7EED-45EB-8937-591B29F722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B4695509-220A-412C-A260-BE0A6735B8B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1FB557B3-0BEF-4A31-8270-A1B177A403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9E7DDC35-7271-40B1-9A4F-72E99480FF7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EB3B8D57-6A06-4F73-A443-2B0C6E18C42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21B78A92-12B7-4584-A038-2212E4A3948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52838812-CDA0-4C74-8FF7-E85059376C8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5527B79A-3ED5-4FB3-BC91-E48B013EC15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D0B0123B-EF50-4B90-937C-52A999DD1C3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08101E90-B284-4552-93B4-ED224154797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2084B3AC-FA67-48F4-A2D2-9BEEADE1ECB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883EBBA9-3C44-4A30-9956-CA7725E3076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47C65119-736E-407B-8370-F85ACC127C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2205AC7C-1FA4-4479-A682-63427F980AA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2940C15D-B90E-4BCB-84DA-890FC47DF49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FE64632A-D707-4962-BB45-281BF1E8208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5B55DB35-98C7-4AC0-9A4E-FAB662FBE86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2" name="直線コネクタ 801">
          <a:extLst>
            <a:ext uri="{FF2B5EF4-FFF2-40B4-BE49-F238E27FC236}">
              <a16:creationId xmlns:a16="http://schemas.microsoft.com/office/drawing/2014/main" id="{85B2A7E5-367F-4F5C-A1FE-F82970308923}"/>
            </a:ext>
          </a:extLst>
        </xdr:cNvPr>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3" name="【消防施設】&#10;一人当たり面積最小値テキスト">
          <a:extLst>
            <a:ext uri="{FF2B5EF4-FFF2-40B4-BE49-F238E27FC236}">
              <a16:creationId xmlns:a16="http://schemas.microsoft.com/office/drawing/2014/main" id="{52D0F990-7BCC-42AB-A910-2365D64F084E}"/>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4" name="直線コネクタ 803">
          <a:extLst>
            <a:ext uri="{FF2B5EF4-FFF2-40B4-BE49-F238E27FC236}">
              <a16:creationId xmlns:a16="http://schemas.microsoft.com/office/drawing/2014/main" id="{D21CBCD1-61F3-4718-8666-2AE5CA36C48E}"/>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5" name="【消防施設】&#10;一人当たり面積最大値テキスト">
          <a:extLst>
            <a:ext uri="{FF2B5EF4-FFF2-40B4-BE49-F238E27FC236}">
              <a16:creationId xmlns:a16="http://schemas.microsoft.com/office/drawing/2014/main" id="{76653B3E-9CB4-4FFE-9CF6-D193AD68EEC2}"/>
            </a:ext>
          </a:extLst>
        </xdr:cNvPr>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6" name="直線コネクタ 805">
          <a:extLst>
            <a:ext uri="{FF2B5EF4-FFF2-40B4-BE49-F238E27FC236}">
              <a16:creationId xmlns:a16="http://schemas.microsoft.com/office/drawing/2014/main" id="{144C550D-14DD-4750-9620-BDA432BE72B6}"/>
            </a:ext>
          </a:extLst>
        </xdr:cNvPr>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807" name="【消防施設】&#10;一人当たり面積平均値テキスト">
          <a:extLst>
            <a:ext uri="{FF2B5EF4-FFF2-40B4-BE49-F238E27FC236}">
              <a16:creationId xmlns:a16="http://schemas.microsoft.com/office/drawing/2014/main" id="{DCFE487C-2A58-444F-B99C-E8E21DB4BADE}"/>
            </a:ext>
          </a:extLst>
        </xdr:cNvPr>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8" name="フローチャート: 判断 807">
          <a:extLst>
            <a:ext uri="{FF2B5EF4-FFF2-40B4-BE49-F238E27FC236}">
              <a16:creationId xmlns:a16="http://schemas.microsoft.com/office/drawing/2014/main" id="{37C6E78C-A21B-42D8-86FE-E04760510C39}"/>
            </a:ext>
          </a:extLst>
        </xdr:cNvPr>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9" name="フローチャート: 判断 808">
          <a:extLst>
            <a:ext uri="{FF2B5EF4-FFF2-40B4-BE49-F238E27FC236}">
              <a16:creationId xmlns:a16="http://schemas.microsoft.com/office/drawing/2014/main" id="{FF9ACE65-E723-4E9F-88BB-35D5C711A985}"/>
            </a:ext>
          </a:extLst>
        </xdr:cNvPr>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10" name="フローチャート: 判断 809">
          <a:extLst>
            <a:ext uri="{FF2B5EF4-FFF2-40B4-BE49-F238E27FC236}">
              <a16:creationId xmlns:a16="http://schemas.microsoft.com/office/drawing/2014/main" id="{C0772084-C9CC-4766-B9BE-1A01FB386161}"/>
            </a:ext>
          </a:extLst>
        </xdr:cNvPr>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11" name="フローチャート: 判断 810">
          <a:extLst>
            <a:ext uri="{FF2B5EF4-FFF2-40B4-BE49-F238E27FC236}">
              <a16:creationId xmlns:a16="http://schemas.microsoft.com/office/drawing/2014/main" id="{205FBC7E-6972-47A2-A269-C167943143E7}"/>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2" name="フローチャート: 判断 811">
          <a:extLst>
            <a:ext uri="{FF2B5EF4-FFF2-40B4-BE49-F238E27FC236}">
              <a16:creationId xmlns:a16="http://schemas.microsoft.com/office/drawing/2014/main" id="{F171A3DF-AB70-4EFB-9562-720FDEC9D409}"/>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948CDAE5-F454-4BEC-BCF5-E9729ACBF74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FF22D0C-449C-4EB7-9EB0-BB2547CA968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969ECE0A-D356-468E-A32A-634247BA136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9DB2C29-B92D-42CD-A21E-CAFF2EEC27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7533155-C701-4A15-87A7-C63C93657B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33020</xdr:rowOff>
    </xdr:from>
    <xdr:to>
      <xdr:col>116</xdr:col>
      <xdr:colOff>114300</xdr:colOff>
      <xdr:row>86</xdr:row>
      <xdr:rowOff>134620</xdr:rowOff>
    </xdr:to>
    <xdr:sp macro="" textlink="">
      <xdr:nvSpPr>
        <xdr:cNvPr id="818" name="楕円 817">
          <a:extLst>
            <a:ext uri="{FF2B5EF4-FFF2-40B4-BE49-F238E27FC236}">
              <a16:creationId xmlns:a16="http://schemas.microsoft.com/office/drawing/2014/main" id="{601CD1AC-BBC0-4D8E-AED6-1B84404FE825}"/>
            </a:ext>
          </a:extLst>
        </xdr:cNvPr>
        <xdr:cNvSpPr/>
      </xdr:nvSpPr>
      <xdr:spPr>
        <a:xfrm>
          <a:off x="22110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119397</xdr:rowOff>
    </xdr:from>
    <xdr:ext cx="469744" cy="259045"/>
    <xdr:sp macro="" textlink="">
      <xdr:nvSpPr>
        <xdr:cNvPr id="819" name="【消防施設】&#10;一人当たり面積該当値テキスト">
          <a:extLst>
            <a:ext uri="{FF2B5EF4-FFF2-40B4-BE49-F238E27FC236}">
              <a16:creationId xmlns:a16="http://schemas.microsoft.com/office/drawing/2014/main" id="{F6D0654E-0E02-4CA1-AFCD-5E2EEB8EDBB5}"/>
            </a:ext>
          </a:extLst>
        </xdr:cNvPr>
        <xdr:cNvSpPr txBox="1"/>
      </xdr:nvSpPr>
      <xdr:spPr>
        <a:xfrm>
          <a:off x="22199600"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820" name="楕円 819">
          <a:extLst>
            <a:ext uri="{FF2B5EF4-FFF2-40B4-BE49-F238E27FC236}">
              <a16:creationId xmlns:a16="http://schemas.microsoft.com/office/drawing/2014/main" id="{54E5BA05-F554-43F3-97ED-7CBF4DD9758C}"/>
            </a:ext>
          </a:extLst>
        </xdr:cNvPr>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83820</xdr:rowOff>
    </xdr:from>
    <xdr:to>
      <xdr:col>116</xdr:col>
      <xdr:colOff>63500</xdr:colOff>
      <xdr:row>86</xdr:row>
      <xdr:rowOff>83820</xdr:rowOff>
    </xdr:to>
    <xdr:cxnSp macro="">
      <xdr:nvCxnSpPr>
        <xdr:cNvPr id="821" name="直線コネクタ 820">
          <a:extLst>
            <a:ext uri="{FF2B5EF4-FFF2-40B4-BE49-F238E27FC236}">
              <a16:creationId xmlns:a16="http://schemas.microsoft.com/office/drawing/2014/main" id="{D5BFA0EF-0D1E-46C5-BC18-359850535434}"/>
            </a:ext>
          </a:extLst>
        </xdr:cNvPr>
        <xdr:cNvCxnSpPr/>
      </xdr:nvCxnSpPr>
      <xdr:spPr>
        <a:xfrm>
          <a:off x="21323300" y="1482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36830</xdr:rowOff>
    </xdr:from>
    <xdr:to>
      <xdr:col>107</xdr:col>
      <xdr:colOff>101600</xdr:colOff>
      <xdr:row>86</xdr:row>
      <xdr:rowOff>138430</xdr:rowOff>
    </xdr:to>
    <xdr:sp macro="" textlink="">
      <xdr:nvSpPr>
        <xdr:cNvPr id="822" name="楕円 821">
          <a:extLst>
            <a:ext uri="{FF2B5EF4-FFF2-40B4-BE49-F238E27FC236}">
              <a16:creationId xmlns:a16="http://schemas.microsoft.com/office/drawing/2014/main" id="{AEFD6636-9D9D-4AB1-97E6-D39C75B0F1D8}"/>
            </a:ext>
          </a:extLst>
        </xdr:cNvPr>
        <xdr:cNvSpPr/>
      </xdr:nvSpPr>
      <xdr:spPr>
        <a:xfrm>
          <a:off x="20383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87630</xdr:rowOff>
    </xdr:to>
    <xdr:cxnSp macro="">
      <xdr:nvCxnSpPr>
        <xdr:cNvPr id="823" name="直線コネクタ 822">
          <a:extLst>
            <a:ext uri="{FF2B5EF4-FFF2-40B4-BE49-F238E27FC236}">
              <a16:creationId xmlns:a16="http://schemas.microsoft.com/office/drawing/2014/main" id="{43F4BDA4-71E6-498C-9203-F5860D626650}"/>
            </a:ext>
          </a:extLst>
        </xdr:cNvPr>
        <xdr:cNvCxnSpPr/>
      </xdr:nvCxnSpPr>
      <xdr:spPr>
        <a:xfrm flipV="1">
          <a:off x="20434300" y="14828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36830</xdr:rowOff>
    </xdr:from>
    <xdr:to>
      <xdr:col>102</xdr:col>
      <xdr:colOff>165100</xdr:colOff>
      <xdr:row>86</xdr:row>
      <xdr:rowOff>138430</xdr:rowOff>
    </xdr:to>
    <xdr:sp macro="" textlink="">
      <xdr:nvSpPr>
        <xdr:cNvPr id="824" name="楕円 823">
          <a:extLst>
            <a:ext uri="{FF2B5EF4-FFF2-40B4-BE49-F238E27FC236}">
              <a16:creationId xmlns:a16="http://schemas.microsoft.com/office/drawing/2014/main" id="{B18AD978-3328-44F2-BD0A-78DA0FB18C86}"/>
            </a:ext>
          </a:extLst>
        </xdr:cNvPr>
        <xdr:cNvSpPr/>
      </xdr:nvSpPr>
      <xdr:spPr>
        <a:xfrm>
          <a:off x="19494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87630</xdr:rowOff>
    </xdr:from>
    <xdr:to>
      <xdr:col>107</xdr:col>
      <xdr:colOff>50800</xdr:colOff>
      <xdr:row>86</xdr:row>
      <xdr:rowOff>87630</xdr:rowOff>
    </xdr:to>
    <xdr:cxnSp macro="">
      <xdr:nvCxnSpPr>
        <xdr:cNvPr id="825" name="直線コネクタ 824">
          <a:extLst>
            <a:ext uri="{FF2B5EF4-FFF2-40B4-BE49-F238E27FC236}">
              <a16:creationId xmlns:a16="http://schemas.microsoft.com/office/drawing/2014/main" id="{0A4D288D-ACE4-4FAB-8A65-5A701ED65DB1}"/>
            </a:ext>
          </a:extLst>
        </xdr:cNvPr>
        <xdr:cNvCxnSpPr/>
      </xdr:nvCxnSpPr>
      <xdr:spPr>
        <a:xfrm>
          <a:off x="19545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33020</xdr:rowOff>
    </xdr:from>
    <xdr:to>
      <xdr:col>98</xdr:col>
      <xdr:colOff>38100</xdr:colOff>
      <xdr:row>86</xdr:row>
      <xdr:rowOff>134620</xdr:rowOff>
    </xdr:to>
    <xdr:sp macro="" textlink="">
      <xdr:nvSpPr>
        <xdr:cNvPr id="826" name="楕円 825">
          <a:extLst>
            <a:ext uri="{FF2B5EF4-FFF2-40B4-BE49-F238E27FC236}">
              <a16:creationId xmlns:a16="http://schemas.microsoft.com/office/drawing/2014/main" id="{B7901FF8-A1F3-4EFA-966C-726F1D9349F0}"/>
            </a:ext>
          </a:extLst>
        </xdr:cNvPr>
        <xdr:cNvSpPr/>
      </xdr:nvSpPr>
      <xdr:spPr>
        <a:xfrm>
          <a:off x="18605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83820</xdr:rowOff>
    </xdr:from>
    <xdr:to>
      <xdr:col>102</xdr:col>
      <xdr:colOff>114300</xdr:colOff>
      <xdr:row>86</xdr:row>
      <xdr:rowOff>87630</xdr:rowOff>
    </xdr:to>
    <xdr:cxnSp macro="">
      <xdr:nvCxnSpPr>
        <xdr:cNvPr id="827" name="直線コネクタ 826">
          <a:extLst>
            <a:ext uri="{FF2B5EF4-FFF2-40B4-BE49-F238E27FC236}">
              <a16:creationId xmlns:a16="http://schemas.microsoft.com/office/drawing/2014/main" id="{591D124F-9054-46C7-B9C9-4F541E47002C}"/>
            </a:ext>
          </a:extLst>
        </xdr:cNvPr>
        <xdr:cNvCxnSpPr/>
      </xdr:nvCxnSpPr>
      <xdr:spPr>
        <a:xfrm>
          <a:off x="18656300" y="14828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828" name="n_1aveValue【消防施設】&#10;一人当たり面積">
          <a:extLst>
            <a:ext uri="{FF2B5EF4-FFF2-40B4-BE49-F238E27FC236}">
              <a16:creationId xmlns:a16="http://schemas.microsoft.com/office/drawing/2014/main" id="{236A7881-1AB3-4FAF-8690-C6A3E43610FD}"/>
            </a:ext>
          </a:extLst>
        </xdr:cNvPr>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829" name="n_2aveValue【消防施設】&#10;一人当たり面積">
          <a:extLst>
            <a:ext uri="{FF2B5EF4-FFF2-40B4-BE49-F238E27FC236}">
              <a16:creationId xmlns:a16="http://schemas.microsoft.com/office/drawing/2014/main" id="{2E2D9AB0-F655-4C60-A9D4-460C0B4E6DFA}"/>
            </a:ext>
          </a:extLst>
        </xdr:cNvPr>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830" name="n_3aveValue【消防施設】&#10;一人当たり面積">
          <a:extLst>
            <a:ext uri="{FF2B5EF4-FFF2-40B4-BE49-F238E27FC236}">
              <a16:creationId xmlns:a16="http://schemas.microsoft.com/office/drawing/2014/main" id="{2D2E3DEE-8FD8-4F29-BFEF-85A1E63C20C4}"/>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31" name="n_4aveValue【消防施設】&#10;一人当たり面積">
          <a:extLst>
            <a:ext uri="{FF2B5EF4-FFF2-40B4-BE49-F238E27FC236}">
              <a16:creationId xmlns:a16="http://schemas.microsoft.com/office/drawing/2014/main" id="{DB3A381C-D980-4FC2-A82D-8D5D43BE7BCE}"/>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125747</xdr:rowOff>
    </xdr:from>
    <xdr:ext cx="469744" cy="259045"/>
    <xdr:sp macro="" textlink="">
      <xdr:nvSpPr>
        <xdr:cNvPr id="832" name="n_1mainValue【消防施設】&#10;一人当たり面積">
          <a:extLst>
            <a:ext uri="{FF2B5EF4-FFF2-40B4-BE49-F238E27FC236}">
              <a16:creationId xmlns:a16="http://schemas.microsoft.com/office/drawing/2014/main" id="{6D0DD477-1DD8-4661-986C-C7E42655BE88}"/>
            </a:ext>
          </a:extLst>
        </xdr:cNvPr>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129557</xdr:rowOff>
    </xdr:from>
    <xdr:ext cx="469744" cy="259045"/>
    <xdr:sp macro="" textlink="">
      <xdr:nvSpPr>
        <xdr:cNvPr id="833" name="n_2mainValue【消防施設】&#10;一人当たり面積">
          <a:extLst>
            <a:ext uri="{FF2B5EF4-FFF2-40B4-BE49-F238E27FC236}">
              <a16:creationId xmlns:a16="http://schemas.microsoft.com/office/drawing/2014/main" id="{CF8B4EF3-85C0-4A04-BD19-7BBB6C5EE137}"/>
            </a:ext>
          </a:extLst>
        </xdr:cNvPr>
        <xdr:cNvSpPr txBox="1"/>
      </xdr:nvSpPr>
      <xdr:spPr>
        <a:xfrm>
          <a:off x="20199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129557</xdr:rowOff>
    </xdr:from>
    <xdr:ext cx="469744" cy="259045"/>
    <xdr:sp macro="" textlink="">
      <xdr:nvSpPr>
        <xdr:cNvPr id="834" name="n_3mainValue【消防施設】&#10;一人当たり面積">
          <a:extLst>
            <a:ext uri="{FF2B5EF4-FFF2-40B4-BE49-F238E27FC236}">
              <a16:creationId xmlns:a16="http://schemas.microsoft.com/office/drawing/2014/main" id="{16FA9F49-C837-4C0D-9AFE-CB2D185A0DFF}"/>
            </a:ext>
          </a:extLst>
        </xdr:cNvPr>
        <xdr:cNvSpPr txBox="1"/>
      </xdr:nvSpPr>
      <xdr:spPr>
        <a:xfrm>
          <a:off x="19310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125747</xdr:rowOff>
    </xdr:from>
    <xdr:ext cx="469744" cy="259045"/>
    <xdr:sp macro="" textlink="">
      <xdr:nvSpPr>
        <xdr:cNvPr id="835" name="n_4mainValue【消防施設】&#10;一人当たり面積">
          <a:extLst>
            <a:ext uri="{FF2B5EF4-FFF2-40B4-BE49-F238E27FC236}">
              <a16:creationId xmlns:a16="http://schemas.microsoft.com/office/drawing/2014/main" id="{6AB25668-8760-4990-9B9C-7F18B87F8975}"/>
            </a:ext>
          </a:extLst>
        </xdr:cNvPr>
        <xdr:cNvSpPr txBox="1"/>
      </xdr:nvSpPr>
      <xdr:spPr>
        <a:xfrm>
          <a:off x="18421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D932720E-8B5B-41CF-AF9A-AF39002DAD3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D0818C78-1193-4F75-8690-88A0C3F7605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F91386C4-8CD3-444E-9195-14485AC3908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8CFBF55E-487C-4F94-9429-118F4D7572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1D4631CA-4B86-4385-B976-AC22D2E125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BF19139E-8694-40E6-BB9B-F808B1404D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C31CCDDA-E33C-4B21-9783-D238767729C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F58A71F8-CF2A-4BF4-A583-BE8C2C2BD2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D6FD3060-A918-400C-A431-4134A5B168C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ABA6EA3A-1984-4E1A-AFC5-963150DD93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FC123AD4-6739-44C7-A3DF-0E59D852CC0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1347C848-454C-4A0A-95D0-593F48DEB9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C86DC47A-E5EB-45E0-88BA-58974CECF4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840D3D7F-A390-4CD2-805A-4AF5441E378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14B7DF30-5FCA-4C62-82FB-F0E026DA4A0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EDD945DE-2F3E-40AD-A48D-32C27A6B15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CE6E669D-7145-453D-AFE0-D91FE61FCE8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D2342A35-89E7-4746-9783-26C315BC51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86D754B0-2E8C-4A5C-ABD7-2D704D47B35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00B6979D-0A1E-4D49-BB1E-CD198135928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ECB291C8-43CC-4005-BD8E-4BC51CDBE5C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6323FD45-E5B7-4A69-AE9B-23BC429CB9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54FB283F-8665-4D7B-B477-5C6D3DB1C6D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100783E2-30A5-40E0-A449-1D99AF93170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a:extLst>
            <a:ext uri="{FF2B5EF4-FFF2-40B4-BE49-F238E27FC236}">
              <a16:creationId xmlns:a16="http://schemas.microsoft.com/office/drawing/2014/main" id="{14774E24-B4E7-4D82-BD3D-0074BFB5ED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61" name="直線コネクタ 860">
          <a:extLst>
            <a:ext uri="{FF2B5EF4-FFF2-40B4-BE49-F238E27FC236}">
              <a16:creationId xmlns:a16="http://schemas.microsoft.com/office/drawing/2014/main" id="{1AC5B348-D294-403E-8907-D11CA68F83CD}"/>
            </a:ext>
          </a:extLst>
        </xdr:cNvPr>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庁舎】&#10;有形固定資産減価償却率最小値テキスト">
          <a:extLst>
            <a:ext uri="{FF2B5EF4-FFF2-40B4-BE49-F238E27FC236}">
              <a16:creationId xmlns:a16="http://schemas.microsoft.com/office/drawing/2014/main" id="{1FB97B9E-3EC8-4D65-B93D-11370E0F08E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a:extLst>
            <a:ext uri="{FF2B5EF4-FFF2-40B4-BE49-F238E27FC236}">
              <a16:creationId xmlns:a16="http://schemas.microsoft.com/office/drawing/2014/main" id="{251B40DA-02F1-4A7B-8FFF-1722E4CAEC8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4" name="【庁舎】&#10;有形固定資産減価償却率最大値テキスト">
          <a:extLst>
            <a:ext uri="{FF2B5EF4-FFF2-40B4-BE49-F238E27FC236}">
              <a16:creationId xmlns:a16="http://schemas.microsoft.com/office/drawing/2014/main" id="{F9AD7147-8402-4857-8CC8-9332D6AC87D1}"/>
            </a:ext>
          </a:extLst>
        </xdr:cNvPr>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5" name="直線コネクタ 864">
          <a:extLst>
            <a:ext uri="{FF2B5EF4-FFF2-40B4-BE49-F238E27FC236}">
              <a16:creationId xmlns:a16="http://schemas.microsoft.com/office/drawing/2014/main" id="{E76CC618-EAD4-4BB7-BA86-691D5C0ADDD2}"/>
            </a:ext>
          </a:extLst>
        </xdr:cNvPr>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66" name="【庁舎】&#10;有形固定資産減価償却率平均値テキスト">
          <a:extLst>
            <a:ext uri="{FF2B5EF4-FFF2-40B4-BE49-F238E27FC236}">
              <a16:creationId xmlns:a16="http://schemas.microsoft.com/office/drawing/2014/main" id="{FEC50049-09F4-4E22-8A58-81609BBEF5D5}"/>
            </a:ext>
          </a:extLst>
        </xdr:cNvPr>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7" name="フローチャート: 判断 866">
          <a:extLst>
            <a:ext uri="{FF2B5EF4-FFF2-40B4-BE49-F238E27FC236}">
              <a16:creationId xmlns:a16="http://schemas.microsoft.com/office/drawing/2014/main" id="{F3BAA6DD-9C5D-45EA-B5BF-4C2F8AF98645}"/>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8" name="フローチャート: 判断 867">
          <a:extLst>
            <a:ext uri="{FF2B5EF4-FFF2-40B4-BE49-F238E27FC236}">
              <a16:creationId xmlns:a16="http://schemas.microsoft.com/office/drawing/2014/main" id="{3B043480-3DE6-470D-B6DE-FF8330BC211F}"/>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9" name="フローチャート: 判断 868">
          <a:extLst>
            <a:ext uri="{FF2B5EF4-FFF2-40B4-BE49-F238E27FC236}">
              <a16:creationId xmlns:a16="http://schemas.microsoft.com/office/drawing/2014/main" id="{5C8F72A3-1137-478E-8B51-955F53F4634E}"/>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70" name="フローチャート: 判断 869">
          <a:extLst>
            <a:ext uri="{FF2B5EF4-FFF2-40B4-BE49-F238E27FC236}">
              <a16:creationId xmlns:a16="http://schemas.microsoft.com/office/drawing/2014/main" id="{D294EA3E-60FD-48C3-BB73-E6174AC45CB8}"/>
            </a:ext>
          </a:extLst>
        </xdr:cNvPr>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71" name="フローチャート: 判断 870">
          <a:extLst>
            <a:ext uri="{FF2B5EF4-FFF2-40B4-BE49-F238E27FC236}">
              <a16:creationId xmlns:a16="http://schemas.microsoft.com/office/drawing/2014/main" id="{281770CF-332A-4CC1-885C-E3D9183A1F91}"/>
            </a:ext>
          </a:extLst>
        </xdr:cNvPr>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DF3E4316-EB84-40EB-819F-6DF2E10EC9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CF2F03C-4F64-4814-B5DF-F731ECECE5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ED6FEA57-2B93-4C04-A511-AD8F0B62DC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FFE9BA8-520E-4CC5-AFCD-4A4E0F0950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1C3983A-68E1-4AE8-BAF1-5F97D80FB70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43362</xdr:rowOff>
    </xdr:from>
    <xdr:to>
      <xdr:col>85</xdr:col>
      <xdr:colOff>177800</xdr:colOff>
      <xdr:row>105</xdr:row>
      <xdr:rowOff>144962</xdr:rowOff>
    </xdr:to>
    <xdr:sp macro="" textlink="">
      <xdr:nvSpPr>
        <xdr:cNvPr id="877" name="楕円 876">
          <a:extLst>
            <a:ext uri="{FF2B5EF4-FFF2-40B4-BE49-F238E27FC236}">
              <a16:creationId xmlns:a16="http://schemas.microsoft.com/office/drawing/2014/main" id="{0C476536-C98F-4071-BC21-22B3474ECDE2}"/>
            </a:ext>
          </a:extLst>
        </xdr:cNvPr>
        <xdr:cNvSpPr/>
      </xdr:nvSpPr>
      <xdr:spPr>
        <a:xfrm>
          <a:off x="16268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21789</xdr:rowOff>
    </xdr:from>
    <xdr:ext cx="405111" cy="259045"/>
    <xdr:sp macro="" textlink="">
      <xdr:nvSpPr>
        <xdr:cNvPr id="878" name="【庁舎】&#10;有形固定資産減価償却率該当値テキスト">
          <a:extLst>
            <a:ext uri="{FF2B5EF4-FFF2-40B4-BE49-F238E27FC236}">
              <a16:creationId xmlns:a16="http://schemas.microsoft.com/office/drawing/2014/main" id="{18D88F17-EAAF-4DD3-AC32-A45FE06FB9CD}"/>
            </a:ext>
          </a:extLst>
        </xdr:cNvPr>
        <xdr:cNvSpPr txBox="1"/>
      </xdr:nvSpPr>
      <xdr:spPr>
        <a:xfrm>
          <a:off x="16357600"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10705</xdr:rowOff>
    </xdr:from>
    <xdr:to>
      <xdr:col>81</xdr:col>
      <xdr:colOff>101600</xdr:colOff>
      <xdr:row>105</xdr:row>
      <xdr:rowOff>112305</xdr:rowOff>
    </xdr:to>
    <xdr:sp macro="" textlink="">
      <xdr:nvSpPr>
        <xdr:cNvPr id="879" name="楕円 878">
          <a:extLst>
            <a:ext uri="{FF2B5EF4-FFF2-40B4-BE49-F238E27FC236}">
              <a16:creationId xmlns:a16="http://schemas.microsoft.com/office/drawing/2014/main" id="{068DAC4D-846F-40B5-A9CF-006F5231AB00}"/>
            </a:ext>
          </a:extLst>
        </xdr:cNvPr>
        <xdr:cNvSpPr/>
      </xdr:nvSpPr>
      <xdr:spPr>
        <a:xfrm>
          <a:off x="15430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61505</xdr:rowOff>
    </xdr:from>
    <xdr:to>
      <xdr:col>85</xdr:col>
      <xdr:colOff>127000</xdr:colOff>
      <xdr:row>105</xdr:row>
      <xdr:rowOff>94162</xdr:rowOff>
    </xdr:to>
    <xdr:cxnSp macro="">
      <xdr:nvCxnSpPr>
        <xdr:cNvPr id="880" name="直線コネクタ 879">
          <a:extLst>
            <a:ext uri="{FF2B5EF4-FFF2-40B4-BE49-F238E27FC236}">
              <a16:creationId xmlns:a16="http://schemas.microsoft.com/office/drawing/2014/main" id="{6A622C6F-0CC5-414E-9545-51FA9DEBF940}"/>
            </a:ext>
          </a:extLst>
        </xdr:cNvPr>
        <xdr:cNvCxnSpPr/>
      </xdr:nvCxnSpPr>
      <xdr:spPr>
        <a:xfrm>
          <a:off x="15481300" y="180637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81" name="楕円 880">
          <a:extLst>
            <a:ext uri="{FF2B5EF4-FFF2-40B4-BE49-F238E27FC236}">
              <a16:creationId xmlns:a16="http://schemas.microsoft.com/office/drawing/2014/main" id="{F0E121E2-5CD4-4FCD-A472-7E0848B5C49F}"/>
            </a:ext>
          </a:extLst>
        </xdr:cNvPr>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61505</xdr:rowOff>
    </xdr:to>
    <xdr:cxnSp macro="">
      <xdr:nvCxnSpPr>
        <xdr:cNvPr id="882" name="直線コネクタ 881">
          <a:extLst>
            <a:ext uri="{FF2B5EF4-FFF2-40B4-BE49-F238E27FC236}">
              <a16:creationId xmlns:a16="http://schemas.microsoft.com/office/drawing/2014/main" id="{BF26F51D-650D-4C33-AF21-56C7F1FECF81}"/>
            </a:ext>
          </a:extLst>
        </xdr:cNvPr>
        <xdr:cNvCxnSpPr/>
      </xdr:nvCxnSpPr>
      <xdr:spPr>
        <a:xfrm>
          <a:off x="14592300" y="180327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883" name="楕円 882">
          <a:extLst>
            <a:ext uri="{FF2B5EF4-FFF2-40B4-BE49-F238E27FC236}">
              <a16:creationId xmlns:a16="http://schemas.microsoft.com/office/drawing/2014/main" id="{9B9584A5-17D3-42AB-9086-0C5B7A76DEF1}"/>
            </a:ext>
          </a:extLst>
        </xdr:cNvPr>
        <xdr:cNvSpPr/>
      </xdr:nvSpPr>
      <xdr:spPr>
        <a:xfrm>
          <a:off x="13652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xdr:rowOff>
    </xdr:from>
    <xdr:to>
      <xdr:col>76</xdr:col>
      <xdr:colOff>114300</xdr:colOff>
      <xdr:row>105</xdr:row>
      <xdr:rowOff>30480</xdr:rowOff>
    </xdr:to>
    <xdr:cxnSp macro="">
      <xdr:nvCxnSpPr>
        <xdr:cNvPr id="884" name="直線コネクタ 883">
          <a:extLst>
            <a:ext uri="{FF2B5EF4-FFF2-40B4-BE49-F238E27FC236}">
              <a16:creationId xmlns:a16="http://schemas.microsoft.com/office/drawing/2014/main" id="{31D4984E-CF38-4832-A892-99F93AA648AE}"/>
            </a:ext>
          </a:extLst>
        </xdr:cNvPr>
        <xdr:cNvCxnSpPr/>
      </xdr:nvCxnSpPr>
      <xdr:spPr>
        <a:xfrm>
          <a:off x="13703300" y="1801150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885" name="楕円 884">
          <a:extLst>
            <a:ext uri="{FF2B5EF4-FFF2-40B4-BE49-F238E27FC236}">
              <a16:creationId xmlns:a16="http://schemas.microsoft.com/office/drawing/2014/main" id="{A160FBA1-4A6E-4B02-A1DF-68AFD9191890}"/>
            </a:ext>
          </a:extLst>
        </xdr:cNvPr>
        <xdr:cNvSpPr/>
      </xdr:nvSpPr>
      <xdr:spPr>
        <a:xfrm>
          <a:off x="1276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xdr:rowOff>
    </xdr:from>
    <xdr:to>
      <xdr:col>71</xdr:col>
      <xdr:colOff>177800</xdr:colOff>
      <xdr:row>105</xdr:row>
      <xdr:rowOff>45176</xdr:rowOff>
    </xdr:to>
    <xdr:cxnSp macro="">
      <xdr:nvCxnSpPr>
        <xdr:cNvPr id="886" name="直線コネクタ 885">
          <a:extLst>
            <a:ext uri="{FF2B5EF4-FFF2-40B4-BE49-F238E27FC236}">
              <a16:creationId xmlns:a16="http://schemas.microsoft.com/office/drawing/2014/main" id="{487BA52E-FC5B-48EE-9BE1-F4E823723B39}"/>
            </a:ext>
          </a:extLst>
        </xdr:cNvPr>
        <xdr:cNvCxnSpPr/>
      </xdr:nvCxnSpPr>
      <xdr:spPr>
        <a:xfrm flipV="1">
          <a:off x="12814300" y="180115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87" name="n_1aveValue【庁舎】&#10;有形固定資産減価償却率">
          <a:extLst>
            <a:ext uri="{FF2B5EF4-FFF2-40B4-BE49-F238E27FC236}">
              <a16:creationId xmlns:a16="http://schemas.microsoft.com/office/drawing/2014/main" id="{29953434-A801-40EE-848D-0AD5ED54EFED}"/>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8" name="n_2aveValue【庁舎】&#10;有形固定資産減価償却率">
          <a:extLst>
            <a:ext uri="{FF2B5EF4-FFF2-40B4-BE49-F238E27FC236}">
              <a16:creationId xmlns:a16="http://schemas.microsoft.com/office/drawing/2014/main" id="{F3CFF2C1-ECE8-448B-B7FF-AF047358FC13}"/>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89" name="n_3aveValue【庁舎】&#10;有形固定資産減価償却率">
          <a:extLst>
            <a:ext uri="{FF2B5EF4-FFF2-40B4-BE49-F238E27FC236}">
              <a16:creationId xmlns:a16="http://schemas.microsoft.com/office/drawing/2014/main" id="{6F4E901D-FE02-41C8-AFAD-880BD9C1021F}"/>
            </a:ext>
          </a:extLst>
        </xdr:cNvPr>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890" name="n_4aveValue【庁舎】&#10;有形固定資産減価償却率">
          <a:extLst>
            <a:ext uri="{FF2B5EF4-FFF2-40B4-BE49-F238E27FC236}">
              <a16:creationId xmlns:a16="http://schemas.microsoft.com/office/drawing/2014/main" id="{A7BF40C8-3157-4BF9-AB95-E1B2C23B036F}"/>
            </a:ext>
          </a:extLst>
        </xdr:cNvPr>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103432</xdr:rowOff>
    </xdr:from>
    <xdr:ext cx="405111" cy="259045"/>
    <xdr:sp macro="" textlink="">
      <xdr:nvSpPr>
        <xdr:cNvPr id="891" name="n_1mainValue【庁舎】&#10;有形固定資産減価償却率">
          <a:extLst>
            <a:ext uri="{FF2B5EF4-FFF2-40B4-BE49-F238E27FC236}">
              <a16:creationId xmlns:a16="http://schemas.microsoft.com/office/drawing/2014/main" id="{F3CE6EB8-5DE6-41FD-BEA5-C2AA4C1A5E1D}"/>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892" name="n_2mainValue【庁舎】&#10;有形固定資産減価償却率">
          <a:extLst>
            <a:ext uri="{FF2B5EF4-FFF2-40B4-BE49-F238E27FC236}">
              <a16:creationId xmlns:a16="http://schemas.microsoft.com/office/drawing/2014/main" id="{26915B38-6CFC-42CB-9A23-9B7CAB5651C5}"/>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51179</xdr:rowOff>
    </xdr:from>
    <xdr:ext cx="405111" cy="259045"/>
    <xdr:sp macro="" textlink="">
      <xdr:nvSpPr>
        <xdr:cNvPr id="893" name="n_3mainValue【庁舎】&#10;有形固定資産減価償却率">
          <a:extLst>
            <a:ext uri="{FF2B5EF4-FFF2-40B4-BE49-F238E27FC236}">
              <a16:creationId xmlns:a16="http://schemas.microsoft.com/office/drawing/2014/main" id="{BEF07FDD-F40C-468E-AAEE-370CD31E1E85}"/>
            </a:ext>
          </a:extLst>
        </xdr:cNvPr>
        <xdr:cNvSpPr txBox="1"/>
      </xdr:nvSpPr>
      <xdr:spPr>
        <a:xfrm>
          <a:off x="13500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94" name="n_4mainValue【庁舎】&#10;有形固定資産減価償却率">
          <a:extLst>
            <a:ext uri="{FF2B5EF4-FFF2-40B4-BE49-F238E27FC236}">
              <a16:creationId xmlns:a16="http://schemas.microsoft.com/office/drawing/2014/main" id="{5D4C7668-EF02-43F7-8DCB-B9A6E1573A71}"/>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363CDAA0-44F3-4364-B793-9A1E24260B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EF0394DD-B02C-4EA4-9DD2-34DA9A79D2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1D9DFFB4-58DF-459E-A82A-3E84A49F2F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9EB4AFB6-E0F1-4BCB-9C95-64CE730FC6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F962F61E-6AB4-4482-BEB2-0838FDB97D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7D540914-4CAA-415D-91E8-DAFA7A6559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D449FE9B-3212-42E2-BCC2-5E79077733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C18CE5E6-77A7-459C-B1E5-4CE2511F1A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F74FF3DE-EB10-4EEE-A35D-0A5B200D003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45727421-18C8-445C-9A20-C475F146F1D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81BE6ECD-0DB8-4A62-A28A-B8C294CA184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39FB4E2E-EDD6-49CB-BD25-381967F0AC7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287A864D-877A-4894-90A5-06EE8D4DB35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52E3F01A-A583-4E9A-A99F-2271CD46AD4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EEF2A838-2D68-4443-A267-57AE47E214D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5B650582-0A5C-452F-89FA-7F07E825B14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1FF8648F-F281-4D0B-A3A2-3141D939719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350FBEA8-CC76-453C-BC6F-22AAA6EFA91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5EA2D2B2-B524-4D1F-835F-82C330BFC77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E3861B36-1127-4448-8906-C363F1F95B9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5A3FD05C-0927-487A-A19D-81A0DD3E73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19B1BC52-653F-4EBE-9484-093CCDB28E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C1358CC9-8DEB-4F16-97B1-BC270A754F3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8" name="直線コネクタ 917">
          <a:extLst>
            <a:ext uri="{FF2B5EF4-FFF2-40B4-BE49-F238E27FC236}">
              <a16:creationId xmlns:a16="http://schemas.microsoft.com/office/drawing/2014/main" id="{35C4B28B-AA50-404E-8FFF-08BBF04D239A}"/>
            </a:ext>
          </a:extLst>
        </xdr:cNvPr>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9" name="【庁舎】&#10;一人当たり面積最小値テキスト">
          <a:extLst>
            <a:ext uri="{FF2B5EF4-FFF2-40B4-BE49-F238E27FC236}">
              <a16:creationId xmlns:a16="http://schemas.microsoft.com/office/drawing/2014/main" id="{2A9626A2-69A9-4D72-904A-A0A0EB1976A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0" name="直線コネクタ 919">
          <a:extLst>
            <a:ext uri="{FF2B5EF4-FFF2-40B4-BE49-F238E27FC236}">
              <a16:creationId xmlns:a16="http://schemas.microsoft.com/office/drawing/2014/main" id="{779957C6-3D4F-4E3A-A0EF-31F2815A20B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21" name="【庁舎】&#10;一人当たり面積最大値テキスト">
          <a:extLst>
            <a:ext uri="{FF2B5EF4-FFF2-40B4-BE49-F238E27FC236}">
              <a16:creationId xmlns:a16="http://schemas.microsoft.com/office/drawing/2014/main" id="{5601011B-BACB-4DE7-BD41-3D684191B1B0}"/>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2" name="直線コネクタ 921">
          <a:extLst>
            <a:ext uri="{FF2B5EF4-FFF2-40B4-BE49-F238E27FC236}">
              <a16:creationId xmlns:a16="http://schemas.microsoft.com/office/drawing/2014/main" id="{884438FB-CE16-4F8E-B404-E913733D6027}"/>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923" name="【庁舎】&#10;一人当たり面積平均値テキスト">
          <a:extLst>
            <a:ext uri="{FF2B5EF4-FFF2-40B4-BE49-F238E27FC236}">
              <a16:creationId xmlns:a16="http://schemas.microsoft.com/office/drawing/2014/main" id="{88DC14A1-7EB4-4E13-A1DA-D9AB18234CC1}"/>
            </a:ext>
          </a:extLst>
        </xdr:cNvPr>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4" name="フローチャート: 判断 923">
          <a:extLst>
            <a:ext uri="{FF2B5EF4-FFF2-40B4-BE49-F238E27FC236}">
              <a16:creationId xmlns:a16="http://schemas.microsoft.com/office/drawing/2014/main" id="{BCA4D551-19F2-4B9F-864D-15ED2466A9ED}"/>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5" name="フローチャート: 判断 924">
          <a:extLst>
            <a:ext uri="{FF2B5EF4-FFF2-40B4-BE49-F238E27FC236}">
              <a16:creationId xmlns:a16="http://schemas.microsoft.com/office/drawing/2014/main" id="{78F32DE6-8E0C-4433-8605-B89A1403FE85}"/>
            </a:ext>
          </a:extLst>
        </xdr:cNvPr>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6" name="フローチャート: 判断 925">
          <a:extLst>
            <a:ext uri="{FF2B5EF4-FFF2-40B4-BE49-F238E27FC236}">
              <a16:creationId xmlns:a16="http://schemas.microsoft.com/office/drawing/2014/main" id="{E818FB49-A5BB-43F8-8529-D9908CF1012B}"/>
            </a:ext>
          </a:extLst>
        </xdr:cNvPr>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7" name="フローチャート: 判断 926">
          <a:extLst>
            <a:ext uri="{FF2B5EF4-FFF2-40B4-BE49-F238E27FC236}">
              <a16:creationId xmlns:a16="http://schemas.microsoft.com/office/drawing/2014/main" id="{3E77C39B-2E05-4331-AB8C-40F306DF82BE}"/>
            </a:ext>
          </a:extLst>
        </xdr:cNvPr>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928" name="フローチャート: 判断 927">
          <a:extLst>
            <a:ext uri="{FF2B5EF4-FFF2-40B4-BE49-F238E27FC236}">
              <a16:creationId xmlns:a16="http://schemas.microsoft.com/office/drawing/2014/main" id="{06037850-DF60-47A3-A1C3-B18F7B0ACCBA}"/>
            </a:ext>
          </a:extLst>
        </xdr:cNvPr>
        <xdr:cNvSpPr/>
      </xdr:nvSpPr>
      <xdr:spPr>
        <a:xfrm>
          <a:off x="18605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354DEABF-9F6C-4B37-BE6E-0B280E5FFE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CFE7C2C8-3AD9-4A44-8E1B-7F38DEB5A7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15EE9B04-B657-4F3C-B4C4-22AA90EFDB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990E026-9273-4C08-8993-4990AE70AC7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E27D9039-E349-4516-99F4-BE199542D8A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934" name="楕円 933">
          <a:extLst>
            <a:ext uri="{FF2B5EF4-FFF2-40B4-BE49-F238E27FC236}">
              <a16:creationId xmlns:a16="http://schemas.microsoft.com/office/drawing/2014/main" id="{63A4643D-032A-46D9-A099-055E016F52CF}"/>
            </a:ext>
          </a:extLst>
        </xdr:cNvPr>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935" name="【庁舎】&#10;一人当たり面積該当値テキスト">
          <a:extLst>
            <a:ext uri="{FF2B5EF4-FFF2-40B4-BE49-F238E27FC236}">
              <a16:creationId xmlns:a16="http://schemas.microsoft.com/office/drawing/2014/main" id="{9B50C29E-57FF-4499-B6AE-CAF678EE3956}"/>
            </a:ext>
          </a:extLst>
        </xdr:cNvPr>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936" name="楕円 935">
          <a:extLst>
            <a:ext uri="{FF2B5EF4-FFF2-40B4-BE49-F238E27FC236}">
              <a16:creationId xmlns:a16="http://schemas.microsoft.com/office/drawing/2014/main" id="{A523AA9D-0034-4018-8084-8A47EDEC8D23}"/>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144780</xdr:rowOff>
    </xdr:to>
    <xdr:cxnSp macro="">
      <xdr:nvCxnSpPr>
        <xdr:cNvPr id="937" name="直線コネクタ 936">
          <a:extLst>
            <a:ext uri="{FF2B5EF4-FFF2-40B4-BE49-F238E27FC236}">
              <a16:creationId xmlns:a16="http://schemas.microsoft.com/office/drawing/2014/main" id="{D57556CC-5204-447F-8EA3-C2ABA6507D6E}"/>
            </a:ext>
          </a:extLst>
        </xdr:cNvPr>
        <xdr:cNvCxnSpPr/>
      </xdr:nvCxnSpPr>
      <xdr:spPr>
        <a:xfrm>
          <a:off x="21323300" y="1797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86361</xdr:rowOff>
    </xdr:from>
    <xdr:to>
      <xdr:col>107</xdr:col>
      <xdr:colOff>101600</xdr:colOff>
      <xdr:row>105</xdr:row>
      <xdr:rowOff>16511</xdr:rowOff>
    </xdr:to>
    <xdr:sp macro="" textlink="">
      <xdr:nvSpPr>
        <xdr:cNvPr id="938" name="楕円 937">
          <a:extLst>
            <a:ext uri="{FF2B5EF4-FFF2-40B4-BE49-F238E27FC236}">
              <a16:creationId xmlns:a16="http://schemas.microsoft.com/office/drawing/2014/main" id="{20AF5340-403E-456F-BE1C-E2A55C7011D7}"/>
            </a:ext>
          </a:extLst>
        </xdr:cNvPr>
        <xdr:cNvSpPr/>
      </xdr:nvSpPr>
      <xdr:spPr>
        <a:xfrm>
          <a:off x="2038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144780</xdr:rowOff>
    </xdr:to>
    <xdr:cxnSp macro="">
      <xdr:nvCxnSpPr>
        <xdr:cNvPr id="939" name="直線コネクタ 938">
          <a:extLst>
            <a:ext uri="{FF2B5EF4-FFF2-40B4-BE49-F238E27FC236}">
              <a16:creationId xmlns:a16="http://schemas.microsoft.com/office/drawing/2014/main" id="{FF724962-35B4-46F2-8578-6487519BAF04}"/>
            </a:ext>
          </a:extLst>
        </xdr:cNvPr>
        <xdr:cNvCxnSpPr/>
      </xdr:nvCxnSpPr>
      <xdr:spPr>
        <a:xfrm>
          <a:off x="20434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940" name="楕円 939">
          <a:extLst>
            <a:ext uri="{FF2B5EF4-FFF2-40B4-BE49-F238E27FC236}">
              <a16:creationId xmlns:a16="http://schemas.microsoft.com/office/drawing/2014/main" id="{AAF0EA46-FBBC-45B3-8823-F37934BC56AD}"/>
            </a:ext>
          </a:extLst>
        </xdr:cNvPr>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104</xdr:row>
      <xdr:rowOff>137161</xdr:rowOff>
    </xdr:to>
    <xdr:cxnSp macro="">
      <xdr:nvCxnSpPr>
        <xdr:cNvPr id="941" name="直線コネクタ 940">
          <a:extLst>
            <a:ext uri="{FF2B5EF4-FFF2-40B4-BE49-F238E27FC236}">
              <a16:creationId xmlns:a16="http://schemas.microsoft.com/office/drawing/2014/main" id="{8FE25D97-92BE-43BF-8555-56BA837EB40D}"/>
            </a:ext>
          </a:extLst>
        </xdr:cNvPr>
        <xdr:cNvCxnSpPr/>
      </xdr:nvCxnSpPr>
      <xdr:spPr>
        <a:xfrm>
          <a:off x="19545300" y="17964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109220</xdr:rowOff>
    </xdr:from>
    <xdr:to>
      <xdr:col>98</xdr:col>
      <xdr:colOff>38100</xdr:colOff>
      <xdr:row>105</xdr:row>
      <xdr:rowOff>39370</xdr:rowOff>
    </xdr:to>
    <xdr:sp macro="" textlink="">
      <xdr:nvSpPr>
        <xdr:cNvPr id="942" name="楕円 941">
          <a:extLst>
            <a:ext uri="{FF2B5EF4-FFF2-40B4-BE49-F238E27FC236}">
              <a16:creationId xmlns:a16="http://schemas.microsoft.com/office/drawing/2014/main" id="{8ADA5AE7-119B-4ADE-8AB1-151E28B4698D}"/>
            </a:ext>
          </a:extLst>
        </xdr:cNvPr>
        <xdr:cNvSpPr/>
      </xdr:nvSpPr>
      <xdr:spPr>
        <a:xfrm>
          <a:off x="18605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133350</xdr:rowOff>
    </xdr:from>
    <xdr:to>
      <xdr:col>102</xdr:col>
      <xdr:colOff>114300</xdr:colOff>
      <xdr:row>104</xdr:row>
      <xdr:rowOff>160020</xdr:rowOff>
    </xdr:to>
    <xdr:cxnSp macro="">
      <xdr:nvCxnSpPr>
        <xdr:cNvPr id="943" name="直線コネクタ 942">
          <a:extLst>
            <a:ext uri="{FF2B5EF4-FFF2-40B4-BE49-F238E27FC236}">
              <a16:creationId xmlns:a16="http://schemas.microsoft.com/office/drawing/2014/main" id="{208A9836-BF0F-48EE-B97F-C81C8AE07B32}"/>
            </a:ext>
          </a:extLst>
        </xdr:cNvPr>
        <xdr:cNvCxnSpPr/>
      </xdr:nvCxnSpPr>
      <xdr:spPr>
        <a:xfrm flipV="1">
          <a:off x="18656300" y="17964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944" name="n_1aveValue【庁舎】&#10;一人当たり面積">
          <a:extLst>
            <a:ext uri="{FF2B5EF4-FFF2-40B4-BE49-F238E27FC236}">
              <a16:creationId xmlns:a16="http://schemas.microsoft.com/office/drawing/2014/main" id="{D00AC5E3-8CAF-4946-9A03-F0514ACA7B53}"/>
            </a:ext>
          </a:extLst>
        </xdr:cNvPr>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945" name="n_2aveValue【庁舎】&#10;一人当たり面積">
          <a:extLst>
            <a:ext uri="{FF2B5EF4-FFF2-40B4-BE49-F238E27FC236}">
              <a16:creationId xmlns:a16="http://schemas.microsoft.com/office/drawing/2014/main" id="{368E60EC-1A89-4763-8E40-CD15FF58D778}"/>
            </a:ext>
          </a:extLst>
        </xdr:cNvPr>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946" name="n_3aveValue【庁舎】&#10;一人当たり面積">
          <a:extLst>
            <a:ext uri="{FF2B5EF4-FFF2-40B4-BE49-F238E27FC236}">
              <a16:creationId xmlns:a16="http://schemas.microsoft.com/office/drawing/2014/main" id="{4D9EA223-FF01-4A90-A1F9-366D6A7F978F}"/>
            </a:ext>
          </a:extLst>
        </xdr:cNvPr>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76216</xdr:rowOff>
    </xdr:from>
    <xdr:ext cx="469744" cy="259045"/>
    <xdr:sp macro="" textlink="">
      <xdr:nvSpPr>
        <xdr:cNvPr id="947" name="n_4aveValue【庁舎】&#10;一人当たり面積">
          <a:extLst>
            <a:ext uri="{FF2B5EF4-FFF2-40B4-BE49-F238E27FC236}">
              <a16:creationId xmlns:a16="http://schemas.microsoft.com/office/drawing/2014/main" id="{E21599D8-3A98-472E-BDA2-D6A7785F1A73}"/>
            </a:ext>
          </a:extLst>
        </xdr:cNvPr>
        <xdr:cNvSpPr txBox="1"/>
      </xdr:nvSpPr>
      <xdr:spPr>
        <a:xfrm>
          <a:off x="18421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948" name="n_1mainValue【庁舎】&#10;一人当たり面積">
          <a:extLst>
            <a:ext uri="{FF2B5EF4-FFF2-40B4-BE49-F238E27FC236}">
              <a16:creationId xmlns:a16="http://schemas.microsoft.com/office/drawing/2014/main" id="{6BFCD848-B9EE-4683-A75C-57C6CCF4F40E}"/>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49" name="n_2mainValue【庁舎】&#10;一人当たり面積">
          <a:extLst>
            <a:ext uri="{FF2B5EF4-FFF2-40B4-BE49-F238E27FC236}">
              <a16:creationId xmlns:a16="http://schemas.microsoft.com/office/drawing/2014/main" id="{1A7B3A58-1CD1-420D-B68F-FC1EE7E8AA5A}"/>
            </a:ext>
          </a:extLst>
        </xdr:cNvPr>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950" name="n_3mainValue【庁舎】&#10;一人当たり面積">
          <a:extLst>
            <a:ext uri="{FF2B5EF4-FFF2-40B4-BE49-F238E27FC236}">
              <a16:creationId xmlns:a16="http://schemas.microsoft.com/office/drawing/2014/main" id="{2F3AEAE9-3D41-4908-A9E1-D242639B64BC}"/>
            </a:ext>
          </a:extLst>
        </xdr:cNvPr>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55897</xdr:rowOff>
    </xdr:from>
    <xdr:ext cx="469744" cy="259045"/>
    <xdr:sp macro="" textlink="">
      <xdr:nvSpPr>
        <xdr:cNvPr id="951" name="n_4mainValue【庁舎】&#10;一人当たり面積">
          <a:extLst>
            <a:ext uri="{FF2B5EF4-FFF2-40B4-BE49-F238E27FC236}">
              <a16:creationId xmlns:a16="http://schemas.microsoft.com/office/drawing/2014/main" id="{E78E0919-BAAA-4898-B3FA-19131D10FF33}"/>
            </a:ext>
          </a:extLst>
        </xdr:cNvPr>
        <xdr:cNvSpPr txBox="1"/>
      </xdr:nvSpPr>
      <xdr:spPr>
        <a:xfrm>
          <a:off x="18421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90EE91DA-4062-4178-A026-6AD5FF58F8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1B020C65-4C9B-4F0E-AA60-69AB44B5580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1A49300E-77BD-43B5-986F-93C1A9EAF1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類似団体と比較して有形固定資産減価償却率が高くなっている施設は、保健センター、消防施設（防火水槽）、庁舎である。保健センター、庁舎については築後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年を経過しているため、事業を継続しながら必要な改修を行う。防火水槽については、引き続き適切な維持管理を行っていく。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146,871
143,507
10.98
71,391,022
68,465,219
2,790,260
41,610,881
13,238,664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基準財政収入額は、市民税個人所得割、法人税割、地方消費税交付金が減となり、前年度から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％の減となった。基準財政需要額は前年度比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％の減となり、基準財政収入額の減少幅のほうが大きかったため、単年度の財政力指数は</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1.518</a:t>
          </a:r>
          <a:r>
            <a:rPr kumimoji="1" lang="ja-JP" altLang="en-US" sz="1300">
              <a:latin typeface="ＭＳ Ｐゴシック" panose="020B0600070205080204" pitchFamily="50" charset="-128"/>
              <a:ea typeface="ＭＳ Ｐゴシック" panose="020B0600070205080204" pitchFamily="50" charset="-128"/>
            </a:rPr>
            <a:t>となった。３年平均の財政力指数では、指数の大きかった平成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年度が外れたため、</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1.515</a:t>
          </a:r>
          <a:r>
            <a:rPr kumimoji="1" lang="ja-JP" altLang="en-US" sz="1300">
              <a:latin typeface="ＭＳ Ｐゴシック" panose="020B0600070205080204" pitchFamily="50" charset="-128"/>
              <a:ea typeface="ＭＳ Ｐゴシック" panose="020B0600070205080204" pitchFamily="50" charset="-128"/>
            </a:rPr>
            <a:t>となった。例年類似団体平均を上回り指数は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以上を保っているが、老朽化した施設の維持管理や更新に係る費用や社会福祉費、児童福祉費は伸びていくと想定しており、今後も指数の動向に注視していく。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35</xdr:row>
      <xdr:rowOff>153105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53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35</xdr:row>
      <xdr:rowOff>166511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1538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166511</xdr:rowOff>
    </xdr:from>
    <xdr:to>
      <xdr:col>15</xdr:col>
      <xdr:colOff>82550</xdr:colOff>
      <xdr:row>36</xdr:row>
      <xdr:rowOff>21872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16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21872</xdr:rowOff>
    </xdr:from>
    <xdr:to>
      <xdr:col>11</xdr:col>
      <xdr:colOff>31750</xdr:colOff>
      <xdr:row>36</xdr:row>
      <xdr:rowOff>88900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1940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115711</xdr:rowOff>
    </xdr:from>
    <xdr:to>
      <xdr:col>15</xdr:col>
      <xdr:colOff>133350</xdr:colOff>
      <xdr:row>36</xdr:row>
      <xdr:rowOff>45861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56038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142522</xdr:rowOff>
    </xdr:from>
    <xdr:to>
      <xdr:col>11</xdr:col>
      <xdr:colOff>82550</xdr:colOff>
      <xdr:row>36</xdr:row>
      <xdr:rowOff>72672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82849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人件費の増により分子の経常経費充当一般財源は増となった。また、分母の経常一般財源についても個人市民税、固定資産税の増により増となった。分母・分子ともに増となったが、分子の増の方が大きくなった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はいるが、税収の大幅な伸びは見込めないことや、扶助費については増加傾向にあることから、今後の比率の低下は考えにくい。「武蔵野市行財政改革アクションプラン」を着実に実行し、経常経費の抑制・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163068</xdr:rowOff>
    </xdr:from>
    <xdr:to>
      <xdr:col>23</xdr:col>
      <xdr:colOff>133350</xdr:colOff>
      <xdr:row>65</xdr:row>
      <xdr:rowOff>41656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8618"/>
          <a:ext cx="0" cy="907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77995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2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163068</xdr:rowOff>
    </xdr:from>
    <xdr:to>
      <xdr:col>24</xdr:col>
      <xdr:colOff>12700</xdr:colOff>
      <xdr:row>59</xdr:row>
      <xdr:rowOff>163068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158242</xdr:rowOff>
    </xdr:from>
    <xdr:to>
      <xdr:col>23</xdr:col>
      <xdr:colOff>133350</xdr:colOff>
      <xdr:row>59</xdr:row>
      <xdr:rowOff>163068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7379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56896</xdr:rowOff>
    </xdr:from>
    <xdr:to>
      <xdr:col>19</xdr:col>
      <xdr:colOff>133350</xdr:colOff>
      <xdr:row>59</xdr:row>
      <xdr:rowOff>158242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1724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147591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165608</xdr:rowOff>
    </xdr:from>
    <xdr:to>
      <xdr:col>15</xdr:col>
      <xdr:colOff>82550</xdr:colOff>
      <xdr:row>59</xdr:row>
      <xdr:rowOff>56896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1097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165608</xdr:rowOff>
    </xdr:from>
    <xdr:to>
      <xdr:col>11</xdr:col>
      <xdr:colOff>31750</xdr:colOff>
      <xdr:row>58</xdr:row>
      <xdr:rowOff>165608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09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112268</xdr:rowOff>
    </xdr:from>
    <xdr:to>
      <xdr:col>23</xdr:col>
      <xdr:colOff>184150</xdr:colOff>
      <xdr:row>60</xdr:row>
      <xdr:rowOff>42418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33545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107442</xdr:rowOff>
    </xdr:from>
    <xdr:to>
      <xdr:col>19</xdr:col>
      <xdr:colOff>184150</xdr:colOff>
      <xdr:row>60</xdr:row>
      <xdr:rowOff>37592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47769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6096</xdr:rowOff>
    </xdr:from>
    <xdr:to>
      <xdr:col>15</xdr:col>
      <xdr:colOff>133350</xdr:colOff>
      <xdr:row>59</xdr:row>
      <xdr:rowOff>107696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117873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114808</xdr:rowOff>
    </xdr:from>
    <xdr:to>
      <xdr:col>11</xdr:col>
      <xdr:colOff>82550</xdr:colOff>
      <xdr:row>59</xdr:row>
      <xdr:rowOff>44958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55135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114808</xdr:rowOff>
    </xdr:from>
    <xdr:to>
      <xdr:col>7</xdr:col>
      <xdr:colOff>31750</xdr:colOff>
      <xdr:row>59</xdr:row>
      <xdr:rowOff>44958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55135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人件費は、増加と減少を繰り返しながら同程度で推移してきたが、退職者数の増や嘱託職員数の増等により、前年度比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％の増となった。物件費については、平成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年度以降増加傾向であり、令和元年度は内部統合情報システム構築作業や道路附属物点検業務の実施等により、前年度比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の増となった。今後も業務の外部委託化などが進めば物件費が増加していくと見込まれる。質の高い行政サービスや公共施設の適切な維持管理により数値が高くなっているとも考えられるが、引き続き行財政改革を推し進め、経費抑制を図っていく。</a:t>
          </a:r>
          <a:endParaRPr kumimoji="0" lang="en-US" altLang="ja-JP" sz="1100" b="0" i="0" u="none" strike="noStrike">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80060</xdr:rowOff>
    </xdr:from>
    <xdr:to>
      <xdr:col>23</xdr:col>
      <xdr:colOff>133350</xdr:colOff>
      <xdr:row>88</xdr:row>
      <xdr:rowOff>155380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167660"/>
          <a:ext cx="838200" cy="7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73648</xdr:rowOff>
    </xdr:from>
    <xdr:to>
      <xdr:col>19</xdr:col>
      <xdr:colOff>133350</xdr:colOff>
      <xdr:row>88</xdr:row>
      <xdr:rowOff>80060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161248"/>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9463</xdr:rowOff>
    </xdr:from>
    <xdr:to>
      <xdr:col>15</xdr:col>
      <xdr:colOff>82550</xdr:colOff>
      <xdr:row>88</xdr:row>
      <xdr:rowOff>73648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5097063"/>
          <a:ext cx="889000"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168745</xdr:rowOff>
    </xdr:from>
    <xdr:to>
      <xdr:col>11</xdr:col>
      <xdr:colOff>31750</xdr:colOff>
      <xdr:row>88</xdr:row>
      <xdr:rowOff>9463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084895"/>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104580</xdr:rowOff>
    </xdr:from>
    <xdr:to>
      <xdr:col>23</xdr:col>
      <xdr:colOff>184150</xdr:colOff>
      <xdr:row>89</xdr:row>
      <xdr:rowOff>34730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457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8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29260</xdr:rowOff>
    </xdr:from>
    <xdr:to>
      <xdr:col>19</xdr:col>
      <xdr:colOff>184150</xdr:colOff>
      <xdr:row>88</xdr:row>
      <xdr:rowOff>130860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115637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03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22848</xdr:rowOff>
    </xdr:from>
    <xdr:to>
      <xdr:col>15</xdr:col>
      <xdr:colOff>133350</xdr:colOff>
      <xdr:row>88</xdr:row>
      <xdr:rowOff>124448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1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109225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19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130113</xdr:rowOff>
    </xdr:from>
    <xdr:to>
      <xdr:col>11</xdr:col>
      <xdr:colOff>82550</xdr:colOff>
      <xdr:row>88</xdr:row>
      <xdr:rowOff>60263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0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45040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13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117945</xdr:rowOff>
    </xdr:from>
    <xdr:to>
      <xdr:col>7</xdr:col>
      <xdr:colOff>31750</xdr:colOff>
      <xdr:row>88</xdr:row>
      <xdr:rowOff>48095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50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32872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12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月１日より、民間・他団体との給与水準の均衡を図るため、給料表を市の独自表から都表へ移行した。また、</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歳以上昇給抑制や扶養手当の減額等を実施し、給与制度の改革を行っている。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497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34471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669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69850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220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138793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3289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健全財政を維持しつつ必要な市民サービスを維持する財源を生み出し、効果的で効率的な組織・職員体制を構築するため、「第６次職員定数適正化計画」（平成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実施により職員の削減を図った。３つの基本方針「第五次武蔵野市行財政改革を推進するための基本方針」、「武蔵野市行財政改革アクションプラン」、「武蔵野市人材育成基本方針」に基づ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～令和２年度の４か年を期間とする「第７次職員定数適正化計画」を平成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年２月に策定しており、計画期間中に</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人の定数削減を目指す。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112819</xdr:rowOff>
    </xdr:from>
    <xdr:to>
      <xdr:col>81</xdr:col>
      <xdr:colOff>44450</xdr:colOff>
      <xdr:row>62</xdr:row>
      <xdr:rowOff>134938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42719"/>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112819</xdr:rowOff>
    </xdr:from>
    <xdr:to>
      <xdr:col>77</xdr:col>
      <xdr:colOff>44450</xdr:colOff>
      <xdr:row>62</xdr:row>
      <xdr:rowOff>130916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4271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130916</xdr:rowOff>
    </xdr:from>
    <xdr:to>
      <xdr:col>72</xdr:col>
      <xdr:colOff>203200</xdr:colOff>
      <xdr:row>62</xdr:row>
      <xdr:rowOff>136948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6081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136948</xdr:rowOff>
    </xdr:from>
    <xdr:to>
      <xdr:col>68</xdr:col>
      <xdr:colOff>152400</xdr:colOff>
      <xdr:row>62</xdr:row>
      <xdr:rowOff>147003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6684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84138</xdr:rowOff>
    </xdr:from>
    <xdr:to>
      <xdr:col>81</xdr:col>
      <xdr:colOff>95250</xdr:colOff>
      <xdr:row>63</xdr:row>
      <xdr:rowOff>14288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100665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62019</xdr:rowOff>
    </xdr:from>
    <xdr:to>
      <xdr:col>77</xdr:col>
      <xdr:colOff>95250</xdr:colOff>
      <xdr:row>62</xdr:row>
      <xdr:rowOff>163619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2346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80116</xdr:rowOff>
    </xdr:from>
    <xdr:to>
      <xdr:col>73</xdr:col>
      <xdr:colOff>44450</xdr:colOff>
      <xdr:row>63</xdr:row>
      <xdr:rowOff>10266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20443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86148</xdr:rowOff>
    </xdr:from>
    <xdr:to>
      <xdr:col>68</xdr:col>
      <xdr:colOff>203200</xdr:colOff>
      <xdr:row>63</xdr:row>
      <xdr:rowOff>16298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96203</xdr:rowOff>
    </xdr:from>
    <xdr:to>
      <xdr:col>64</xdr:col>
      <xdr:colOff>152400</xdr:colOff>
      <xdr:row>63</xdr:row>
      <xdr:rowOff>26353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36530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実質公債費比率は３か年平均の値であり、平成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1.28901</a:t>
          </a:r>
          <a:r>
            <a:rPr kumimoji="1" lang="ja-JP" altLang="en-US" sz="1300">
              <a:latin typeface="ＭＳ Ｐゴシック" panose="020B0600070205080204" pitchFamily="50" charset="-128"/>
              <a:ea typeface="ＭＳ Ｐゴシック" panose="020B0600070205080204" pitchFamily="50" charset="-128"/>
            </a:rPr>
            <a:t>％が抜け、令和元年度の△</a:t>
          </a:r>
          <a:r>
            <a:rPr kumimoji="1" lang="en-US" altLang="ja-JP" sz="1300">
              <a:latin typeface="ＭＳ Ｐゴシック" panose="020B0600070205080204" pitchFamily="50" charset="-128"/>
              <a:ea typeface="ＭＳ Ｐゴシック" panose="020B0600070205080204" pitchFamily="50" charset="-128"/>
            </a:rPr>
            <a:t>1.13539</a:t>
          </a:r>
          <a:r>
            <a:rPr kumimoji="1" lang="ja-JP" altLang="en-US" sz="1300">
              <a:latin typeface="ＭＳ Ｐゴシック" panose="020B0600070205080204" pitchFamily="50" charset="-128"/>
              <a:ea typeface="ＭＳ Ｐゴシック" panose="020B0600070205080204" pitchFamily="50" charset="-128"/>
            </a:rPr>
            <a:t>％が加わったため、３か年平均では前年度から増減なく△</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％となった。令和元年度単年度については、分母が前年度比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％の増となった一方、分子は公債費に準ずる債務負担行為に係るものの減等により</a:t>
          </a:r>
          <a:r>
            <a:rPr kumimoji="1" lang="en-US" altLang="ja-JP" sz="1300">
              <a:latin typeface="ＭＳ Ｐゴシック" panose="020B0600070205080204" pitchFamily="50" charset="-128"/>
              <a:ea typeface="ＭＳ Ｐゴシック" panose="020B0600070205080204" pitchFamily="50" charset="-128"/>
            </a:rPr>
            <a:t>312.5</a:t>
          </a:r>
          <a:r>
            <a:rPr kumimoji="1" lang="ja-JP" altLang="en-US" sz="1300">
              <a:latin typeface="ＭＳ Ｐゴシック" panose="020B0600070205080204" pitchFamily="50" charset="-128"/>
              <a:ea typeface="ＭＳ Ｐゴシック" panose="020B0600070205080204" pitchFamily="50" charset="-128"/>
            </a:rPr>
            <a:t>％の減となったため、結果として単年度の実質公債費比率は前年度から</a:t>
          </a:r>
          <a:r>
            <a:rPr kumimoji="1" lang="en-US" altLang="ja-JP" sz="1300">
              <a:latin typeface="ＭＳ Ｐゴシック" panose="020B0600070205080204" pitchFamily="50" charset="-128"/>
              <a:ea typeface="ＭＳ Ｐゴシック" panose="020B0600070205080204" pitchFamily="50" charset="-128"/>
            </a:rPr>
            <a:t>1.67812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0.34359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1.28901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0.71904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0.54273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1.13539</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35560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550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35560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11430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3387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024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124037</xdr:rowOff>
    </xdr:from>
    <xdr:to>
      <xdr:col>64</xdr:col>
      <xdr:colOff>152400</xdr:colOff>
      <xdr:row>38</xdr:row>
      <xdr:rowOff>54187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64364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将来負担額に対して充当可能財源が超過しているため将来負担比率がマイナスである（平成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ポイント）。地方債の償還が進み現在高が減少したことや、地方債の償還等に充当可能な基金が増加したことが、前年度より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ポイント減となった要因として挙げられる。今後、老朽化した公共施設、都市基盤の更新による市債の新規発行が見込まれるが、引き続き計画的な事業執行により財政の健全性を維持していく。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120741</xdr:rowOff>
    </xdr:from>
    <xdr:to>
      <xdr:col>64</xdr:col>
      <xdr:colOff>152400</xdr:colOff>
      <xdr:row>17</xdr:row>
      <xdr:rowOff>50891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6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61068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146,871
143,507
10.98
71,391,022
68,465,219
2,790,260
41,610,881
13,238,664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退職者数の増や嘱託職員の増などにより、人件費の経常経費は前年度比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％の増となった。今後も、平成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～令和２年度の４か年を期間とする「第７次職員定数適正化計画」により、計画期間中に</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人の定数削減を目指す。民間・他団体との給与水準の均衡を図るため、平成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月より給料表を都表へ移行するとともに、</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歳以上昇給抑制や扶養手当の減額等を実施し、給与制度の改革を行っている。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34</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9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9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物件費の経常経費は、ラグビーワールドカップ</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公認チームキャンプ地としての環境整備に伴う体育施設管理運営委託の増などにより増加した。他団体と比べて物件費の比率が高いが、アウトソーシングを推進していることと、充実した施設の維持管理によるものが大きく、今後も業務の外部委託化が進めば物件費が増加していくと見込まれるが、事務事業の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50800</xdr:rowOff>
    </xdr:from>
    <xdr:to>
      <xdr:col>82</xdr:col>
      <xdr:colOff>107950</xdr:colOff>
      <xdr:row>20</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479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138430</xdr:rowOff>
    </xdr:from>
    <xdr:to>
      <xdr:col>69</xdr:col>
      <xdr:colOff>92075</xdr:colOff>
      <xdr:row>20</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0</xdr:rowOff>
    </xdr:from>
    <xdr:to>
      <xdr:col>82</xdr:col>
      <xdr:colOff>158750</xdr:colOff>
      <xdr:row>20</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手当の見直しにより福祉手当等支給事業は減となったものの、待機児童対策による保育所運営給付や障害者自立支援給付費などの増により、依然増加傾向にある。また、令和元年度は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月からの幼児教育・保育の無償化により私立幼稚園への施設等利用給付を開始し、扶助費の増の要因となった。今後についても、社会保障費の増加に伴い増加傾向が続くとみられる。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55</xdr:row>
      <xdr:rowOff>75293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74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54</xdr:row>
      <xdr:rowOff>116115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30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72572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61685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のは、公営企業会計が少ないことと、分母となる歳入経常一般財源の額が大きいことによるものである。国民健康保険事業繰出金は事務費繰出金の増などにより増加。介護保険事業会計繰出金は保険給付費の増などにより増加。後期高齢者医療会計繰出金は事務費繰出金の減などにより減少。下水道事業会計繰出金は下水道事業債の元利償還金の増などにより増加した。今後も繰出金の減少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55</xdr:row>
      <xdr:rowOff>151493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7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140607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64407</xdr:rowOff>
    </xdr:from>
    <xdr:to>
      <xdr:col>73</xdr:col>
      <xdr:colOff>180975</xdr:colOff>
      <xdr:row>55</xdr:row>
      <xdr:rowOff>97065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170543</xdr:rowOff>
    </xdr:from>
    <xdr:to>
      <xdr:col>69</xdr:col>
      <xdr:colOff>92075</xdr:colOff>
      <xdr:row>55</xdr:row>
      <xdr:rowOff>64407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89807</xdr:rowOff>
    </xdr:from>
    <xdr:to>
      <xdr:col>78</xdr:col>
      <xdr:colOff>120650</xdr:colOff>
      <xdr:row>56</xdr:row>
      <xdr:rowOff>19957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13607</xdr:rowOff>
    </xdr:from>
    <xdr:to>
      <xdr:col>69</xdr:col>
      <xdr:colOff>142875</xdr:colOff>
      <xdr:row>55</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125384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119743</xdr:rowOff>
    </xdr:from>
    <xdr:to>
      <xdr:col>65</xdr:col>
      <xdr:colOff>53975</xdr:colOff>
      <xdr:row>55</xdr:row>
      <xdr:rowOff>49893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60070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補助費等のうち主な増要因は、保育所等運営委託事業、私立幼稚園等助成事業などである。補助費等の経常経費は増加したが、特定財源の増が大きく、経常収支比率は前年度より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ポイント下がった。例年類似団体平均を上回っているのは補助事業の充実によるものであるが、引き続き「行財政改革を推進するための基本方針」に基づき、補助金の見直しと経費縮減に取り組む。</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58964</xdr:rowOff>
    </xdr:from>
    <xdr:to>
      <xdr:col>82</xdr:col>
      <xdr:colOff>107950</xdr:colOff>
      <xdr:row>37</xdr:row>
      <xdr:rowOff>146050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4026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58964</xdr:rowOff>
    </xdr:from>
    <xdr:to>
      <xdr:col>78</xdr:col>
      <xdr:colOff>69850</xdr:colOff>
      <xdr:row>37</xdr:row>
      <xdr:rowOff>146050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402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58964</xdr:rowOff>
    </xdr:from>
    <xdr:to>
      <xdr:col>73</xdr:col>
      <xdr:colOff>180975</xdr:colOff>
      <xdr:row>37</xdr:row>
      <xdr:rowOff>91622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402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80736</xdr:rowOff>
    </xdr:from>
    <xdr:to>
      <xdr:col>69</xdr:col>
      <xdr:colOff>92075</xdr:colOff>
      <xdr:row>37</xdr:row>
      <xdr:rowOff>91622</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4243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8164</xdr:rowOff>
    </xdr:from>
    <xdr:to>
      <xdr:col>82</xdr:col>
      <xdr:colOff>158750</xdr:colOff>
      <xdr:row>37</xdr:row>
      <xdr:rowOff>109764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151691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95250</xdr:rowOff>
    </xdr:from>
    <xdr:to>
      <xdr:col>78</xdr:col>
      <xdr:colOff>120650</xdr:colOff>
      <xdr:row>38</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8164</xdr:rowOff>
    </xdr:from>
    <xdr:to>
      <xdr:col>74</xdr:col>
      <xdr:colOff>31750</xdr:colOff>
      <xdr:row>37</xdr:row>
      <xdr:rowOff>109764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94542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40822</xdr:rowOff>
    </xdr:from>
    <xdr:to>
      <xdr:col>69</xdr:col>
      <xdr:colOff>142875</xdr:colOff>
      <xdr:row>37</xdr:row>
      <xdr:rowOff>142422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127199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29936</xdr:rowOff>
    </xdr:from>
    <xdr:to>
      <xdr:col>65</xdr:col>
      <xdr:colOff>53975</xdr:colOff>
      <xdr:row>37</xdr:row>
      <xdr:rowOff>131536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116312</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の償還が開始（クリーンセンター建設事業等）されたことによる増があるが、償還終了（境南ふれあい広場、市民の森公園用地買収等）による減のほうが大きく、公債費は減となった。老朽化した公共施設の更新、都市基盤のリニューアルなどにより、今後中長期にわたり市債の発行増が予想される。適切な公共施設の配置や財政規律を維持しながら、計画的かつ着実に事業を実施し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73660</xdr:rowOff>
    </xdr:from>
    <xdr:to>
      <xdr:col>24</xdr:col>
      <xdr:colOff>25400</xdr:colOff>
      <xdr:row>72</xdr:row>
      <xdr:rowOff>111760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418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111760</xdr:rowOff>
    </xdr:from>
    <xdr:to>
      <xdr:col>19</xdr:col>
      <xdr:colOff>187325</xdr:colOff>
      <xdr:row>72</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456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119380</xdr:rowOff>
    </xdr:from>
    <xdr:to>
      <xdr:col>15</xdr:col>
      <xdr:colOff>98425</xdr:colOff>
      <xdr:row>72</xdr:row>
      <xdr:rowOff>127000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463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127000</xdr:rowOff>
    </xdr:from>
    <xdr:to>
      <xdr:col>11</xdr:col>
      <xdr:colOff>9525</xdr:colOff>
      <xdr:row>72</xdr:row>
      <xdr:rowOff>127000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47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22860</xdr:rowOff>
    </xdr:from>
    <xdr:to>
      <xdr:col>24</xdr:col>
      <xdr:colOff>76200</xdr:colOff>
      <xdr:row>72</xdr:row>
      <xdr:rowOff>124460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3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102887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60960</xdr:rowOff>
    </xdr:from>
    <xdr:to>
      <xdr:col>20</xdr:col>
      <xdr:colOff>38100</xdr:colOff>
      <xdr:row>72</xdr:row>
      <xdr:rowOff>162560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1287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17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68580</xdr:rowOff>
    </xdr:from>
    <xdr:to>
      <xdr:col>15</xdr:col>
      <xdr:colOff>149225</xdr:colOff>
      <xdr:row>72</xdr:row>
      <xdr:rowOff>170180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8907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1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76200</xdr:rowOff>
    </xdr:from>
    <xdr:to>
      <xdr:col>11</xdr:col>
      <xdr:colOff>60325</xdr:colOff>
      <xdr:row>73</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76200</xdr:rowOff>
    </xdr:from>
    <xdr:to>
      <xdr:col>6</xdr:col>
      <xdr:colOff>171450</xdr:colOff>
      <xdr:row>73</xdr:row>
      <xdr:rowOff>6350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扶助費の経常収支比率の伸びが大きく、公債費以外の経常収支比率は前年度と比べて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ポイントの増となった。今後も経常的な業務の見直し等の行財政改革を推進し、経常経費の削減に努める。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26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77</xdr:row>
      <xdr:rowOff>62230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0962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66039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989560"/>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75</xdr:row>
      <xdr:rowOff>130810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98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20337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13266</xdr:rowOff>
    </xdr:from>
    <xdr:to>
      <xdr:col>29</xdr:col>
      <xdr:colOff>127000</xdr:colOff>
      <xdr:row>17</xdr:row>
      <xdr:rowOff>28092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75541"/>
          <a:ext cx="647700" cy="1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19308</xdr:rowOff>
    </xdr:from>
    <xdr:to>
      <xdr:col>26</xdr:col>
      <xdr:colOff>50800</xdr:colOff>
      <xdr:row>17</xdr:row>
      <xdr:rowOff>28092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81583"/>
          <a:ext cx="698500" cy="8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118259</xdr:rowOff>
    </xdr:from>
    <xdr:to>
      <xdr:col>22</xdr:col>
      <xdr:colOff>114300</xdr:colOff>
      <xdr:row>17</xdr:row>
      <xdr:rowOff>19308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09084"/>
          <a:ext cx="698500" cy="7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18753</xdr:rowOff>
    </xdr:from>
    <xdr:to>
      <xdr:col>18</xdr:col>
      <xdr:colOff>177800</xdr:colOff>
      <xdr:row>16</xdr:row>
      <xdr:rowOff>118259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09578"/>
          <a:ext cx="698500" cy="99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133916</xdr:rowOff>
    </xdr:from>
    <xdr:to>
      <xdr:col>29</xdr:col>
      <xdr:colOff>177800</xdr:colOff>
      <xdr:row>17</xdr:row>
      <xdr:rowOff>64066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2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9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148742</xdr:rowOff>
    </xdr:from>
    <xdr:to>
      <xdr:col>26</xdr:col>
      <xdr:colOff>101600</xdr:colOff>
      <xdr:row>17</xdr:row>
      <xdr:rowOff>78892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63669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25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139958</xdr:rowOff>
    </xdr:from>
    <xdr:to>
      <xdr:col>22</xdr:col>
      <xdr:colOff>165100</xdr:colOff>
      <xdr:row>17</xdr:row>
      <xdr:rowOff>70108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54885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1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67459</xdr:rowOff>
    </xdr:from>
    <xdr:to>
      <xdr:col>19</xdr:col>
      <xdr:colOff>38100</xdr:colOff>
      <xdr:row>16</xdr:row>
      <xdr:rowOff>169059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153836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139403</xdr:rowOff>
    </xdr:from>
    <xdr:to>
      <xdr:col>15</xdr:col>
      <xdr:colOff>101600</xdr:colOff>
      <xdr:row>16</xdr:row>
      <xdr:rowOff>69553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5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54330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4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2550</xdr:rowOff>
    </xdr:from>
    <xdr:to>
      <xdr:col>29</xdr:col>
      <xdr:colOff>127000</xdr:colOff>
      <xdr:row>37</xdr:row>
      <xdr:rowOff>39081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55800"/>
          <a:ext cx="647700" cy="20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2550</xdr:rowOff>
    </xdr:from>
    <xdr:to>
      <xdr:col>26</xdr:col>
      <xdr:colOff>50800</xdr:colOff>
      <xdr:row>36</xdr:row>
      <xdr:rowOff>159324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55800"/>
          <a:ext cx="698500" cy="15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159324</xdr:rowOff>
    </xdr:from>
    <xdr:to>
      <xdr:col>22</xdr:col>
      <xdr:colOff>114300</xdr:colOff>
      <xdr:row>37</xdr:row>
      <xdr:rowOff>60661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12574"/>
          <a:ext cx="698500" cy="72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111227</xdr:rowOff>
    </xdr:from>
    <xdr:to>
      <xdr:col>18</xdr:col>
      <xdr:colOff>177800</xdr:colOff>
      <xdr:row>37</xdr:row>
      <xdr:rowOff>60661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64477"/>
          <a:ext cx="698500" cy="12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90556</xdr:rowOff>
    </xdr:from>
    <xdr:to>
      <xdr:col>15</xdr:col>
      <xdr:colOff>101600</xdr:colOff>
      <xdr:row>34</xdr:row>
      <xdr:rowOff>192156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35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202333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12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159731</xdr:rowOff>
    </xdr:from>
    <xdr:to>
      <xdr:col>29</xdr:col>
      <xdr:colOff>177800</xdr:colOff>
      <xdr:row>37</xdr:row>
      <xdr:rowOff>89881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1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131808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8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294650</xdr:rowOff>
    </xdr:from>
    <xdr:to>
      <xdr:col>26</xdr:col>
      <xdr:colOff>101600</xdr:colOff>
      <xdr:row>36</xdr:row>
      <xdr:rowOff>53350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0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38127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9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108524</xdr:rowOff>
    </xdr:from>
    <xdr:to>
      <xdr:col>22</xdr:col>
      <xdr:colOff>165100</xdr:colOff>
      <xdr:row>37</xdr:row>
      <xdr:rowOff>38674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6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23451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4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9861</xdr:rowOff>
    </xdr:from>
    <xdr:to>
      <xdr:col>19</xdr:col>
      <xdr:colOff>38100</xdr:colOff>
      <xdr:row>37</xdr:row>
      <xdr:rowOff>111461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34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96238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2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60427</xdr:rowOff>
    </xdr:from>
    <xdr:to>
      <xdr:col>15</xdr:col>
      <xdr:colOff>101600</xdr:colOff>
      <xdr:row>36</xdr:row>
      <xdr:rowOff>162027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1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146804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0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146,871
143,507
10.98
71,391,022
68,465,219
2,790,260
41,610,881
13,238,664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86404</xdr:rowOff>
    </xdr:from>
    <xdr:to>
      <xdr:col>24</xdr:col>
      <xdr:colOff>63500</xdr:colOff>
      <xdr:row>33</xdr:row>
      <xdr:rowOff>139700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44254"/>
          <a:ext cx="8382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127453</xdr:rowOff>
    </xdr:from>
    <xdr:to>
      <xdr:col>19</xdr:col>
      <xdr:colOff>177800</xdr:colOff>
      <xdr:row>33</xdr:row>
      <xdr:rowOff>139700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785303"/>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113836</xdr:rowOff>
    </xdr:from>
    <xdr:to>
      <xdr:col>15</xdr:col>
      <xdr:colOff>50800</xdr:colOff>
      <xdr:row>33</xdr:row>
      <xdr:rowOff>127453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71686"/>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51460</xdr:rowOff>
    </xdr:from>
    <xdr:to>
      <xdr:col>10</xdr:col>
      <xdr:colOff>114300</xdr:colOff>
      <xdr:row>33</xdr:row>
      <xdr:rowOff>113836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09310"/>
          <a:ext cx="8890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37119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35604</xdr:rowOff>
    </xdr:from>
    <xdr:to>
      <xdr:col>24</xdr:col>
      <xdr:colOff>114300</xdr:colOff>
      <xdr:row>33</xdr:row>
      <xdr:rowOff>137204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58481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88900</xdr:rowOff>
    </xdr:from>
    <xdr:to>
      <xdr:col>20</xdr:col>
      <xdr:colOff>38100</xdr:colOff>
      <xdr:row>34</xdr:row>
      <xdr:rowOff>19050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35577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76653</xdr:rowOff>
    </xdr:from>
    <xdr:to>
      <xdr:col>15</xdr:col>
      <xdr:colOff>101600</xdr:colOff>
      <xdr:row>34</xdr:row>
      <xdr:rowOff>6803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23330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0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63036</xdr:rowOff>
    </xdr:from>
    <xdr:to>
      <xdr:col>10</xdr:col>
      <xdr:colOff>165100</xdr:colOff>
      <xdr:row>33</xdr:row>
      <xdr:rowOff>164636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9713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9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660</xdr:rowOff>
    </xdr:from>
    <xdr:to>
      <xdr:col>6</xdr:col>
      <xdr:colOff>38100</xdr:colOff>
      <xdr:row>33</xdr:row>
      <xdr:rowOff>102260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118787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4655</xdr:rowOff>
    </xdr:from>
    <xdr:to>
      <xdr:col>24</xdr:col>
      <xdr:colOff>63500</xdr:colOff>
      <xdr:row>52</xdr:row>
      <xdr:rowOff>85541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20055"/>
          <a:ext cx="8382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85541</xdr:rowOff>
    </xdr:from>
    <xdr:to>
      <xdr:col>19</xdr:col>
      <xdr:colOff>177800</xdr:colOff>
      <xdr:row>52</xdr:row>
      <xdr:rowOff>90246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0094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90246</xdr:rowOff>
    </xdr:from>
    <xdr:to>
      <xdr:col>15</xdr:col>
      <xdr:colOff>50800</xdr:colOff>
      <xdr:row>53</xdr:row>
      <xdr:rowOff>18847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005646"/>
          <a:ext cx="889000" cy="1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18847</xdr:rowOff>
    </xdr:from>
    <xdr:to>
      <xdr:col>10</xdr:col>
      <xdr:colOff>114300</xdr:colOff>
      <xdr:row>53</xdr:row>
      <xdr:rowOff>32182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10569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147699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125305</xdr:rowOff>
    </xdr:from>
    <xdr:to>
      <xdr:col>24</xdr:col>
      <xdr:colOff>114300</xdr:colOff>
      <xdr:row>52</xdr:row>
      <xdr:rowOff>55455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8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40232</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8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34741</xdr:rowOff>
    </xdr:from>
    <xdr:to>
      <xdr:col>20</xdr:col>
      <xdr:colOff>38100</xdr:colOff>
      <xdr:row>52</xdr:row>
      <xdr:rowOff>136341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9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152868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72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39446</xdr:rowOff>
    </xdr:from>
    <xdr:to>
      <xdr:col>15</xdr:col>
      <xdr:colOff>101600</xdr:colOff>
      <xdr:row>52</xdr:row>
      <xdr:rowOff>141046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9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157573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73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139497</xdr:rowOff>
    </xdr:from>
    <xdr:to>
      <xdr:col>10</xdr:col>
      <xdr:colOff>165100</xdr:colOff>
      <xdr:row>53</xdr:row>
      <xdr:rowOff>69647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0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86174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8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152832</xdr:rowOff>
    </xdr:from>
    <xdr:to>
      <xdr:col>6</xdr:col>
      <xdr:colOff>38100</xdr:colOff>
      <xdr:row>53</xdr:row>
      <xdr:rowOff>82982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0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99509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88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95177</xdr:rowOff>
    </xdr:from>
    <xdr:to>
      <xdr:col>24</xdr:col>
      <xdr:colOff>63500</xdr:colOff>
      <xdr:row>76</xdr:row>
      <xdr:rowOff>112268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125377"/>
          <a:ext cx="8382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95177</xdr:rowOff>
    </xdr:from>
    <xdr:to>
      <xdr:col>19</xdr:col>
      <xdr:colOff>177800</xdr:colOff>
      <xdr:row>76</xdr:row>
      <xdr:rowOff>136108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125377"/>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107604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136108</xdr:rowOff>
    </xdr:from>
    <xdr:to>
      <xdr:col>15</xdr:col>
      <xdr:colOff>50800</xdr:colOff>
      <xdr:row>76</xdr:row>
      <xdr:rowOff>136544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166308"/>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136544</xdr:rowOff>
    </xdr:from>
    <xdr:to>
      <xdr:col>10</xdr:col>
      <xdr:colOff>114300</xdr:colOff>
      <xdr:row>77</xdr:row>
      <xdr:rowOff>3194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16674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66819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61468</xdr:rowOff>
    </xdr:from>
    <xdr:to>
      <xdr:col>24</xdr:col>
      <xdr:colOff>114300</xdr:colOff>
      <xdr:row>76</xdr:row>
      <xdr:rowOff>163068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84345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4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44377</xdr:rowOff>
    </xdr:from>
    <xdr:to>
      <xdr:col>20</xdr:col>
      <xdr:colOff>38100</xdr:colOff>
      <xdr:row>76</xdr:row>
      <xdr:rowOff>145977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162504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8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85308</xdr:rowOff>
    </xdr:from>
    <xdr:to>
      <xdr:col>15</xdr:col>
      <xdr:colOff>101600</xdr:colOff>
      <xdr:row>77</xdr:row>
      <xdr:rowOff>15458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31985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8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85744</xdr:rowOff>
    </xdr:from>
    <xdr:to>
      <xdr:col>10</xdr:col>
      <xdr:colOff>165100</xdr:colOff>
      <xdr:row>77</xdr:row>
      <xdr:rowOff>15894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32420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8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123844</xdr:rowOff>
    </xdr:from>
    <xdr:to>
      <xdr:col>6</xdr:col>
      <xdr:colOff>38100</xdr:colOff>
      <xdr:row>77</xdr:row>
      <xdr:rowOff>53994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45121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2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34810</xdr:rowOff>
    </xdr:from>
    <xdr:to>
      <xdr:col>24</xdr:col>
      <xdr:colOff>63500</xdr:colOff>
      <xdr:row>95</xdr:row>
      <xdr:rowOff>136716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22560"/>
          <a:ext cx="838200" cy="10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136716</xdr:rowOff>
    </xdr:from>
    <xdr:to>
      <xdr:col>19</xdr:col>
      <xdr:colOff>177800</xdr:colOff>
      <xdr:row>95</xdr:row>
      <xdr:rowOff>160286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24466"/>
          <a:ext cx="889000" cy="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160286</xdr:rowOff>
    </xdr:from>
    <xdr:to>
      <xdr:col>15</xdr:col>
      <xdr:colOff>50800</xdr:colOff>
      <xdr:row>96</xdr:row>
      <xdr:rowOff>23609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48036"/>
          <a:ext cx="889000" cy="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23609</xdr:rowOff>
    </xdr:from>
    <xdr:to>
      <xdr:col>10</xdr:col>
      <xdr:colOff>114300</xdr:colOff>
      <xdr:row>96</xdr:row>
      <xdr:rowOff>91821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82809"/>
          <a:ext cx="889000" cy="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82439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155460</xdr:rowOff>
    </xdr:from>
    <xdr:to>
      <xdr:col>24</xdr:col>
      <xdr:colOff>114300</xdr:colOff>
      <xdr:row>95</xdr:row>
      <xdr:rowOff>85610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6887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2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85916</xdr:rowOff>
    </xdr:from>
    <xdr:to>
      <xdr:col>20</xdr:col>
      <xdr:colOff>38100</xdr:colOff>
      <xdr:row>96</xdr:row>
      <xdr:rowOff>16066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32593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4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109486</xdr:rowOff>
    </xdr:from>
    <xdr:to>
      <xdr:col>15</xdr:col>
      <xdr:colOff>101600</xdr:colOff>
      <xdr:row>96</xdr:row>
      <xdr:rowOff>39636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56163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7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144259</xdr:rowOff>
    </xdr:from>
    <xdr:to>
      <xdr:col>10</xdr:col>
      <xdr:colOff>165100</xdr:colOff>
      <xdr:row>96</xdr:row>
      <xdr:rowOff>74409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90936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20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41021</xdr:rowOff>
    </xdr:from>
    <xdr:to>
      <xdr:col>6</xdr:col>
      <xdr:colOff>38100</xdr:colOff>
      <xdr:row>96</xdr:row>
      <xdr:rowOff>142621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133748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5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86573</xdr:rowOff>
    </xdr:from>
    <xdr:to>
      <xdr:col>55</xdr:col>
      <xdr:colOff>0</xdr:colOff>
      <xdr:row>37</xdr:row>
      <xdr:rowOff>97125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30223"/>
          <a:ext cx="8382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97125</xdr:rowOff>
    </xdr:from>
    <xdr:to>
      <xdr:col>50</xdr:col>
      <xdr:colOff>114300</xdr:colOff>
      <xdr:row>37</xdr:row>
      <xdr:rowOff>99398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40775"/>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99398</xdr:rowOff>
    </xdr:from>
    <xdr:to>
      <xdr:col>45</xdr:col>
      <xdr:colOff>177800</xdr:colOff>
      <xdr:row>37</xdr:row>
      <xdr:rowOff>117073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43048"/>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117073</xdr:rowOff>
    </xdr:from>
    <xdr:to>
      <xdr:col>41</xdr:col>
      <xdr:colOff>50800</xdr:colOff>
      <xdr:row>37</xdr:row>
      <xdr:rowOff>119999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6072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164674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35773</xdr:rowOff>
    </xdr:from>
    <xdr:to>
      <xdr:col>55</xdr:col>
      <xdr:colOff>50800</xdr:colOff>
      <xdr:row>37</xdr:row>
      <xdr:rowOff>137373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58650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3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46325</xdr:rowOff>
    </xdr:from>
    <xdr:to>
      <xdr:col>50</xdr:col>
      <xdr:colOff>165100</xdr:colOff>
      <xdr:row>37</xdr:row>
      <xdr:rowOff>147925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164452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6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48598</xdr:rowOff>
    </xdr:from>
    <xdr:to>
      <xdr:col>46</xdr:col>
      <xdr:colOff>38100</xdr:colOff>
      <xdr:row>37</xdr:row>
      <xdr:rowOff>150198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9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166725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66273</xdr:rowOff>
    </xdr:from>
    <xdr:to>
      <xdr:col>41</xdr:col>
      <xdr:colOff>101600</xdr:colOff>
      <xdr:row>37</xdr:row>
      <xdr:rowOff>167873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12950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69199</xdr:rowOff>
    </xdr:from>
    <xdr:to>
      <xdr:col>36</xdr:col>
      <xdr:colOff>165100</xdr:colOff>
      <xdr:row>37</xdr:row>
      <xdr:rowOff>170799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15876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69052</xdr:rowOff>
    </xdr:from>
    <xdr:to>
      <xdr:col>55</xdr:col>
      <xdr:colOff>0</xdr:colOff>
      <xdr:row>56</xdr:row>
      <xdr:rowOff>98030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70252"/>
          <a:ext cx="838200" cy="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47716</xdr:rowOff>
    </xdr:from>
    <xdr:to>
      <xdr:col>50</xdr:col>
      <xdr:colOff>114300</xdr:colOff>
      <xdr:row>56</xdr:row>
      <xdr:rowOff>98030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48916"/>
          <a:ext cx="889000" cy="5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170147</xdr:rowOff>
    </xdr:from>
    <xdr:to>
      <xdr:col>45</xdr:col>
      <xdr:colOff>177800</xdr:colOff>
      <xdr:row>56</xdr:row>
      <xdr:rowOff>47716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256997"/>
          <a:ext cx="889000" cy="39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170147</xdr:rowOff>
    </xdr:from>
    <xdr:to>
      <xdr:col>41</xdr:col>
      <xdr:colOff>50800</xdr:colOff>
      <xdr:row>54</xdr:row>
      <xdr:rowOff>135444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256997"/>
          <a:ext cx="889000" cy="1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23229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18252</xdr:rowOff>
    </xdr:from>
    <xdr:to>
      <xdr:col>55</xdr:col>
      <xdr:colOff>50800</xdr:colOff>
      <xdr:row>56</xdr:row>
      <xdr:rowOff>119852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41129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47230</xdr:rowOff>
    </xdr:from>
    <xdr:to>
      <xdr:col>50</xdr:col>
      <xdr:colOff>165100</xdr:colOff>
      <xdr:row>56</xdr:row>
      <xdr:rowOff>148830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165357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4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168366</xdr:rowOff>
    </xdr:from>
    <xdr:to>
      <xdr:col>46</xdr:col>
      <xdr:colOff>38100</xdr:colOff>
      <xdr:row>56</xdr:row>
      <xdr:rowOff>98516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115043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119347</xdr:rowOff>
    </xdr:from>
    <xdr:to>
      <xdr:col>41</xdr:col>
      <xdr:colOff>101600</xdr:colOff>
      <xdr:row>54</xdr:row>
      <xdr:rowOff>49497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2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66024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898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84644</xdr:rowOff>
    </xdr:from>
    <xdr:to>
      <xdr:col>36</xdr:col>
      <xdr:colOff>165100</xdr:colOff>
      <xdr:row>55</xdr:row>
      <xdr:rowOff>14794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31321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11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56147</xdr:rowOff>
    </xdr:from>
    <xdr:to>
      <xdr:col>55</xdr:col>
      <xdr:colOff>0</xdr:colOff>
      <xdr:row>79</xdr:row>
      <xdr:rowOff>38315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29247"/>
          <a:ext cx="838200" cy="1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164827</xdr:rowOff>
    </xdr:from>
    <xdr:to>
      <xdr:col>50</xdr:col>
      <xdr:colOff>114300</xdr:colOff>
      <xdr:row>79</xdr:row>
      <xdr:rowOff>38315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37927"/>
          <a:ext cx="889000" cy="4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164827</xdr:rowOff>
    </xdr:from>
    <xdr:to>
      <xdr:col>45</xdr:col>
      <xdr:colOff>177800</xdr:colOff>
      <xdr:row>79</xdr:row>
      <xdr:rowOff>6578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37927"/>
          <a:ext cx="889000" cy="1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39973</xdr:rowOff>
    </xdr:from>
    <xdr:to>
      <xdr:col>41</xdr:col>
      <xdr:colOff>50800</xdr:colOff>
      <xdr:row>79</xdr:row>
      <xdr:rowOff>6578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13073"/>
          <a:ext cx="889000" cy="13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26814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8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5347</xdr:rowOff>
    </xdr:from>
    <xdr:to>
      <xdr:col>55</xdr:col>
      <xdr:colOff>50800</xdr:colOff>
      <xdr:row>78</xdr:row>
      <xdr:rowOff>106947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155224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158965</xdr:rowOff>
    </xdr:from>
    <xdr:to>
      <xdr:col>50</xdr:col>
      <xdr:colOff>165100</xdr:colOff>
      <xdr:row>79</xdr:row>
      <xdr:rowOff>89115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80242</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114027</xdr:rowOff>
    </xdr:from>
    <xdr:to>
      <xdr:col>46</xdr:col>
      <xdr:colOff>38100</xdr:colOff>
      <xdr:row>79</xdr:row>
      <xdr:rowOff>44177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35304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7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127228</xdr:rowOff>
    </xdr:from>
    <xdr:to>
      <xdr:col>41</xdr:col>
      <xdr:colOff>101600</xdr:colOff>
      <xdr:row>79</xdr:row>
      <xdr:rowOff>57378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48505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160623</xdr:rowOff>
    </xdr:from>
    <xdr:to>
      <xdr:col>36</xdr:col>
      <xdr:colOff>165100</xdr:colOff>
      <xdr:row>78</xdr:row>
      <xdr:rowOff>90773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81900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5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80987</xdr:rowOff>
    </xdr:from>
    <xdr:to>
      <xdr:col>54</xdr:col>
      <xdr:colOff>189865</xdr:colOff>
      <xdr:row>98</xdr:row>
      <xdr:rowOff>103753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6025837"/>
          <a:ext cx="1270" cy="880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107580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0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103753</xdr:rowOff>
    </xdr:from>
    <xdr:to>
      <xdr:col>55</xdr:col>
      <xdr:colOff>88900</xdr:colOff>
      <xdr:row>98</xdr:row>
      <xdr:rowOff>103753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0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27664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80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80987</xdr:rowOff>
    </xdr:from>
    <xdr:to>
      <xdr:col>55</xdr:col>
      <xdr:colOff>88900</xdr:colOff>
      <xdr:row>93</xdr:row>
      <xdr:rowOff>80987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025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88742</xdr:rowOff>
    </xdr:from>
    <xdr:to>
      <xdr:col>55</xdr:col>
      <xdr:colOff>0</xdr:colOff>
      <xdr:row>96</xdr:row>
      <xdr:rowOff>129490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47942"/>
          <a:ext cx="8382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82263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41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103836</xdr:rowOff>
    </xdr:from>
    <xdr:to>
      <xdr:col>55</xdr:col>
      <xdr:colOff>50800</xdr:colOff>
      <xdr:row>97</xdr:row>
      <xdr:rowOff>33986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107372</xdr:rowOff>
    </xdr:from>
    <xdr:to>
      <xdr:col>50</xdr:col>
      <xdr:colOff>114300</xdr:colOff>
      <xdr:row>96</xdr:row>
      <xdr:rowOff>129490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66572"/>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82004</xdr:rowOff>
    </xdr:from>
    <xdr:to>
      <xdr:col>50</xdr:col>
      <xdr:colOff>165100</xdr:colOff>
      <xdr:row>97</xdr:row>
      <xdr:rowOff>12154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3281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44735</xdr:rowOff>
    </xdr:from>
    <xdr:to>
      <xdr:col>45</xdr:col>
      <xdr:colOff>177800</xdr:colOff>
      <xdr:row>96</xdr:row>
      <xdr:rowOff>107372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646685"/>
          <a:ext cx="889000" cy="9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87757</xdr:rowOff>
    </xdr:from>
    <xdr:to>
      <xdr:col>46</xdr:col>
      <xdr:colOff>38100</xdr:colOff>
      <xdr:row>97</xdr:row>
      <xdr:rowOff>17907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44735</xdr:rowOff>
    </xdr:from>
    <xdr:to>
      <xdr:col>41</xdr:col>
      <xdr:colOff>50800</xdr:colOff>
      <xdr:row>94</xdr:row>
      <xdr:rowOff>99981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646685"/>
          <a:ext cx="889000" cy="5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88424</xdr:rowOff>
    </xdr:from>
    <xdr:to>
      <xdr:col>41</xdr:col>
      <xdr:colOff>101600</xdr:colOff>
      <xdr:row>97</xdr:row>
      <xdr:rowOff>18574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9701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80308</xdr:rowOff>
    </xdr:from>
    <xdr:to>
      <xdr:col>36</xdr:col>
      <xdr:colOff>165100</xdr:colOff>
      <xdr:row>97</xdr:row>
      <xdr:rowOff>10458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37942</xdr:rowOff>
    </xdr:from>
    <xdr:to>
      <xdr:col>55</xdr:col>
      <xdr:colOff>50800</xdr:colOff>
      <xdr:row>96</xdr:row>
      <xdr:rowOff>139542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60819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4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78690</xdr:rowOff>
    </xdr:from>
    <xdr:to>
      <xdr:col>50</xdr:col>
      <xdr:colOff>165100</xdr:colOff>
      <xdr:row>97</xdr:row>
      <xdr:rowOff>8840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25367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1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56572</xdr:rowOff>
    </xdr:from>
    <xdr:to>
      <xdr:col>46</xdr:col>
      <xdr:colOff>38100</xdr:colOff>
      <xdr:row>96</xdr:row>
      <xdr:rowOff>158172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3249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165385</xdr:rowOff>
    </xdr:from>
    <xdr:to>
      <xdr:col>41</xdr:col>
      <xdr:colOff>101600</xdr:colOff>
      <xdr:row>91</xdr:row>
      <xdr:rowOff>95535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5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112062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3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49181</xdr:rowOff>
    </xdr:from>
    <xdr:to>
      <xdr:col>36</xdr:col>
      <xdr:colOff>165100</xdr:colOff>
      <xdr:row>94</xdr:row>
      <xdr:rowOff>150781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1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167308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9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48264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22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14035</xdr:rowOff>
    </xdr:from>
    <xdr:to>
      <xdr:col>85</xdr:col>
      <xdr:colOff>127000</xdr:colOff>
      <xdr:row>79</xdr:row>
      <xdr:rowOff>54073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558585"/>
          <a:ext cx="8382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7145</xdr:rowOff>
    </xdr:from>
    <xdr:to>
      <xdr:col>81</xdr:col>
      <xdr:colOff>50800</xdr:colOff>
      <xdr:row>79</xdr:row>
      <xdr:rowOff>14035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551695"/>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166643</xdr:rowOff>
    </xdr:from>
    <xdr:to>
      <xdr:col>76</xdr:col>
      <xdr:colOff>114300</xdr:colOff>
      <xdr:row>79</xdr:row>
      <xdr:rowOff>7145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539743"/>
          <a:ext cx="8890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158249</xdr:rowOff>
    </xdr:from>
    <xdr:to>
      <xdr:col>71</xdr:col>
      <xdr:colOff>177800</xdr:colOff>
      <xdr:row>78</xdr:row>
      <xdr:rowOff>166643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31349"/>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114895</xdr:rowOff>
    </xdr:from>
    <xdr:to>
      <xdr:col>67</xdr:col>
      <xdr:colOff>101600</xdr:colOff>
      <xdr:row>74</xdr:row>
      <xdr:rowOff>45045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61572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3273</xdr:rowOff>
    </xdr:from>
    <xdr:to>
      <xdr:col>85</xdr:col>
      <xdr:colOff>177800</xdr:colOff>
      <xdr:row>79</xdr:row>
      <xdr:rowOff>104873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5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89650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6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134685</xdr:rowOff>
    </xdr:from>
    <xdr:to>
      <xdr:col>81</xdr:col>
      <xdr:colOff>101600</xdr:colOff>
      <xdr:row>79</xdr:row>
      <xdr:rowOff>64835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5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55962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6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127795</xdr:rowOff>
    </xdr:from>
    <xdr:to>
      <xdr:col>76</xdr:col>
      <xdr:colOff>165100</xdr:colOff>
      <xdr:row>79</xdr:row>
      <xdr:rowOff>57945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5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49072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115843</xdr:rowOff>
    </xdr:from>
    <xdr:to>
      <xdr:col>72</xdr:col>
      <xdr:colOff>38100</xdr:colOff>
      <xdr:row>79</xdr:row>
      <xdr:rowOff>45993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37120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8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107449</xdr:rowOff>
    </xdr:from>
    <xdr:to>
      <xdr:col>67</xdr:col>
      <xdr:colOff>101600</xdr:colOff>
      <xdr:row>79</xdr:row>
      <xdr:rowOff>37599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28726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5916</xdr:rowOff>
    </xdr:from>
    <xdr:to>
      <xdr:col>85</xdr:col>
      <xdr:colOff>127000</xdr:colOff>
      <xdr:row>98</xdr:row>
      <xdr:rowOff>95191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08016"/>
          <a:ext cx="838200" cy="8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56238</xdr:rowOff>
    </xdr:from>
    <xdr:to>
      <xdr:col>81</xdr:col>
      <xdr:colOff>50800</xdr:colOff>
      <xdr:row>98</xdr:row>
      <xdr:rowOff>95191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58338"/>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148219</xdr:rowOff>
    </xdr:from>
    <xdr:to>
      <xdr:col>76</xdr:col>
      <xdr:colOff>114300</xdr:colOff>
      <xdr:row>98</xdr:row>
      <xdr:rowOff>56238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78869"/>
          <a:ext cx="889000" cy="7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148219</xdr:rowOff>
    </xdr:from>
    <xdr:to>
      <xdr:col>71</xdr:col>
      <xdr:colOff>177800</xdr:colOff>
      <xdr:row>98</xdr:row>
      <xdr:rowOff>21422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78869"/>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156892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126566</xdr:rowOff>
    </xdr:from>
    <xdr:to>
      <xdr:col>85</xdr:col>
      <xdr:colOff>177800</xdr:colOff>
      <xdr:row>98</xdr:row>
      <xdr:rowOff>56716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149443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44391</xdr:rowOff>
    </xdr:from>
    <xdr:to>
      <xdr:col>81</xdr:col>
      <xdr:colOff>101600</xdr:colOff>
      <xdr:row>98</xdr:row>
      <xdr:rowOff>145991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137118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5438</xdr:rowOff>
    </xdr:from>
    <xdr:to>
      <xdr:col>76</xdr:col>
      <xdr:colOff>165100</xdr:colOff>
      <xdr:row>98</xdr:row>
      <xdr:rowOff>107038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123565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58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97419</xdr:rowOff>
    </xdr:from>
    <xdr:to>
      <xdr:col>72</xdr:col>
      <xdr:colOff>38100</xdr:colOff>
      <xdr:row>98</xdr:row>
      <xdr:rowOff>27569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44096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142072</xdr:rowOff>
    </xdr:from>
    <xdr:to>
      <xdr:col>67</xdr:col>
      <xdr:colOff>101600</xdr:colOff>
      <xdr:row>98</xdr:row>
      <xdr:rowOff>72222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88749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96331</xdr:rowOff>
    </xdr:from>
    <xdr:to>
      <xdr:col>116</xdr:col>
      <xdr:colOff>63500</xdr:colOff>
      <xdr:row>59</xdr:row>
      <xdr:rowOff>97180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1881"/>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96331</xdr:rowOff>
    </xdr:from>
    <xdr:to>
      <xdr:col>111</xdr:col>
      <xdr:colOff>177800</xdr:colOff>
      <xdr:row>59</xdr:row>
      <xdr:rowOff>96625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211881"/>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96070</xdr:rowOff>
    </xdr:from>
    <xdr:to>
      <xdr:col>107</xdr:col>
      <xdr:colOff>50800</xdr:colOff>
      <xdr:row>59</xdr:row>
      <xdr:rowOff>96625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1162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83693</xdr:rowOff>
    </xdr:from>
    <xdr:to>
      <xdr:col>102</xdr:col>
      <xdr:colOff>114300</xdr:colOff>
      <xdr:row>59</xdr:row>
      <xdr:rowOff>96070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27793"/>
          <a:ext cx="889000" cy="18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46380</xdr:rowOff>
    </xdr:from>
    <xdr:to>
      <xdr:col>116</xdr:col>
      <xdr:colOff>114300</xdr:colOff>
      <xdr:row>59</xdr:row>
      <xdr:rowOff>147980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132757</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6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45531</xdr:rowOff>
    </xdr:from>
    <xdr:to>
      <xdr:col>112</xdr:col>
      <xdr:colOff>38100</xdr:colOff>
      <xdr:row>59</xdr:row>
      <xdr:rowOff>147131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138258</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53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45825</xdr:rowOff>
    </xdr:from>
    <xdr:to>
      <xdr:col>107</xdr:col>
      <xdr:colOff>101600</xdr:colOff>
      <xdr:row>59</xdr:row>
      <xdr:rowOff>147425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138552</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54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45270</xdr:rowOff>
    </xdr:from>
    <xdr:to>
      <xdr:col>102</xdr:col>
      <xdr:colOff>165100</xdr:colOff>
      <xdr:row>59</xdr:row>
      <xdr:rowOff>146870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137997</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53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32893</xdr:rowOff>
    </xdr:from>
    <xdr:to>
      <xdr:col>98</xdr:col>
      <xdr:colOff>38100</xdr:colOff>
      <xdr:row>58</xdr:row>
      <xdr:rowOff>134493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125620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73520</xdr:rowOff>
    </xdr:from>
    <xdr:to>
      <xdr:col>116</xdr:col>
      <xdr:colOff>63500</xdr:colOff>
      <xdr:row>74</xdr:row>
      <xdr:rowOff>156273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60820"/>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156273</xdr:rowOff>
    </xdr:from>
    <xdr:to>
      <xdr:col>111</xdr:col>
      <xdr:colOff>177800</xdr:colOff>
      <xdr:row>75</xdr:row>
      <xdr:rowOff>52642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43573"/>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52642</xdr:rowOff>
    </xdr:from>
    <xdr:to>
      <xdr:col>107</xdr:col>
      <xdr:colOff>50800</xdr:colOff>
      <xdr:row>75</xdr:row>
      <xdr:rowOff>53442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1139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53442</xdr:rowOff>
    </xdr:from>
    <xdr:to>
      <xdr:col>102</xdr:col>
      <xdr:colOff>114300</xdr:colOff>
      <xdr:row>75</xdr:row>
      <xdr:rowOff>68758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1219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73868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22720</xdr:rowOff>
    </xdr:from>
    <xdr:to>
      <xdr:col>116</xdr:col>
      <xdr:colOff>114300</xdr:colOff>
      <xdr:row>74</xdr:row>
      <xdr:rowOff>124320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45597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105473</xdr:rowOff>
    </xdr:from>
    <xdr:to>
      <xdr:col>112</xdr:col>
      <xdr:colOff>38100</xdr:colOff>
      <xdr:row>75</xdr:row>
      <xdr:rowOff>35623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52150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1842</xdr:rowOff>
    </xdr:from>
    <xdr:to>
      <xdr:col>107</xdr:col>
      <xdr:colOff>101600</xdr:colOff>
      <xdr:row>75</xdr:row>
      <xdr:rowOff>103442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94569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5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2642</xdr:rowOff>
    </xdr:from>
    <xdr:to>
      <xdr:col>102</xdr:col>
      <xdr:colOff>165100</xdr:colOff>
      <xdr:row>75</xdr:row>
      <xdr:rowOff>104242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95369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17958</xdr:rowOff>
    </xdr:from>
    <xdr:to>
      <xdr:col>98</xdr:col>
      <xdr:colOff>38100</xdr:colOff>
      <xdr:row>75</xdr:row>
      <xdr:rowOff>119558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110685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6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114,759</a:t>
          </a:r>
          <a:r>
            <a:rPr kumimoji="1" lang="ja-JP" altLang="en-US" sz="1300">
              <a:latin typeface="ＭＳ Ｐゴシック" panose="020B0600070205080204" pitchFamily="50" charset="-128"/>
              <a:ea typeface="ＭＳ Ｐゴシック" panose="020B0600070205080204" pitchFamily="50" charset="-128"/>
            </a:rPr>
            <a:t>円となっており、増加傾向にある。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105,089</a:t>
          </a:r>
          <a:r>
            <a:rPr kumimoji="1" lang="ja-JP" altLang="en-US" sz="1300">
              <a:latin typeface="ＭＳ Ｐゴシック" panose="020B0600070205080204" pitchFamily="50" charset="-128"/>
              <a:ea typeface="ＭＳ Ｐゴシック" panose="020B0600070205080204" pitchFamily="50" charset="-128"/>
            </a:rPr>
            <a:t>円となっており、類似団体と比べて高い水準にある。アウトソーシングを推進していることと、充実した施設の維持管理によるものが大きく、今後も業務の外部委託化が進めば物件費は増加していくと見込まれるが、事務事業の見直し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・補助費等は、国庫補助金の過年度精算の規模が年々増大しており、増加傾向の要因となっている。また、待機児童対策の推進により保育施設等への補助も増加している。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・公債費は類似団体と比べて低い水準を保っているが、今後は小中学校をはじめとする公共施設の更新等に伴い、公債費の増加が予想される。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146,871
143,507
10.98
71,391,022
68,465,219
2,790,260
41,610,881
13,238,664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17780</xdr:rowOff>
    </xdr:from>
    <xdr:to>
      <xdr:col>24</xdr:col>
      <xdr:colOff>63500</xdr:colOff>
      <xdr:row>34</xdr:row>
      <xdr:rowOff>45212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47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17780</xdr:rowOff>
    </xdr:from>
    <xdr:to>
      <xdr:col>19</xdr:col>
      <xdr:colOff>177800</xdr:colOff>
      <xdr:row>34</xdr:row>
      <xdr:rowOff>27686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4708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5588</xdr:rowOff>
    </xdr:from>
    <xdr:to>
      <xdr:col>15</xdr:col>
      <xdr:colOff>50800</xdr:colOff>
      <xdr:row>34</xdr:row>
      <xdr:rowOff>27686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3488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77978</xdr:rowOff>
    </xdr:from>
    <xdr:to>
      <xdr:col>10</xdr:col>
      <xdr:colOff>114300</xdr:colOff>
      <xdr:row>34</xdr:row>
      <xdr:rowOff>5588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3582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165862</xdr:rowOff>
    </xdr:from>
    <xdr:to>
      <xdr:col>24</xdr:col>
      <xdr:colOff>114300</xdr:colOff>
      <xdr:row>34</xdr:row>
      <xdr:rowOff>96012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17289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138430</xdr:rowOff>
    </xdr:from>
    <xdr:to>
      <xdr:col>20</xdr:col>
      <xdr:colOff>38100</xdr:colOff>
      <xdr:row>34</xdr:row>
      <xdr:rowOff>68580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85107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148336</xdr:rowOff>
    </xdr:from>
    <xdr:to>
      <xdr:col>15</xdr:col>
      <xdr:colOff>101600</xdr:colOff>
      <xdr:row>34</xdr:row>
      <xdr:rowOff>78486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95013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126238</xdr:rowOff>
    </xdr:from>
    <xdr:to>
      <xdr:col>10</xdr:col>
      <xdr:colOff>165100</xdr:colOff>
      <xdr:row>34</xdr:row>
      <xdr:rowOff>56388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72915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27178</xdr:rowOff>
    </xdr:from>
    <xdr:to>
      <xdr:col>6</xdr:col>
      <xdr:colOff>38100</xdr:colOff>
      <xdr:row>33</xdr:row>
      <xdr:rowOff>128778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145305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66074</xdr:rowOff>
    </xdr:from>
    <xdr:to>
      <xdr:col>24</xdr:col>
      <xdr:colOff>63500</xdr:colOff>
      <xdr:row>58</xdr:row>
      <xdr:rowOff>81012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0174"/>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28184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72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58877</xdr:rowOff>
    </xdr:from>
    <xdr:to>
      <xdr:col>19</xdr:col>
      <xdr:colOff>177800</xdr:colOff>
      <xdr:row>58</xdr:row>
      <xdr:rowOff>81012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2977"/>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142238</xdr:rowOff>
    </xdr:from>
    <xdr:to>
      <xdr:col>15</xdr:col>
      <xdr:colOff>50800</xdr:colOff>
      <xdr:row>58</xdr:row>
      <xdr:rowOff>58877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14888"/>
          <a:ext cx="889000" cy="8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142238</xdr:rowOff>
    </xdr:from>
    <xdr:to>
      <xdr:col>10</xdr:col>
      <xdr:colOff>114300</xdr:colOff>
      <xdr:row>58</xdr:row>
      <xdr:rowOff>34087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4888"/>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141740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15274</xdr:rowOff>
    </xdr:from>
    <xdr:to>
      <xdr:col>24</xdr:col>
      <xdr:colOff>114300</xdr:colOff>
      <xdr:row>58</xdr:row>
      <xdr:rowOff>116874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146101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30212</xdr:rowOff>
    </xdr:from>
    <xdr:to>
      <xdr:col>20</xdr:col>
      <xdr:colOff>38100</xdr:colOff>
      <xdr:row>58</xdr:row>
      <xdr:rowOff>131812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148339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7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8077</xdr:rowOff>
    </xdr:from>
    <xdr:to>
      <xdr:col>15</xdr:col>
      <xdr:colOff>101600</xdr:colOff>
      <xdr:row>58</xdr:row>
      <xdr:rowOff>109677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126204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91438</xdr:rowOff>
    </xdr:from>
    <xdr:to>
      <xdr:col>10</xdr:col>
      <xdr:colOff>165100</xdr:colOff>
      <xdr:row>58</xdr:row>
      <xdr:rowOff>21588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38115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3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154737</xdr:rowOff>
    </xdr:from>
    <xdr:to>
      <xdr:col>6</xdr:col>
      <xdr:colOff>38100</xdr:colOff>
      <xdr:row>58</xdr:row>
      <xdr:rowOff>84887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101414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2070</xdr:rowOff>
    </xdr:from>
    <xdr:to>
      <xdr:col>24</xdr:col>
      <xdr:colOff>63500</xdr:colOff>
      <xdr:row>73</xdr:row>
      <xdr:rowOff>117666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17920"/>
          <a:ext cx="838200" cy="1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57277</xdr:rowOff>
    </xdr:from>
    <xdr:to>
      <xdr:col>19</xdr:col>
      <xdr:colOff>177800</xdr:colOff>
      <xdr:row>73</xdr:row>
      <xdr:rowOff>117666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573127"/>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57277</xdr:rowOff>
    </xdr:from>
    <xdr:to>
      <xdr:col>15</xdr:col>
      <xdr:colOff>50800</xdr:colOff>
      <xdr:row>74</xdr:row>
      <xdr:rowOff>133223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73127"/>
          <a:ext cx="889000" cy="2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133223</xdr:rowOff>
    </xdr:from>
    <xdr:to>
      <xdr:col>10</xdr:col>
      <xdr:colOff>114300</xdr:colOff>
      <xdr:row>75</xdr:row>
      <xdr:rowOff>74613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20523"/>
          <a:ext cx="889000" cy="1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45711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122720</xdr:rowOff>
    </xdr:from>
    <xdr:to>
      <xdr:col>24</xdr:col>
      <xdr:colOff>114300</xdr:colOff>
      <xdr:row>73</xdr:row>
      <xdr:rowOff>52870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145597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1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66866</xdr:rowOff>
    </xdr:from>
    <xdr:to>
      <xdr:col>20</xdr:col>
      <xdr:colOff>38100</xdr:colOff>
      <xdr:row>73</xdr:row>
      <xdr:rowOff>168466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13543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5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6477</xdr:rowOff>
    </xdr:from>
    <xdr:to>
      <xdr:col>15</xdr:col>
      <xdr:colOff>101600</xdr:colOff>
      <xdr:row>73</xdr:row>
      <xdr:rowOff>108077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124604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9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82423</xdr:rowOff>
    </xdr:from>
    <xdr:to>
      <xdr:col>10</xdr:col>
      <xdr:colOff>165100</xdr:colOff>
      <xdr:row>75</xdr:row>
      <xdr:rowOff>12573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29100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4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23813</xdr:rowOff>
    </xdr:from>
    <xdr:to>
      <xdr:col>6</xdr:col>
      <xdr:colOff>38100</xdr:colOff>
      <xdr:row>75</xdr:row>
      <xdr:rowOff>125413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141940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5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90413</xdr:rowOff>
    </xdr:from>
    <xdr:to>
      <xdr:col>24</xdr:col>
      <xdr:colOff>62865</xdr:colOff>
      <xdr:row>99</xdr:row>
      <xdr:rowOff>27046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6035263"/>
          <a:ext cx="1270" cy="96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30873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27046</xdr:rowOff>
    </xdr:from>
    <xdr:to>
      <xdr:col>24</xdr:col>
      <xdr:colOff>152400</xdr:colOff>
      <xdr:row>99</xdr:row>
      <xdr:rowOff>27046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0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37090</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81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90413</xdr:rowOff>
    </xdr:from>
    <xdr:to>
      <xdr:col>24</xdr:col>
      <xdr:colOff>152400</xdr:colOff>
      <xdr:row>93</xdr:row>
      <xdr:rowOff>90413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03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14474</xdr:rowOff>
    </xdr:from>
    <xdr:to>
      <xdr:col>24</xdr:col>
      <xdr:colOff>63500</xdr:colOff>
      <xdr:row>95</xdr:row>
      <xdr:rowOff>141117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02224"/>
          <a:ext cx="838200" cy="12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123539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82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145112</xdr:rowOff>
    </xdr:from>
    <xdr:to>
      <xdr:col>24</xdr:col>
      <xdr:colOff>114300</xdr:colOff>
      <xdr:row>97</xdr:row>
      <xdr:rowOff>75262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141117</xdr:rowOff>
    </xdr:from>
    <xdr:to>
      <xdr:col>19</xdr:col>
      <xdr:colOff>177800</xdr:colOff>
      <xdr:row>96</xdr:row>
      <xdr:rowOff>40077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28867"/>
          <a:ext cx="8890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80807</xdr:rowOff>
    </xdr:from>
    <xdr:to>
      <xdr:col>20</xdr:col>
      <xdr:colOff>38100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28670</xdr:rowOff>
    </xdr:from>
    <xdr:to>
      <xdr:col>15</xdr:col>
      <xdr:colOff>50800</xdr:colOff>
      <xdr:row>96</xdr:row>
      <xdr:rowOff>40077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802070"/>
          <a:ext cx="889000" cy="69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131671</xdr:rowOff>
    </xdr:from>
    <xdr:to>
      <xdr:col>15</xdr:col>
      <xdr:colOff>101600</xdr:colOff>
      <xdr:row>97</xdr:row>
      <xdr:rowOff>61821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28670</xdr:rowOff>
    </xdr:from>
    <xdr:to>
      <xdr:col>10</xdr:col>
      <xdr:colOff>114300</xdr:colOff>
      <xdr:row>93</xdr:row>
      <xdr:rowOff>2494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802070"/>
          <a:ext cx="889000" cy="1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138117</xdr:rowOff>
    </xdr:from>
    <xdr:to>
      <xdr:col>10</xdr:col>
      <xdr:colOff>165100</xdr:colOff>
      <xdr:row>97</xdr:row>
      <xdr:rowOff>68267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59394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122847</xdr:rowOff>
    </xdr:from>
    <xdr:to>
      <xdr:col>6</xdr:col>
      <xdr:colOff>38100</xdr:colOff>
      <xdr:row>97</xdr:row>
      <xdr:rowOff>52997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44124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135124</xdr:rowOff>
    </xdr:from>
    <xdr:to>
      <xdr:col>24</xdr:col>
      <xdr:colOff>114300</xdr:colOff>
      <xdr:row>95</xdr:row>
      <xdr:rowOff>65274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158001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90317</xdr:rowOff>
    </xdr:from>
    <xdr:to>
      <xdr:col>20</xdr:col>
      <xdr:colOff>38100</xdr:colOff>
      <xdr:row>96</xdr:row>
      <xdr:rowOff>20467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36994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160727</xdr:rowOff>
    </xdr:from>
    <xdr:to>
      <xdr:col>15</xdr:col>
      <xdr:colOff>101600</xdr:colOff>
      <xdr:row>96</xdr:row>
      <xdr:rowOff>90877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107404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149320</xdr:rowOff>
    </xdr:from>
    <xdr:to>
      <xdr:col>10</xdr:col>
      <xdr:colOff>165100</xdr:colOff>
      <xdr:row>92</xdr:row>
      <xdr:rowOff>79470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7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95997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5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123144</xdr:rowOff>
    </xdr:from>
    <xdr:to>
      <xdr:col>6</xdr:col>
      <xdr:colOff>38100</xdr:colOff>
      <xdr:row>93</xdr:row>
      <xdr:rowOff>53294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8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69821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6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34087</xdr:rowOff>
    </xdr:from>
    <xdr:to>
      <xdr:col>55</xdr:col>
      <xdr:colOff>0</xdr:colOff>
      <xdr:row>34</xdr:row>
      <xdr:rowOff>35001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586338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34087</xdr:rowOff>
    </xdr:from>
    <xdr:to>
      <xdr:col>50</xdr:col>
      <xdr:colOff>114300</xdr:colOff>
      <xdr:row>34</xdr:row>
      <xdr:rowOff>71577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863387"/>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52832</xdr:rowOff>
    </xdr:from>
    <xdr:to>
      <xdr:col>45</xdr:col>
      <xdr:colOff>177800</xdr:colOff>
      <xdr:row>34</xdr:row>
      <xdr:rowOff>71577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88213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52375</xdr:rowOff>
    </xdr:from>
    <xdr:to>
      <xdr:col>41</xdr:col>
      <xdr:colOff>50800</xdr:colOff>
      <xdr:row>34</xdr:row>
      <xdr:rowOff>52832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88167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145965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9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155651</xdr:rowOff>
    </xdr:from>
    <xdr:to>
      <xdr:col>55</xdr:col>
      <xdr:colOff>50800</xdr:colOff>
      <xdr:row>34</xdr:row>
      <xdr:rowOff>85801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8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7078</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66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154737</xdr:rowOff>
    </xdr:from>
    <xdr:to>
      <xdr:col>50</xdr:col>
      <xdr:colOff>165100</xdr:colOff>
      <xdr:row>34</xdr:row>
      <xdr:rowOff>84887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101414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20777</xdr:rowOff>
    </xdr:from>
    <xdr:to>
      <xdr:col>46</xdr:col>
      <xdr:colOff>38100</xdr:colOff>
      <xdr:row>34</xdr:row>
      <xdr:rowOff>122377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138904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6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2032</xdr:rowOff>
    </xdr:from>
    <xdr:to>
      <xdr:col>41</xdr:col>
      <xdr:colOff>101600</xdr:colOff>
      <xdr:row>34</xdr:row>
      <xdr:rowOff>103632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120159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1575</xdr:rowOff>
    </xdr:from>
    <xdr:to>
      <xdr:col>36</xdr:col>
      <xdr:colOff>165100</xdr:colOff>
      <xdr:row>34</xdr:row>
      <xdr:rowOff>103175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119702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116794</xdr:rowOff>
    </xdr:from>
    <xdr:to>
      <xdr:col>55</xdr:col>
      <xdr:colOff>0</xdr:colOff>
      <xdr:row>58</xdr:row>
      <xdr:rowOff>117983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60894"/>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109434</xdr:rowOff>
    </xdr:from>
    <xdr:to>
      <xdr:col>50</xdr:col>
      <xdr:colOff>114300</xdr:colOff>
      <xdr:row>58</xdr:row>
      <xdr:rowOff>117983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53534"/>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109434</xdr:rowOff>
    </xdr:from>
    <xdr:to>
      <xdr:col>45</xdr:col>
      <xdr:colOff>177800</xdr:colOff>
      <xdr:row>58</xdr:row>
      <xdr:rowOff>119629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53534"/>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116108</xdr:rowOff>
    </xdr:from>
    <xdr:to>
      <xdr:col>41</xdr:col>
      <xdr:colOff>50800</xdr:colOff>
      <xdr:row>58</xdr:row>
      <xdr:rowOff>119629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60208"/>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48164</xdr:rowOff>
    </xdr:from>
    <xdr:to>
      <xdr:col>36</xdr:col>
      <xdr:colOff>165100</xdr:colOff>
      <xdr:row>55</xdr:row>
      <xdr:rowOff>149764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166291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65994</xdr:rowOff>
    </xdr:from>
    <xdr:to>
      <xdr:col>55</xdr:col>
      <xdr:colOff>50800</xdr:colOff>
      <xdr:row>58</xdr:row>
      <xdr:rowOff>167594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152371</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2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67183</xdr:rowOff>
    </xdr:from>
    <xdr:to>
      <xdr:col>50</xdr:col>
      <xdr:colOff>165100</xdr:colOff>
      <xdr:row>58</xdr:row>
      <xdr:rowOff>168783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159910</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0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58634</xdr:rowOff>
    </xdr:from>
    <xdr:to>
      <xdr:col>46</xdr:col>
      <xdr:colOff>38100</xdr:colOff>
      <xdr:row>58</xdr:row>
      <xdr:rowOff>160234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151361</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09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68829</xdr:rowOff>
    </xdr:from>
    <xdr:to>
      <xdr:col>41</xdr:col>
      <xdr:colOff>101600</xdr:colOff>
      <xdr:row>58</xdr:row>
      <xdr:rowOff>170429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161556</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0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65308</xdr:rowOff>
    </xdr:from>
    <xdr:to>
      <xdr:col>36</xdr:col>
      <xdr:colOff>165100</xdr:colOff>
      <xdr:row>58</xdr:row>
      <xdr:rowOff>166908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158035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0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155440</xdr:rowOff>
    </xdr:from>
    <xdr:to>
      <xdr:col>55</xdr:col>
      <xdr:colOff>0</xdr:colOff>
      <xdr:row>79</xdr:row>
      <xdr:rowOff>3324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28540"/>
          <a:ext cx="8382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169549</xdr:rowOff>
    </xdr:from>
    <xdr:to>
      <xdr:col>50</xdr:col>
      <xdr:colOff>114300</xdr:colOff>
      <xdr:row>79</xdr:row>
      <xdr:rowOff>3324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4264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169549</xdr:rowOff>
    </xdr:from>
    <xdr:to>
      <xdr:col>45</xdr:col>
      <xdr:colOff>177800</xdr:colOff>
      <xdr:row>79</xdr:row>
      <xdr:rowOff>5676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42649"/>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157107</xdr:rowOff>
    </xdr:from>
    <xdr:to>
      <xdr:col>41</xdr:col>
      <xdr:colOff>50800</xdr:colOff>
      <xdr:row>79</xdr:row>
      <xdr:rowOff>5676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30207"/>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104640</xdr:rowOff>
    </xdr:from>
    <xdr:to>
      <xdr:col>55</xdr:col>
      <xdr:colOff>50800</xdr:colOff>
      <xdr:row>79</xdr:row>
      <xdr:rowOff>34790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19567</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9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123974</xdr:rowOff>
    </xdr:from>
    <xdr:to>
      <xdr:col>50</xdr:col>
      <xdr:colOff>165100</xdr:colOff>
      <xdr:row>79</xdr:row>
      <xdr:rowOff>54124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45251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8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118749</xdr:rowOff>
    </xdr:from>
    <xdr:to>
      <xdr:col>46</xdr:col>
      <xdr:colOff>38100</xdr:colOff>
      <xdr:row>79</xdr:row>
      <xdr:rowOff>48899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40026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8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126326</xdr:rowOff>
    </xdr:from>
    <xdr:to>
      <xdr:col>41</xdr:col>
      <xdr:colOff>101600</xdr:colOff>
      <xdr:row>79</xdr:row>
      <xdr:rowOff>56476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47603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9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106307</xdr:rowOff>
    </xdr:from>
    <xdr:to>
      <xdr:col>36</xdr:col>
      <xdr:colOff>165100</xdr:colOff>
      <xdr:row>79</xdr:row>
      <xdr:rowOff>36457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27584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7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62390</xdr:rowOff>
    </xdr:from>
    <xdr:to>
      <xdr:col>55</xdr:col>
      <xdr:colOff>0</xdr:colOff>
      <xdr:row>96</xdr:row>
      <xdr:rowOff>92173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21590"/>
          <a:ext cx="8382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92173</xdr:rowOff>
    </xdr:from>
    <xdr:to>
      <xdr:col>50</xdr:col>
      <xdr:colOff>114300</xdr:colOff>
      <xdr:row>97</xdr:row>
      <xdr:rowOff>20120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51373"/>
          <a:ext cx="889000" cy="9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135302</xdr:rowOff>
    </xdr:from>
    <xdr:to>
      <xdr:col>45</xdr:col>
      <xdr:colOff>177800</xdr:colOff>
      <xdr:row>97</xdr:row>
      <xdr:rowOff>20120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94502"/>
          <a:ext cx="8890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112551</xdr:rowOff>
    </xdr:from>
    <xdr:to>
      <xdr:col>41</xdr:col>
      <xdr:colOff>50800</xdr:colOff>
      <xdr:row>96</xdr:row>
      <xdr:rowOff>135302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00301"/>
          <a:ext cx="889000" cy="19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30827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11590</xdr:rowOff>
    </xdr:from>
    <xdr:to>
      <xdr:col>55</xdr:col>
      <xdr:colOff>50800</xdr:colOff>
      <xdr:row>96</xdr:row>
      <xdr:rowOff>113190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7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34467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41373</xdr:rowOff>
    </xdr:from>
    <xdr:to>
      <xdr:col>50</xdr:col>
      <xdr:colOff>165100</xdr:colOff>
      <xdr:row>96</xdr:row>
      <xdr:rowOff>142973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159500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7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140770</xdr:rowOff>
    </xdr:from>
    <xdr:to>
      <xdr:col>46</xdr:col>
      <xdr:colOff>38100</xdr:colOff>
      <xdr:row>97</xdr:row>
      <xdr:rowOff>70920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87447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3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84502</xdr:rowOff>
    </xdr:from>
    <xdr:to>
      <xdr:col>41</xdr:col>
      <xdr:colOff>101600</xdr:colOff>
      <xdr:row>97</xdr:row>
      <xdr:rowOff>14652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31179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3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61751</xdr:rowOff>
    </xdr:from>
    <xdr:to>
      <xdr:col>36</xdr:col>
      <xdr:colOff>165100</xdr:colOff>
      <xdr:row>95</xdr:row>
      <xdr:rowOff>163351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8428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4608</xdr:rowOff>
    </xdr:from>
    <xdr:to>
      <xdr:col>85</xdr:col>
      <xdr:colOff>127000</xdr:colOff>
      <xdr:row>36</xdr:row>
      <xdr:rowOff>48042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768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48042</xdr:rowOff>
    </xdr:from>
    <xdr:to>
      <xdr:col>81</xdr:col>
      <xdr:colOff>50800</xdr:colOff>
      <xdr:row>36</xdr:row>
      <xdr:rowOff>113792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20242"/>
          <a:ext cx="889000" cy="6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67201</xdr:rowOff>
    </xdr:from>
    <xdr:to>
      <xdr:col>76</xdr:col>
      <xdr:colOff>114300</xdr:colOff>
      <xdr:row>36</xdr:row>
      <xdr:rowOff>113792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39401"/>
          <a:ext cx="8890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67201</xdr:rowOff>
    </xdr:from>
    <xdr:to>
      <xdr:col>71</xdr:col>
      <xdr:colOff>177800</xdr:colOff>
      <xdr:row>36</xdr:row>
      <xdr:rowOff>71229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39401"/>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85760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7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125258</xdr:rowOff>
    </xdr:from>
    <xdr:to>
      <xdr:col>85</xdr:col>
      <xdr:colOff>177800</xdr:colOff>
      <xdr:row>36</xdr:row>
      <xdr:rowOff>55408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148135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7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168692</xdr:rowOff>
    </xdr:from>
    <xdr:to>
      <xdr:col>81</xdr:col>
      <xdr:colOff>101600</xdr:colOff>
      <xdr:row>36</xdr:row>
      <xdr:rowOff>98842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115369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4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62992</xdr:rowOff>
    </xdr:from>
    <xdr:to>
      <xdr:col>76</xdr:col>
      <xdr:colOff>165100</xdr:colOff>
      <xdr:row>36</xdr:row>
      <xdr:rowOff>164592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155719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16401</xdr:rowOff>
    </xdr:from>
    <xdr:to>
      <xdr:col>72</xdr:col>
      <xdr:colOff>38100</xdr:colOff>
      <xdr:row>36</xdr:row>
      <xdr:rowOff>118001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134528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20429</xdr:rowOff>
    </xdr:from>
    <xdr:to>
      <xdr:col>67</xdr:col>
      <xdr:colOff>101600</xdr:colOff>
      <xdr:row>36</xdr:row>
      <xdr:rowOff>122029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113156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2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144239</xdr:rowOff>
    </xdr:from>
    <xdr:to>
      <xdr:col>85</xdr:col>
      <xdr:colOff>127000</xdr:colOff>
      <xdr:row>52</xdr:row>
      <xdr:rowOff>116252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8716739"/>
          <a:ext cx="838200" cy="3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79578</xdr:rowOff>
    </xdr:from>
    <xdr:to>
      <xdr:col>81</xdr:col>
      <xdr:colOff>50800</xdr:colOff>
      <xdr:row>52</xdr:row>
      <xdr:rowOff>116252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8823528"/>
          <a:ext cx="889000" cy="20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79578</xdr:rowOff>
    </xdr:from>
    <xdr:to>
      <xdr:col>76</xdr:col>
      <xdr:colOff>114300</xdr:colOff>
      <xdr:row>53</xdr:row>
      <xdr:rowOff>5055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8823528"/>
          <a:ext cx="889000" cy="26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5055</xdr:rowOff>
    </xdr:from>
    <xdr:to>
      <xdr:col>71</xdr:col>
      <xdr:colOff>177800</xdr:colOff>
      <xdr:row>53</xdr:row>
      <xdr:rowOff>81831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091905"/>
          <a:ext cx="889000" cy="7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42801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93439</xdr:rowOff>
    </xdr:from>
    <xdr:to>
      <xdr:col>85</xdr:col>
      <xdr:colOff>177800</xdr:colOff>
      <xdr:row>51</xdr:row>
      <xdr:rowOff>23589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6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116316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5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65452</xdr:rowOff>
    </xdr:from>
    <xdr:to>
      <xdr:col>81</xdr:col>
      <xdr:colOff>101600</xdr:colOff>
      <xdr:row>52</xdr:row>
      <xdr:rowOff>167052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89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12129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75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28778</xdr:rowOff>
    </xdr:from>
    <xdr:to>
      <xdr:col>76</xdr:col>
      <xdr:colOff>165100</xdr:colOff>
      <xdr:row>51</xdr:row>
      <xdr:rowOff>130378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87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146905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54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125705</xdr:rowOff>
    </xdr:from>
    <xdr:to>
      <xdr:col>72</xdr:col>
      <xdr:colOff>38100</xdr:colOff>
      <xdr:row>53</xdr:row>
      <xdr:rowOff>55855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04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72382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81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31031</xdr:rowOff>
    </xdr:from>
    <xdr:to>
      <xdr:col>67</xdr:col>
      <xdr:colOff>101600</xdr:colOff>
      <xdr:row>53</xdr:row>
      <xdr:rowOff>132631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1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149158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88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48265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0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14035</xdr:rowOff>
    </xdr:from>
    <xdr:to>
      <xdr:col>85</xdr:col>
      <xdr:colOff>127000</xdr:colOff>
      <xdr:row>99</xdr:row>
      <xdr:rowOff>54073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987585"/>
          <a:ext cx="8382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7145</xdr:rowOff>
    </xdr:from>
    <xdr:to>
      <xdr:col>81</xdr:col>
      <xdr:colOff>50800</xdr:colOff>
      <xdr:row>99</xdr:row>
      <xdr:rowOff>14035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980695"/>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166643</xdr:rowOff>
    </xdr:from>
    <xdr:to>
      <xdr:col>76</xdr:col>
      <xdr:colOff>114300</xdr:colOff>
      <xdr:row>99</xdr:row>
      <xdr:rowOff>7145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968743"/>
          <a:ext cx="8890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158249</xdr:rowOff>
    </xdr:from>
    <xdr:to>
      <xdr:col>71</xdr:col>
      <xdr:colOff>177800</xdr:colOff>
      <xdr:row>98</xdr:row>
      <xdr:rowOff>166643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960349"/>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114863</xdr:rowOff>
    </xdr:from>
    <xdr:to>
      <xdr:col>67</xdr:col>
      <xdr:colOff>101600</xdr:colOff>
      <xdr:row>94</xdr:row>
      <xdr:rowOff>45013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0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61540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8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3273</xdr:rowOff>
    </xdr:from>
    <xdr:to>
      <xdr:col>85</xdr:col>
      <xdr:colOff>177800</xdr:colOff>
      <xdr:row>99</xdr:row>
      <xdr:rowOff>104873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9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89650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8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134685</xdr:rowOff>
    </xdr:from>
    <xdr:to>
      <xdr:col>81</xdr:col>
      <xdr:colOff>101600</xdr:colOff>
      <xdr:row>99</xdr:row>
      <xdr:rowOff>64835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9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55962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70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127795</xdr:rowOff>
    </xdr:from>
    <xdr:to>
      <xdr:col>76</xdr:col>
      <xdr:colOff>165100</xdr:colOff>
      <xdr:row>99</xdr:row>
      <xdr:rowOff>57945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9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49072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70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115843</xdr:rowOff>
    </xdr:from>
    <xdr:to>
      <xdr:col>72</xdr:col>
      <xdr:colOff>38100</xdr:colOff>
      <xdr:row>99</xdr:row>
      <xdr:rowOff>45993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9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37120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701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107449</xdr:rowOff>
    </xdr:from>
    <xdr:to>
      <xdr:col>67</xdr:col>
      <xdr:colOff>101600</xdr:colOff>
      <xdr:row>99</xdr:row>
      <xdr:rowOff>37599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9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28726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70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169689</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204,337</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9,102</a:t>
          </a:r>
          <a:r>
            <a:rPr kumimoji="1" lang="ja-JP" altLang="en-US" sz="1300">
              <a:latin typeface="ＭＳ Ｐゴシック" panose="020B0600070205080204" pitchFamily="50" charset="-128"/>
              <a:ea typeface="ＭＳ Ｐゴシック" panose="020B0600070205080204" pitchFamily="50" charset="-128"/>
            </a:rPr>
            <a:t>円増加しており、類似団体と比べて高い水準にある。前年度からの増要因としては、待機児童対策に伴う保育所運営委託等の増、障害者自立支援給付の増などが挙げられる。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・衛生費は、クリーンセンター外構工事やむさしのエコ</a:t>
          </a:r>
          <a:r>
            <a:rPr kumimoji="1" lang="en-US" altLang="ja-JP" sz="1300">
              <a:latin typeface="ＭＳ Ｐゴシック" panose="020B0600070205080204" pitchFamily="50" charset="-128"/>
              <a:ea typeface="ＭＳ Ｐゴシック" panose="020B0600070205080204" pitchFamily="50" charset="-128"/>
            </a:rPr>
            <a:t>re</a:t>
          </a:r>
          <a:r>
            <a:rPr kumimoji="1" lang="ja-JP" altLang="en-US" sz="1300">
              <a:latin typeface="ＭＳ Ｐゴシック" panose="020B0600070205080204" pitchFamily="50" charset="-128"/>
              <a:ea typeface="ＭＳ Ｐゴシック" panose="020B0600070205080204" pitchFamily="50" charset="-128"/>
            </a:rPr>
            <a:t>ゾート（環境啓発施設）建設工事、エネルギー地産地消プロジェクトによる蓄電池の設置などにより、前年度から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65,861</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9,643</a:t>
          </a:r>
          <a:r>
            <a:rPr kumimoji="1" lang="ja-JP" altLang="en-US" sz="1300">
              <a:latin typeface="ＭＳ Ｐゴシック" panose="020B0600070205080204" pitchFamily="50" charset="-128"/>
              <a:ea typeface="ＭＳ Ｐゴシック" panose="020B0600070205080204" pitchFamily="50" charset="-128"/>
            </a:rPr>
            <a:t>円増加しており、類似団体と比べて高い水準にある。前年度からの増要因としては、小中学校の改築を控えて学校施設整備基金への積立てを行ったこと、総合体育館改修工事の増、新学校給食桜堤調理場（仮称）建設事業の開始に伴う増などが挙げられる。今後は小中学校の改築が本格化し、中長期的には教育費の増加傾向が続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・公債費は類似団体と比べて低い水準を保っているが、今後は小中学校をはじめとする公共施設の更新等に伴い、公債費の増加が予想される。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歳入総額</a:t>
          </a:r>
          <a:r>
            <a:rPr kumimoji="1" lang="en-US" altLang="ja-JP" sz="1200">
              <a:latin typeface="ＭＳ ゴシック" pitchFamily="49" charset="-128"/>
              <a:ea typeface="ＭＳ ゴシック" pitchFamily="49" charset="-128"/>
            </a:rPr>
            <a:t>713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9100</a:t>
          </a:r>
          <a:r>
            <a:rPr kumimoji="1" lang="ja-JP" altLang="en-US" sz="1200">
              <a:latin typeface="ＭＳ ゴシック" pitchFamily="49" charset="-128"/>
              <a:ea typeface="ＭＳ ゴシック" pitchFamily="49" charset="-128"/>
            </a:rPr>
            <a:t>万円（前年比</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1200</a:t>
          </a:r>
          <a:r>
            <a:rPr kumimoji="1" lang="ja-JP" altLang="en-US" sz="1200">
              <a:latin typeface="ＭＳ ゴシック" pitchFamily="49" charset="-128"/>
              <a:ea typeface="ＭＳ ゴシック" pitchFamily="49" charset="-128"/>
            </a:rPr>
            <a:t>万円の増）、歳出総額</a:t>
          </a:r>
          <a:r>
            <a:rPr kumimoji="1" lang="en-US" altLang="ja-JP" sz="1200">
              <a:latin typeface="ＭＳ ゴシック" pitchFamily="49" charset="-128"/>
              <a:ea typeface="ＭＳ ゴシック" pitchFamily="49" charset="-128"/>
            </a:rPr>
            <a:t>684</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6500</a:t>
          </a:r>
          <a:r>
            <a:rPr kumimoji="1" lang="ja-JP" altLang="en-US" sz="1200">
              <a:latin typeface="ＭＳ ゴシック" pitchFamily="49" charset="-128"/>
              <a:ea typeface="ＭＳ ゴシック" pitchFamily="49" charset="-128"/>
            </a:rPr>
            <a:t>万円（同</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1000</a:t>
          </a:r>
          <a:r>
            <a:rPr kumimoji="1" lang="ja-JP" altLang="en-US" sz="1200">
              <a:latin typeface="ＭＳ ゴシック" pitchFamily="49" charset="-128"/>
              <a:ea typeface="ＭＳ ゴシック" pitchFamily="49" charset="-128"/>
            </a:rPr>
            <a:t>万円の増）、歳入歳出差引額は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2600</a:t>
          </a:r>
          <a:r>
            <a:rPr kumimoji="1" lang="ja-JP" altLang="en-US" sz="1200">
              <a:latin typeface="ＭＳ ゴシック" pitchFamily="49" charset="-128"/>
              <a:ea typeface="ＭＳ ゴシック" pitchFamily="49" charset="-128"/>
            </a:rPr>
            <a:t>万円（同</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300</a:t>
          </a:r>
          <a:r>
            <a:rPr kumimoji="1" lang="ja-JP" altLang="en-US" sz="1200">
              <a:latin typeface="ＭＳ ゴシック" pitchFamily="49" charset="-128"/>
              <a:ea typeface="ＭＳ ゴシック" pitchFamily="49" charset="-128"/>
            </a:rPr>
            <a:t>万円の増）となった。実質収支額は前年度の</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6700</a:t>
          </a:r>
          <a:r>
            <a:rPr kumimoji="1" lang="ja-JP" altLang="en-US" sz="1200">
              <a:latin typeface="ＭＳ ゴシック" pitchFamily="49" charset="-128"/>
              <a:ea typeface="ＭＳ ゴシック" pitchFamily="49" charset="-128"/>
            </a:rPr>
            <a:t>万円から</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9000</a:t>
          </a:r>
          <a:r>
            <a:rPr kumimoji="1" lang="ja-JP" altLang="en-US" sz="1200">
              <a:latin typeface="ＭＳ ゴシック" pitchFamily="49" charset="-128"/>
              <a:ea typeface="ＭＳ ゴシック" pitchFamily="49" charset="-128"/>
            </a:rPr>
            <a:t>万円となり約</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標準財政規模は市民税個人所得割、法人税割、地方消費税交付金の減などにより前年度の</a:t>
          </a:r>
          <a:r>
            <a:rPr kumimoji="1" lang="en-US" altLang="ja-JP" sz="1200">
              <a:latin typeface="ＭＳ ゴシック" pitchFamily="49" charset="-128"/>
              <a:ea typeface="ＭＳ ゴシック" pitchFamily="49" charset="-128"/>
            </a:rPr>
            <a:t>417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2400</a:t>
          </a:r>
          <a:r>
            <a:rPr kumimoji="1" lang="ja-JP" altLang="en-US" sz="1200">
              <a:latin typeface="ＭＳ ゴシック" pitchFamily="49" charset="-128"/>
              <a:ea typeface="ＭＳ ゴシック" pitchFamily="49" charset="-128"/>
            </a:rPr>
            <a:t>万円から</a:t>
          </a:r>
          <a:r>
            <a:rPr kumimoji="1" lang="en-US" altLang="ja-JP" sz="1200">
              <a:latin typeface="ＭＳ ゴシック" pitchFamily="49" charset="-128"/>
              <a:ea typeface="ＭＳ ゴシック" pitchFamily="49" charset="-128"/>
            </a:rPr>
            <a:t>416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1100</a:t>
          </a:r>
          <a:r>
            <a:rPr kumimoji="1" lang="ja-JP" altLang="en-US" sz="1200">
              <a:latin typeface="ＭＳ ゴシック" pitchFamily="49" charset="-128"/>
              <a:ea typeface="ＭＳ ゴシック" pitchFamily="49" charset="-128"/>
            </a:rPr>
            <a:t>万円となり約</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分子にあたる実質収支額が増、分母にあたる標準財政規模が減したため、実質収支比率は</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ポイント上昇し、</a:t>
          </a:r>
          <a:r>
            <a:rPr kumimoji="1" lang="en-US" altLang="ja-JP" sz="1200">
              <a:latin typeface="ＭＳ ゴシック" pitchFamily="49" charset="-128"/>
              <a:ea typeface="ＭＳ ゴシック" pitchFamily="49" charset="-128"/>
            </a:rPr>
            <a:t>6.7</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分母にあたる標準財政規模は減（△</a:t>
          </a:r>
          <a:r>
            <a:rPr kumimoji="1" lang="en-US" altLang="ja-JP" sz="1400">
              <a:latin typeface="ＭＳ ゴシック" pitchFamily="49" charset="-128"/>
              <a:ea typeface="ＭＳ ゴシック" pitchFamily="49" charset="-128"/>
            </a:rPr>
            <a:t>113,577</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％）、分子は介護保険事業会計および国民健康保険事業会計の実質収支額の減や水道事業の剰余金額の減により黒字幅が減少し増（</a:t>
          </a:r>
          <a:r>
            <a:rPr kumimoji="1" lang="en-US" altLang="ja-JP" sz="1400">
              <a:latin typeface="ＭＳ ゴシック" pitchFamily="49" charset="-128"/>
              <a:ea typeface="ＭＳ ゴシック" pitchFamily="49" charset="-128"/>
            </a:rPr>
            <a:t>+136,566</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結果として、連結実質赤字比率は</a:t>
          </a:r>
          <a:r>
            <a:rPr kumimoji="1" lang="en-US" altLang="ja-JP" sz="1400">
              <a:latin typeface="ＭＳ ゴシック" pitchFamily="49" charset="-128"/>
              <a:ea typeface="ＭＳ ゴシック" pitchFamily="49" charset="-128"/>
            </a:rPr>
            <a:t>-11.64</a:t>
          </a:r>
          <a:r>
            <a:rPr kumimoji="1" lang="ja-JP" altLang="en-US" sz="1400">
              <a:latin typeface="ＭＳ ゴシック" pitchFamily="49" charset="-128"/>
              <a:ea typeface="ＭＳ ゴシック" pitchFamily="49" charset="-128"/>
            </a:rPr>
            <a:t>％となり、前年度から</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令和元年度までの直近５年間の平均は</a:t>
          </a:r>
          <a:r>
            <a:rPr kumimoji="1" lang="en-US" altLang="ja-JP" sz="1400">
              <a:latin typeface="ＭＳ ゴシック" pitchFamily="49" charset="-128"/>
              <a:ea typeface="ＭＳ ゴシック" pitchFamily="49" charset="-128"/>
            </a:rPr>
            <a:t>-11.68</a:t>
          </a:r>
          <a:r>
            <a:rPr kumimoji="1" lang="ja-JP" altLang="en-US" sz="1400">
              <a:latin typeface="ＭＳ ゴシック" pitchFamily="49" charset="-128"/>
              <a:ea typeface="ＭＳ ゴシック" pitchFamily="49" charset="-128"/>
            </a:rPr>
            <a:t>％であり、保険給付費の増や下水道設備の予防保全による投資の増が見込まれるが、プラスに転じることのないよう、引き続き各会計の動きを把握しながら、適切な財政運営に努める。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L10" sqref="L10:Q1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
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
81</v>
      </c>
      <c r="C3" s="403"/>
      <c r="D3" s="403"/>
      <c r="E3" s="404"/>
      <c r="F3" s="404"/>
      <c r="G3" s="404"/>
      <c r="H3" s="404"/>
      <c r="I3" s="404"/>
      <c r="J3" s="404"/>
      <c r="K3" s="404"/>
      <c r="L3" s="404" t="s">
        <v>
82</v>
      </c>
      <c r="M3" s="404"/>
      <c r="N3" s="404"/>
      <c r="O3" s="404"/>
      <c r="P3" s="404"/>
      <c r="Q3" s="404"/>
      <c r="R3" s="411"/>
      <c r="S3" s="411"/>
      <c r="T3" s="411"/>
      <c r="U3" s="411"/>
      <c r="V3" s="412"/>
      <c r="W3" s="386" t="s">
        <v>
83</v>
      </c>
      <c r="X3" s="387"/>
      <c r="Y3" s="387"/>
      <c r="Z3" s="387"/>
      <c r="AA3" s="387"/>
      <c r="AB3" s="403"/>
      <c r="AC3" s="411" t="s">
        <v>
84</v>
      </c>
      <c r="AD3" s="387"/>
      <c r="AE3" s="387"/>
      <c r="AF3" s="387"/>
      <c r="AG3" s="387"/>
      <c r="AH3" s="387"/>
      <c r="AI3" s="387"/>
      <c r="AJ3" s="387"/>
      <c r="AK3" s="387"/>
      <c r="AL3" s="388"/>
      <c r="AM3" s="386" t="s">
        <v>
85</v>
      </c>
      <c r="AN3" s="387"/>
      <c r="AO3" s="387"/>
      <c r="AP3" s="387"/>
      <c r="AQ3" s="387"/>
      <c r="AR3" s="387"/>
      <c r="AS3" s="387"/>
      <c r="AT3" s="387"/>
      <c r="AU3" s="387"/>
      <c r="AV3" s="387"/>
      <c r="AW3" s="387"/>
      <c r="AX3" s="388"/>
      <c r="AY3" s="423" t="s">
        <v>
1</v>
      </c>
      <c r="AZ3" s="424"/>
      <c r="BA3" s="424"/>
      <c r="BB3" s="424"/>
      <c r="BC3" s="424"/>
      <c r="BD3" s="424"/>
      <c r="BE3" s="424"/>
      <c r="BF3" s="424"/>
      <c r="BG3" s="424"/>
      <c r="BH3" s="424"/>
      <c r="BI3" s="424"/>
      <c r="BJ3" s="424"/>
      <c r="BK3" s="424"/>
      <c r="BL3" s="424"/>
      <c r="BM3" s="425"/>
      <c r="BN3" s="386" t="s">
        <v>
86</v>
      </c>
      <c r="BO3" s="387"/>
      <c r="BP3" s="387"/>
      <c r="BQ3" s="387"/>
      <c r="BR3" s="387"/>
      <c r="BS3" s="387"/>
      <c r="BT3" s="387"/>
      <c r="BU3" s="388"/>
      <c r="BV3" s="386" t="s">
        <v>
87</v>
      </c>
      <c r="BW3" s="387"/>
      <c r="BX3" s="387"/>
      <c r="BY3" s="387"/>
      <c r="BZ3" s="387"/>
      <c r="CA3" s="387"/>
      <c r="CB3" s="387"/>
      <c r="CC3" s="388"/>
      <c r="CD3" s="423" t="s">
        <v>
1</v>
      </c>
      <c r="CE3" s="424"/>
      <c r="CF3" s="424"/>
      <c r="CG3" s="424"/>
      <c r="CH3" s="424"/>
      <c r="CI3" s="424"/>
      <c r="CJ3" s="424"/>
      <c r="CK3" s="424"/>
      <c r="CL3" s="424"/>
      <c r="CM3" s="424"/>
      <c r="CN3" s="424"/>
      <c r="CO3" s="424"/>
      <c r="CP3" s="424"/>
      <c r="CQ3" s="424"/>
      <c r="CR3" s="424"/>
      <c r="CS3" s="425"/>
      <c r="CT3" s="386" t="s">
        <v>
88</v>
      </c>
      <c r="CU3" s="387"/>
      <c r="CV3" s="387"/>
      <c r="CW3" s="387"/>
      <c r="CX3" s="387"/>
      <c r="CY3" s="387"/>
      <c r="CZ3" s="387"/>
      <c r="DA3" s="388"/>
      <c r="DB3" s="386" t="s">
        <v>
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
90</v>
      </c>
      <c r="AZ4" s="390"/>
      <c r="BA4" s="390"/>
      <c r="BB4" s="390"/>
      <c r="BC4" s="390"/>
      <c r="BD4" s="390"/>
      <c r="BE4" s="390"/>
      <c r="BF4" s="390"/>
      <c r="BG4" s="390"/>
      <c r="BH4" s="390"/>
      <c r="BI4" s="390"/>
      <c r="BJ4" s="390"/>
      <c r="BK4" s="390"/>
      <c r="BL4" s="390"/>
      <c r="BM4" s="391"/>
      <c r="BN4" s="392">
        <v>
71391022</v>
      </c>
      <c r="BO4" s="393"/>
      <c r="BP4" s="393"/>
      <c r="BQ4" s="393"/>
      <c r="BR4" s="393"/>
      <c r="BS4" s="393"/>
      <c r="BT4" s="393"/>
      <c r="BU4" s="394"/>
      <c r="BV4" s="392">
        <v>
66478882</v>
      </c>
      <c r="BW4" s="393"/>
      <c r="BX4" s="393"/>
      <c r="BY4" s="393"/>
      <c r="BZ4" s="393"/>
      <c r="CA4" s="393"/>
      <c r="CB4" s="393"/>
      <c r="CC4" s="394"/>
      <c r="CD4" s="395" t="s">
        <v>
91</v>
      </c>
      <c r="CE4" s="396"/>
      <c r="CF4" s="396"/>
      <c r="CG4" s="396"/>
      <c r="CH4" s="396"/>
      <c r="CI4" s="396"/>
      <c r="CJ4" s="396"/>
      <c r="CK4" s="396"/>
      <c r="CL4" s="396"/>
      <c r="CM4" s="396"/>
      <c r="CN4" s="396"/>
      <c r="CO4" s="396"/>
      <c r="CP4" s="396"/>
      <c r="CQ4" s="396"/>
      <c r="CR4" s="396"/>
      <c r="CS4" s="397"/>
      <c r="CT4" s="398">
        <v>
6.7</v>
      </c>
      <c r="CU4" s="399"/>
      <c r="CV4" s="399"/>
      <c r="CW4" s="399"/>
      <c r="CX4" s="399"/>
      <c r="CY4" s="399"/>
      <c r="CZ4" s="399"/>
      <c r="DA4" s="400"/>
      <c r="DB4" s="398">
        <v>
6.6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
92</v>
      </c>
      <c r="AN5" s="459"/>
      <c r="AO5" s="459"/>
      <c r="AP5" s="459"/>
      <c r="AQ5" s="459"/>
      <c r="AR5" s="459"/>
      <c r="AS5" s="459"/>
      <c r="AT5" s="460"/>
      <c r="AU5" s="461" t="s">
        <v>
93</v>
      </c>
      <c r="AV5" s="462"/>
      <c r="AW5" s="462"/>
      <c r="AX5" s="462"/>
      <c r="AY5" s="463" t="s">
        <v>
94</v>
      </c>
      <c r="AZ5" s="464"/>
      <c r="BA5" s="464"/>
      <c r="BB5" s="464"/>
      <c r="BC5" s="464"/>
      <c r="BD5" s="464"/>
      <c r="BE5" s="464"/>
      <c r="BF5" s="464"/>
      <c r="BG5" s="464"/>
      <c r="BH5" s="464"/>
      <c r="BI5" s="464"/>
      <c r="BJ5" s="464"/>
      <c r="BK5" s="464"/>
      <c r="BL5" s="464"/>
      <c r="BM5" s="465"/>
      <c r="BN5" s="429">
        <v>
68465219</v>
      </c>
      <c r="BO5" s="430"/>
      <c r="BP5" s="430"/>
      <c r="BQ5" s="430"/>
      <c r="BR5" s="430"/>
      <c r="BS5" s="430"/>
      <c r="BT5" s="430"/>
      <c r="BU5" s="431"/>
      <c r="BV5" s="429">
        <v>
63655609</v>
      </c>
      <c r="BW5" s="430"/>
      <c r="BX5" s="430"/>
      <c r="BY5" s="430"/>
      <c r="BZ5" s="430"/>
      <c r="CA5" s="430"/>
      <c r="CB5" s="430"/>
      <c r="CC5" s="431"/>
      <c r="CD5" s="432" t="s">
        <v>
95</v>
      </c>
      <c r="CE5" s="433"/>
      <c r="CF5" s="433"/>
      <c r="CG5" s="433"/>
      <c r="CH5" s="433"/>
      <c r="CI5" s="433"/>
      <c r="CJ5" s="433"/>
      <c r="CK5" s="433"/>
      <c r="CL5" s="433"/>
      <c r="CM5" s="433"/>
      <c r="CN5" s="433"/>
      <c r="CO5" s="433"/>
      <c r="CP5" s="433"/>
      <c r="CQ5" s="433"/>
      <c r="CR5" s="433"/>
      <c r="CS5" s="434"/>
      <c r="CT5" s="426">
        <v>
84.3</v>
      </c>
      <c r="CU5" s="427"/>
      <c r="CV5" s="427"/>
      <c r="CW5" s="427"/>
      <c r="CX5" s="427"/>
      <c r="CY5" s="427"/>
      <c r="CZ5" s="427"/>
      <c r="DA5" s="428"/>
      <c r="DB5" s="426">
        <v>
84.2</v>
      </c>
      <c r="DC5" s="427"/>
      <c r="DD5" s="427"/>
      <c r="DE5" s="427"/>
      <c r="DF5" s="427"/>
      <c r="DG5" s="427"/>
      <c r="DH5" s="427"/>
      <c r="DI5" s="428"/>
      <c r="DJ5" s="186"/>
      <c r="DK5" s="186"/>
      <c r="DL5" s="186"/>
      <c r="DM5" s="186"/>
      <c r="DN5" s="186"/>
      <c r="DO5" s="186"/>
    </row>
    <row r="6" spans="1:119" ht="18.75" customHeight="1" x14ac:dyDescent="0.15">
      <c r="A6" s="187"/>
      <c r="B6" s="435" t="s">
        <v>
96</v>
      </c>
      <c r="C6" s="436"/>
      <c r="D6" s="436"/>
      <c r="E6" s="437"/>
      <c r="F6" s="437"/>
      <c r="G6" s="437"/>
      <c r="H6" s="437"/>
      <c r="I6" s="437"/>
      <c r="J6" s="437"/>
      <c r="K6" s="437"/>
      <c r="L6" s="437" t="s">
        <v>
97</v>
      </c>
      <c r="M6" s="437"/>
      <c r="N6" s="437"/>
      <c r="O6" s="437"/>
      <c r="P6" s="437"/>
      <c r="Q6" s="437"/>
      <c r="R6" s="441"/>
      <c r="S6" s="441"/>
      <c r="T6" s="441"/>
      <c r="U6" s="441"/>
      <c r="V6" s="442"/>
      <c r="W6" s="445" t="s">
        <v>
98</v>
      </c>
      <c r="X6" s="446"/>
      <c r="Y6" s="446"/>
      <c r="Z6" s="446"/>
      <c r="AA6" s="446"/>
      <c r="AB6" s="436"/>
      <c r="AC6" s="449" t="s">
        <v>
99</v>
      </c>
      <c r="AD6" s="450"/>
      <c r="AE6" s="450"/>
      <c r="AF6" s="450"/>
      <c r="AG6" s="450"/>
      <c r="AH6" s="450"/>
      <c r="AI6" s="450"/>
      <c r="AJ6" s="450"/>
      <c r="AK6" s="450"/>
      <c r="AL6" s="451"/>
      <c r="AM6" s="458" t="s">
        <v>
100</v>
      </c>
      <c r="AN6" s="459"/>
      <c r="AO6" s="459"/>
      <c r="AP6" s="459"/>
      <c r="AQ6" s="459"/>
      <c r="AR6" s="459"/>
      <c r="AS6" s="459"/>
      <c r="AT6" s="460"/>
      <c r="AU6" s="461" t="s">
        <v>
101</v>
      </c>
      <c r="AV6" s="462"/>
      <c r="AW6" s="462"/>
      <c r="AX6" s="462"/>
      <c r="AY6" s="463" t="s">
        <v>
102</v>
      </c>
      <c r="AZ6" s="464"/>
      <c r="BA6" s="464"/>
      <c r="BB6" s="464"/>
      <c r="BC6" s="464"/>
      <c r="BD6" s="464"/>
      <c r="BE6" s="464"/>
      <c r="BF6" s="464"/>
      <c r="BG6" s="464"/>
      <c r="BH6" s="464"/>
      <c r="BI6" s="464"/>
      <c r="BJ6" s="464"/>
      <c r="BK6" s="464"/>
      <c r="BL6" s="464"/>
      <c r="BM6" s="465"/>
      <c r="BN6" s="429">
        <v>
2925803</v>
      </c>
      <c r="BO6" s="430"/>
      <c r="BP6" s="430"/>
      <c r="BQ6" s="430"/>
      <c r="BR6" s="430"/>
      <c r="BS6" s="430"/>
      <c r="BT6" s="430"/>
      <c r="BU6" s="431"/>
      <c r="BV6" s="429">
        <v>
2823273</v>
      </c>
      <c r="BW6" s="430"/>
      <c r="BX6" s="430"/>
      <c r="BY6" s="430"/>
      <c r="BZ6" s="430"/>
      <c r="CA6" s="430"/>
      <c r="CB6" s="430"/>
      <c r="CC6" s="431"/>
      <c r="CD6" s="432" t="s">
        <v>
103</v>
      </c>
      <c r="CE6" s="433"/>
      <c r="CF6" s="433"/>
      <c r="CG6" s="433"/>
      <c r="CH6" s="433"/>
      <c r="CI6" s="433"/>
      <c r="CJ6" s="433"/>
      <c r="CK6" s="433"/>
      <c r="CL6" s="433"/>
      <c r="CM6" s="433"/>
      <c r="CN6" s="433"/>
      <c r="CO6" s="433"/>
      <c r="CP6" s="433"/>
      <c r="CQ6" s="433"/>
      <c r="CR6" s="433"/>
      <c r="CS6" s="434"/>
      <c r="CT6" s="466">
        <v>
84.3</v>
      </c>
      <c r="CU6" s="467"/>
      <c r="CV6" s="467"/>
      <c r="CW6" s="467"/>
      <c r="CX6" s="467"/>
      <c r="CY6" s="467"/>
      <c r="CZ6" s="467"/>
      <c r="DA6" s="468"/>
      <c r="DB6" s="466">
        <v>
84.2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
104</v>
      </c>
      <c r="AN7" s="459"/>
      <c r="AO7" s="459"/>
      <c r="AP7" s="459"/>
      <c r="AQ7" s="459"/>
      <c r="AR7" s="459"/>
      <c r="AS7" s="459"/>
      <c r="AT7" s="460"/>
      <c r="AU7" s="461" t="s">
        <v>
105</v>
      </c>
      <c r="AV7" s="462"/>
      <c r="AW7" s="462"/>
      <c r="AX7" s="462"/>
      <c r="AY7" s="463" t="s">
        <v>
106</v>
      </c>
      <c r="AZ7" s="464"/>
      <c r="BA7" s="464"/>
      <c r="BB7" s="464"/>
      <c r="BC7" s="464"/>
      <c r="BD7" s="464"/>
      <c r="BE7" s="464"/>
      <c r="BF7" s="464"/>
      <c r="BG7" s="464"/>
      <c r="BH7" s="464"/>
      <c r="BI7" s="464"/>
      <c r="BJ7" s="464"/>
      <c r="BK7" s="464"/>
      <c r="BL7" s="464"/>
      <c r="BM7" s="465"/>
      <c r="BN7" s="429">
        <v>
135543</v>
      </c>
      <c r="BO7" s="430"/>
      <c r="BP7" s="430"/>
      <c r="BQ7" s="430"/>
      <c r="BR7" s="430"/>
      <c r="BS7" s="430"/>
      <c r="BT7" s="430"/>
      <c r="BU7" s="431"/>
      <c r="BV7" s="429">
        <v>
55911</v>
      </c>
      <c r="BW7" s="430"/>
      <c r="BX7" s="430"/>
      <c r="BY7" s="430"/>
      <c r="BZ7" s="430"/>
      <c r="CA7" s="430"/>
      <c r="CB7" s="430"/>
      <c r="CC7" s="431"/>
      <c r="CD7" s="432" t="s">
        <v>
107</v>
      </c>
      <c r="CE7" s="433"/>
      <c r="CF7" s="433"/>
      <c r="CG7" s="433"/>
      <c r="CH7" s="433"/>
      <c r="CI7" s="433"/>
      <c r="CJ7" s="433"/>
      <c r="CK7" s="433"/>
      <c r="CL7" s="433"/>
      <c r="CM7" s="433"/>
      <c r="CN7" s="433"/>
      <c r="CO7" s="433"/>
      <c r="CP7" s="433"/>
      <c r="CQ7" s="433"/>
      <c r="CR7" s="433"/>
      <c r="CS7" s="434"/>
      <c r="CT7" s="429">
        <v>
41610881</v>
      </c>
      <c r="CU7" s="430"/>
      <c r="CV7" s="430"/>
      <c r="CW7" s="430"/>
      <c r="CX7" s="430"/>
      <c r="CY7" s="430"/>
      <c r="CZ7" s="430"/>
      <c r="DA7" s="431"/>
      <c r="DB7" s="429">
        <v>
41724458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
108</v>
      </c>
      <c r="AN8" s="459"/>
      <c r="AO8" s="459"/>
      <c r="AP8" s="459"/>
      <c r="AQ8" s="459"/>
      <c r="AR8" s="459"/>
      <c r="AS8" s="459"/>
      <c r="AT8" s="460"/>
      <c r="AU8" s="461" t="s">
        <v>
109</v>
      </c>
      <c r="AV8" s="462"/>
      <c r="AW8" s="462"/>
      <c r="AX8" s="462"/>
      <c r="AY8" s="463" t="s">
        <v>
110</v>
      </c>
      <c r="AZ8" s="464"/>
      <c r="BA8" s="464"/>
      <c r="BB8" s="464"/>
      <c r="BC8" s="464"/>
      <c r="BD8" s="464"/>
      <c r="BE8" s="464"/>
      <c r="BF8" s="464"/>
      <c r="BG8" s="464"/>
      <c r="BH8" s="464"/>
      <c r="BI8" s="464"/>
      <c r="BJ8" s="464"/>
      <c r="BK8" s="464"/>
      <c r="BL8" s="464"/>
      <c r="BM8" s="465"/>
      <c r="BN8" s="429">
        <v>
2790260</v>
      </c>
      <c r="BO8" s="430"/>
      <c r="BP8" s="430"/>
      <c r="BQ8" s="430"/>
      <c r="BR8" s="430"/>
      <c r="BS8" s="430"/>
      <c r="BT8" s="430"/>
      <c r="BU8" s="431"/>
      <c r="BV8" s="429">
        <v>
2767362</v>
      </c>
      <c r="BW8" s="430"/>
      <c r="BX8" s="430"/>
      <c r="BY8" s="430"/>
      <c r="BZ8" s="430"/>
      <c r="CA8" s="430"/>
      <c r="CB8" s="430"/>
      <c r="CC8" s="431"/>
      <c r="CD8" s="432" t="s">
        <v>
111</v>
      </c>
      <c r="CE8" s="433"/>
      <c r="CF8" s="433"/>
      <c r="CG8" s="433"/>
      <c r="CH8" s="433"/>
      <c r="CI8" s="433"/>
      <c r="CJ8" s="433"/>
      <c r="CK8" s="433"/>
      <c r="CL8" s="433"/>
      <c r="CM8" s="433"/>
      <c r="CN8" s="433"/>
      <c r="CO8" s="433"/>
      <c r="CP8" s="433"/>
      <c r="CQ8" s="433"/>
      <c r="CR8" s="433"/>
      <c r="CS8" s="434"/>
      <c r="CT8" s="469">
        <v>
1.52</v>
      </c>
      <c r="CU8" s="470"/>
      <c r="CV8" s="470"/>
      <c r="CW8" s="470"/>
      <c r="CX8" s="470"/>
      <c r="CY8" s="470"/>
      <c r="CZ8" s="470"/>
      <c r="DA8" s="471"/>
      <c r="DB8" s="469">
        <v>
1.52</v>
      </c>
      <c r="DC8" s="470"/>
      <c r="DD8" s="470"/>
      <c r="DE8" s="470"/>
      <c r="DF8" s="470"/>
      <c r="DG8" s="470"/>
      <c r="DH8" s="470"/>
      <c r="DI8" s="471"/>
      <c r="DJ8" s="186"/>
      <c r="DK8" s="186"/>
      <c r="DL8" s="186"/>
      <c r="DM8" s="186"/>
      <c r="DN8" s="186"/>
      <c r="DO8" s="186"/>
    </row>
    <row r="9" spans="1:119" ht="18.75" customHeight="1" thickBot="1" x14ac:dyDescent="0.2">
      <c r="A9" s="187"/>
      <c r="B9" s="423" t="s">
        <v>
112</v>
      </c>
      <c r="C9" s="424"/>
      <c r="D9" s="424"/>
      <c r="E9" s="424"/>
      <c r="F9" s="424"/>
      <c r="G9" s="424"/>
      <c r="H9" s="424"/>
      <c r="I9" s="424"/>
      <c r="J9" s="424"/>
      <c r="K9" s="472"/>
      <c r="L9" s="473" t="s">
        <v>
113</v>
      </c>
      <c r="M9" s="474"/>
      <c r="N9" s="474"/>
      <c r="O9" s="474"/>
      <c r="P9" s="474"/>
      <c r="Q9" s="475"/>
      <c r="R9" s="476">
        <v>
144730</v>
      </c>
      <c r="S9" s="477"/>
      <c r="T9" s="477"/>
      <c r="U9" s="477"/>
      <c r="V9" s="478"/>
      <c r="W9" s="386" t="s">
        <v>
114</v>
      </c>
      <c r="X9" s="387"/>
      <c r="Y9" s="387"/>
      <c r="Z9" s="387"/>
      <c r="AA9" s="387"/>
      <c r="AB9" s="387"/>
      <c r="AC9" s="387"/>
      <c r="AD9" s="387"/>
      <c r="AE9" s="387"/>
      <c r="AF9" s="387"/>
      <c r="AG9" s="387"/>
      <c r="AH9" s="387"/>
      <c r="AI9" s="387"/>
      <c r="AJ9" s="387"/>
      <c r="AK9" s="387"/>
      <c r="AL9" s="388"/>
      <c r="AM9" s="458" t="s">
        <v>
115</v>
      </c>
      <c r="AN9" s="459"/>
      <c r="AO9" s="459"/>
      <c r="AP9" s="459"/>
      <c r="AQ9" s="459"/>
      <c r="AR9" s="459"/>
      <c r="AS9" s="459"/>
      <c r="AT9" s="460"/>
      <c r="AU9" s="461" t="s">
        <v>
116</v>
      </c>
      <c r="AV9" s="462"/>
      <c r="AW9" s="462"/>
      <c r="AX9" s="462"/>
      <c r="AY9" s="463" t="s">
        <v>
117</v>
      </c>
      <c r="AZ9" s="464"/>
      <c r="BA9" s="464"/>
      <c r="BB9" s="464"/>
      <c r="BC9" s="464"/>
      <c r="BD9" s="464"/>
      <c r="BE9" s="464"/>
      <c r="BF9" s="464"/>
      <c r="BG9" s="464"/>
      <c r="BH9" s="464"/>
      <c r="BI9" s="464"/>
      <c r="BJ9" s="464"/>
      <c r="BK9" s="464"/>
      <c r="BL9" s="464"/>
      <c r="BM9" s="465"/>
      <c r="BN9" s="429">
        <v>
22898</v>
      </c>
      <c r="BO9" s="430"/>
      <c r="BP9" s="430"/>
      <c r="BQ9" s="430"/>
      <c r="BR9" s="430"/>
      <c r="BS9" s="430"/>
      <c r="BT9" s="430"/>
      <c r="BU9" s="431"/>
      <c r="BV9" s="429">
        <v>
-93795</v>
      </c>
      <c r="BW9" s="430"/>
      <c r="BX9" s="430"/>
      <c r="BY9" s="430"/>
      <c r="BZ9" s="430"/>
      <c r="CA9" s="430"/>
      <c r="CB9" s="430"/>
      <c r="CC9" s="431"/>
      <c r="CD9" s="432" t="s">
        <v>
118</v>
      </c>
      <c r="CE9" s="433"/>
      <c r="CF9" s="433"/>
      <c r="CG9" s="433"/>
      <c r="CH9" s="433"/>
      <c r="CI9" s="433"/>
      <c r="CJ9" s="433"/>
      <c r="CK9" s="433"/>
      <c r="CL9" s="433"/>
      <c r="CM9" s="433"/>
      <c r="CN9" s="433"/>
      <c r="CO9" s="433"/>
      <c r="CP9" s="433"/>
      <c r="CQ9" s="433"/>
      <c r="CR9" s="433"/>
      <c r="CS9" s="434"/>
      <c r="CT9" s="426">
        <v>
3.4</v>
      </c>
      <c r="CU9" s="427"/>
      <c r="CV9" s="427"/>
      <c r="CW9" s="427"/>
      <c r="CX9" s="427"/>
      <c r="CY9" s="427"/>
      <c r="CZ9" s="427"/>
      <c r="DA9" s="428"/>
      <c r="DB9" s="426">
        <v>
3.8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
119</v>
      </c>
      <c r="M10" s="459"/>
      <c r="N10" s="459"/>
      <c r="O10" s="459"/>
      <c r="P10" s="459"/>
      <c r="Q10" s="460"/>
      <c r="R10" s="480">
        <v>
138734</v>
      </c>
      <c r="S10" s="481"/>
      <c r="T10" s="481"/>
      <c r="U10" s="481"/>
      <c r="V10" s="482"/>
      <c r="W10" s="417"/>
      <c r="X10" s="418"/>
      <c r="Y10" s="418"/>
      <c r="Z10" s="418"/>
      <c r="AA10" s="418"/>
      <c r="AB10" s="418"/>
      <c r="AC10" s="418"/>
      <c r="AD10" s="418"/>
      <c r="AE10" s="418"/>
      <c r="AF10" s="418"/>
      <c r="AG10" s="418"/>
      <c r="AH10" s="418"/>
      <c r="AI10" s="418"/>
      <c r="AJ10" s="418"/>
      <c r="AK10" s="418"/>
      <c r="AL10" s="421"/>
      <c r="AM10" s="458" t="s">
        <v>
120</v>
      </c>
      <c r="AN10" s="459"/>
      <c r="AO10" s="459"/>
      <c r="AP10" s="459"/>
      <c r="AQ10" s="459"/>
      <c r="AR10" s="459"/>
      <c r="AS10" s="459"/>
      <c r="AT10" s="460"/>
      <c r="AU10" s="461" t="s">
        <v>
121</v>
      </c>
      <c r="AV10" s="462"/>
      <c r="AW10" s="462"/>
      <c r="AX10" s="462"/>
      <c r="AY10" s="463" t="s">
        <v>
122</v>
      </c>
      <c r="AZ10" s="464"/>
      <c r="BA10" s="464"/>
      <c r="BB10" s="464"/>
      <c r="BC10" s="464"/>
      <c r="BD10" s="464"/>
      <c r="BE10" s="464"/>
      <c r="BF10" s="464"/>
      <c r="BG10" s="464"/>
      <c r="BH10" s="464"/>
      <c r="BI10" s="464"/>
      <c r="BJ10" s="464"/>
      <c r="BK10" s="464"/>
      <c r="BL10" s="464"/>
      <c r="BM10" s="465"/>
      <c r="BN10" s="429">
        <v>
488</v>
      </c>
      <c r="BO10" s="430"/>
      <c r="BP10" s="430"/>
      <c r="BQ10" s="430"/>
      <c r="BR10" s="430"/>
      <c r="BS10" s="430"/>
      <c r="BT10" s="430"/>
      <c r="BU10" s="431"/>
      <c r="BV10" s="429">
        <v>
2157</v>
      </c>
      <c r="BW10" s="430"/>
      <c r="BX10" s="430"/>
      <c r="BY10" s="430"/>
      <c r="BZ10" s="430"/>
      <c r="CA10" s="430"/>
      <c r="CB10" s="430"/>
      <c r="CC10" s="431"/>
      <c r="CD10" s="191" t="s">
        <v>
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
124</v>
      </c>
      <c r="M11" s="484"/>
      <c r="N11" s="484"/>
      <c r="O11" s="484"/>
      <c r="P11" s="484"/>
      <c r="Q11" s="485"/>
      <c r="R11" s="486" t="s">
        <v>
125</v>
      </c>
      <c r="S11" s="487"/>
      <c r="T11" s="487"/>
      <c r="U11" s="487"/>
      <c r="V11" s="488"/>
      <c r="W11" s="417"/>
      <c r="X11" s="418"/>
      <c r="Y11" s="418"/>
      <c r="Z11" s="418"/>
      <c r="AA11" s="418"/>
      <c r="AB11" s="418"/>
      <c r="AC11" s="418"/>
      <c r="AD11" s="418"/>
      <c r="AE11" s="418"/>
      <c r="AF11" s="418"/>
      <c r="AG11" s="418"/>
      <c r="AH11" s="418"/>
      <c r="AI11" s="418"/>
      <c r="AJ11" s="418"/>
      <c r="AK11" s="418"/>
      <c r="AL11" s="421"/>
      <c r="AM11" s="458" t="s">
        <v>
126</v>
      </c>
      <c r="AN11" s="459"/>
      <c r="AO11" s="459"/>
      <c r="AP11" s="459"/>
      <c r="AQ11" s="459"/>
      <c r="AR11" s="459"/>
      <c r="AS11" s="459"/>
      <c r="AT11" s="460"/>
      <c r="AU11" s="461" t="s">
        <v>
127</v>
      </c>
      <c r="AV11" s="462"/>
      <c r="AW11" s="462"/>
      <c r="AX11" s="462"/>
      <c r="AY11" s="463" t="s">
        <v>
128</v>
      </c>
      <c r="AZ11" s="464"/>
      <c r="BA11" s="464"/>
      <c r="BB11" s="464"/>
      <c r="BC11" s="464"/>
      <c r="BD11" s="464"/>
      <c r="BE11" s="464"/>
      <c r="BF11" s="464"/>
      <c r="BG11" s="464"/>
      <c r="BH11" s="464"/>
      <c r="BI11" s="464"/>
      <c r="BJ11" s="464"/>
      <c r="BK11" s="464"/>
      <c r="BL11" s="464"/>
      <c r="BM11" s="465"/>
      <c r="BN11" s="429">
        <v>
0</v>
      </c>
      <c r="BO11" s="430"/>
      <c r="BP11" s="430"/>
      <c r="BQ11" s="430"/>
      <c r="BR11" s="430"/>
      <c r="BS11" s="430"/>
      <c r="BT11" s="430"/>
      <c r="BU11" s="431"/>
      <c r="BV11" s="429">
        <v>
0</v>
      </c>
      <c r="BW11" s="430"/>
      <c r="BX11" s="430"/>
      <c r="BY11" s="430"/>
      <c r="BZ11" s="430"/>
      <c r="CA11" s="430"/>
      <c r="CB11" s="430"/>
      <c r="CC11" s="431"/>
      <c r="CD11" s="432" t="s">
        <v>
129</v>
      </c>
      <c r="CE11" s="433"/>
      <c r="CF11" s="433"/>
      <c r="CG11" s="433"/>
      <c r="CH11" s="433"/>
      <c r="CI11" s="433"/>
      <c r="CJ11" s="433"/>
      <c r="CK11" s="433"/>
      <c r="CL11" s="433"/>
      <c r="CM11" s="433"/>
      <c r="CN11" s="433"/>
      <c r="CO11" s="433"/>
      <c r="CP11" s="433"/>
      <c r="CQ11" s="433"/>
      <c r="CR11" s="433"/>
      <c r="CS11" s="434"/>
      <c r="CT11" s="469" t="s">
        <v>
130</v>
      </c>
      <c r="CU11" s="470"/>
      <c r="CV11" s="470"/>
      <c r="CW11" s="470"/>
      <c r="CX11" s="470"/>
      <c r="CY11" s="470"/>
      <c r="CZ11" s="470"/>
      <c r="DA11" s="471"/>
      <c r="DB11" s="469" t="s">
        <v>
131</v>
      </c>
      <c r="DC11" s="470"/>
      <c r="DD11" s="470"/>
      <c r="DE11" s="470"/>
      <c r="DF11" s="470"/>
      <c r="DG11" s="470"/>
      <c r="DH11" s="470"/>
      <c r="DI11" s="471"/>
      <c r="DJ11" s="186"/>
      <c r="DK11" s="186"/>
      <c r="DL11" s="186"/>
      <c r="DM11" s="186"/>
      <c r="DN11" s="186"/>
      <c r="DO11" s="186"/>
    </row>
    <row r="12" spans="1:119" ht="18.75" customHeight="1" x14ac:dyDescent="0.15">
      <c r="A12" s="187"/>
      <c r="B12" s="489" t="s">
        <v>
132</v>
      </c>
      <c r="C12" s="490"/>
      <c r="D12" s="490"/>
      <c r="E12" s="490"/>
      <c r="F12" s="490"/>
      <c r="G12" s="490"/>
      <c r="H12" s="490"/>
      <c r="I12" s="490"/>
      <c r="J12" s="490"/>
      <c r="K12" s="491"/>
      <c r="L12" s="498" t="s">
        <v>
133</v>
      </c>
      <c r="M12" s="499"/>
      <c r="N12" s="499"/>
      <c r="O12" s="499"/>
      <c r="P12" s="499"/>
      <c r="Q12" s="500"/>
      <c r="R12" s="501">
        <v>
146871</v>
      </c>
      <c r="S12" s="502"/>
      <c r="T12" s="502"/>
      <c r="U12" s="502"/>
      <c r="V12" s="503"/>
      <c r="W12" s="504" t="s">
        <v>
1</v>
      </c>
      <c r="X12" s="462"/>
      <c r="Y12" s="462"/>
      <c r="Z12" s="462"/>
      <c r="AA12" s="462"/>
      <c r="AB12" s="505"/>
      <c r="AC12" s="506" t="s">
        <v>
134</v>
      </c>
      <c r="AD12" s="507"/>
      <c r="AE12" s="507"/>
      <c r="AF12" s="507"/>
      <c r="AG12" s="508"/>
      <c r="AH12" s="506" t="s">
        <v>
135</v>
      </c>
      <c r="AI12" s="507"/>
      <c r="AJ12" s="507"/>
      <c r="AK12" s="507"/>
      <c r="AL12" s="509"/>
      <c r="AM12" s="458" t="s">
        <v>
136</v>
      </c>
      <c r="AN12" s="459"/>
      <c r="AO12" s="459"/>
      <c r="AP12" s="459"/>
      <c r="AQ12" s="459"/>
      <c r="AR12" s="459"/>
      <c r="AS12" s="459"/>
      <c r="AT12" s="460"/>
      <c r="AU12" s="461" t="s">
        <v>
137</v>
      </c>
      <c r="AV12" s="462"/>
      <c r="AW12" s="462"/>
      <c r="AX12" s="462"/>
      <c r="AY12" s="463" t="s">
        <v>
138</v>
      </c>
      <c r="AZ12" s="464"/>
      <c r="BA12" s="464"/>
      <c r="BB12" s="464"/>
      <c r="BC12" s="464"/>
      <c r="BD12" s="464"/>
      <c r="BE12" s="464"/>
      <c r="BF12" s="464"/>
      <c r="BG12" s="464"/>
      <c r="BH12" s="464"/>
      <c r="BI12" s="464"/>
      <c r="BJ12" s="464"/>
      <c r="BK12" s="464"/>
      <c r="BL12" s="464"/>
      <c r="BM12" s="465"/>
      <c r="BN12" s="429">
        <v>
0</v>
      </c>
      <c r="BO12" s="430"/>
      <c r="BP12" s="430"/>
      <c r="BQ12" s="430"/>
      <c r="BR12" s="430"/>
      <c r="BS12" s="430"/>
      <c r="BT12" s="430"/>
      <c r="BU12" s="431"/>
      <c r="BV12" s="429">
        <v>
0</v>
      </c>
      <c r="BW12" s="430"/>
      <c r="BX12" s="430"/>
      <c r="BY12" s="430"/>
      <c r="BZ12" s="430"/>
      <c r="CA12" s="430"/>
      <c r="CB12" s="430"/>
      <c r="CC12" s="431"/>
      <c r="CD12" s="432" t="s">
        <v>
139</v>
      </c>
      <c r="CE12" s="433"/>
      <c r="CF12" s="433"/>
      <c r="CG12" s="433"/>
      <c r="CH12" s="433"/>
      <c r="CI12" s="433"/>
      <c r="CJ12" s="433"/>
      <c r="CK12" s="433"/>
      <c r="CL12" s="433"/>
      <c r="CM12" s="433"/>
      <c r="CN12" s="433"/>
      <c r="CO12" s="433"/>
      <c r="CP12" s="433"/>
      <c r="CQ12" s="433"/>
      <c r="CR12" s="433"/>
      <c r="CS12" s="434"/>
      <c r="CT12" s="469" t="s">
        <v>
140</v>
      </c>
      <c r="CU12" s="470"/>
      <c r="CV12" s="470"/>
      <c r="CW12" s="470"/>
      <c r="CX12" s="470"/>
      <c r="CY12" s="470"/>
      <c r="CZ12" s="470"/>
      <c r="DA12" s="471"/>
      <c r="DB12" s="469" t="s">
        <v>
141</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
142</v>
      </c>
      <c r="N13" s="521"/>
      <c r="O13" s="521"/>
      <c r="P13" s="521"/>
      <c r="Q13" s="522"/>
      <c r="R13" s="513">
        <v>
143507</v>
      </c>
      <c r="S13" s="514"/>
      <c r="T13" s="514"/>
      <c r="U13" s="514"/>
      <c r="V13" s="515"/>
      <c r="W13" s="445" t="s">
        <v>
143</v>
      </c>
      <c r="X13" s="446"/>
      <c r="Y13" s="446"/>
      <c r="Z13" s="446"/>
      <c r="AA13" s="446"/>
      <c r="AB13" s="436"/>
      <c r="AC13" s="480">
        <v>
231</v>
      </c>
      <c r="AD13" s="481"/>
      <c r="AE13" s="481"/>
      <c r="AF13" s="481"/>
      <c r="AG13" s="523"/>
      <c r="AH13" s="480">
        <v>
225</v>
      </c>
      <c r="AI13" s="481"/>
      <c r="AJ13" s="481"/>
      <c r="AK13" s="481"/>
      <c r="AL13" s="482"/>
      <c r="AM13" s="458" t="s">
        <v>
144</v>
      </c>
      <c r="AN13" s="459"/>
      <c r="AO13" s="459"/>
      <c r="AP13" s="459"/>
      <c r="AQ13" s="459"/>
      <c r="AR13" s="459"/>
      <c r="AS13" s="459"/>
      <c r="AT13" s="460"/>
      <c r="AU13" s="461" t="s">
        <v>
145</v>
      </c>
      <c r="AV13" s="462"/>
      <c r="AW13" s="462"/>
      <c r="AX13" s="462"/>
      <c r="AY13" s="463" t="s">
        <v>
146</v>
      </c>
      <c r="AZ13" s="464"/>
      <c r="BA13" s="464"/>
      <c r="BB13" s="464"/>
      <c r="BC13" s="464"/>
      <c r="BD13" s="464"/>
      <c r="BE13" s="464"/>
      <c r="BF13" s="464"/>
      <c r="BG13" s="464"/>
      <c r="BH13" s="464"/>
      <c r="BI13" s="464"/>
      <c r="BJ13" s="464"/>
      <c r="BK13" s="464"/>
      <c r="BL13" s="464"/>
      <c r="BM13" s="465"/>
      <c r="BN13" s="429">
        <v>
23386</v>
      </c>
      <c r="BO13" s="430"/>
      <c r="BP13" s="430"/>
      <c r="BQ13" s="430"/>
      <c r="BR13" s="430"/>
      <c r="BS13" s="430"/>
      <c r="BT13" s="430"/>
      <c r="BU13" s="431"/>
      <c r="BV13" s="429">
        <v>
-91638</v>
      </c>
      <c r="BW13" s="430"/>
      <c r="BX13" s="430"/>
      <c r="BY13" s="430"/>
      <c r="BZ13" s="430"/>
      <c r="CA13" s="430"/>
      <c r="CB13" s="430"/>
      <c r="CC13" s="431"/>
      <c r="CD13" s="432" t="s">
        <v>
147</v>
      </c>
      <c r="CE13" s="433"/>
      <c r="CF13" s="433"/>
      <c r="CG13" s="433"/>
      <c r="CH13" s="433"/>
      <c r="CI13" s="433"/>
      <c r="CJ13" s="433"/>
      <c r="CK13" s="433"/>
      <c r="CL13" s="433"/>
      <c r="CM13" s="433"/>
      <c r="CN13" s="433"/>
      <c r="CO13" s="433"/>
      <c r="CP13" s="433"/>
      <c r="CQ13" s="433"/>
      <c r="CR13" s="433"/>
      <c r="CS13" s="434"/>
      <c r="CT13" s="426">
        <v>
-0.4</v>
      </c>
      <c r="CU13" s="427"/>
      <c r="CV13" s="427"/>
      <c r="CW13" s="427"/>
      <c r="CX13" s="427"/>
      <c r="CY13" s="427"/>
      <c r="CZ13" s="427"/>
      <c r="DA13" s="428"/>
      <c r="DB13" s="426">
        <v>
-0.4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
148</v>
      </c>
      <c r="M14" s="511"/>
      <c r="N14" s="511"/>
      <c r="O14" s="511"/>
      <c r="P14" s="511"/>
      <c r="Q14" s="512"/>
      <c r="R14" s="513">
        <v>
146399</v>
      </c>
      <c r="S14" s="514"/>
      <c r="T14" s="514"/>
      <c r="U14" s="514"/>
      <c r="V14" s="515"/>
      <c r="W14" s="419"/>
      <c r="X14" s="420"/>
      <c r="Y14" s="420"/>
      <c r="Z14" s="420"/>
      <c r="AA14" s="420"/>
      <c r="AB14" s="409"/>
      <c r="AC14" s="516">
        <v>
0.4</v>
      </c>
      <c r="AD14" s="517"/>
      <c r="AE14" s="517"/>
      <c r="AF14" s="517"/>
      <c r="AG14" s="518"/>
      <c r="AH14" s="516">
        <v>
0.4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
149</v>
      </c>
      <c r="CE14" s="525"/>
      <c r="CF14" s="525"/>
      <c r="CG14" s="525"/>
      <c r="CH14" s="525"/>
      <c r="CI14" s="525"/>
      <c r="CJ14" s="525"/>
      <c r="CK14" s="525"/>
      <c r="CL14" s="525"/>
      <c r="CM14" s="525"/>
      <c r="CN14" s="525"/>
      <c r="CO14" s="525"/>
      <c r="CP14" s="525"/>
      <c r="CQ14" s="525"/>
      <c r="CR14" s="525"/>
      <c r="CS14" s="526"/>
      <c r="CT14" s="527" t="s">
        <v>
130</v>
      </c>
      <c r="CU14" s="528"/>
      <c r="CV14" s="528"/>
      <c r="CW14" s="528"/>
      <c r="CX14" s="528"/>
      <c r="CY14" s="528"/>
      <c r="CZ14" s="528"/>
      <c r="DA14" s="529"/>
      <c r="DB14" s="527" t="s">
        <v>
150</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
151</v>
      </c>
      <c r="N15" s="521"/>
      <c r="O15" s="521"/>
      <c r="P15" s="521"/>
      <c r="Q15" s="522"/>
      <c r="R15" s="513">
        <v>
143159</v>
      </c>
      <c r="S15" s="514"/>
      <c r="T15" s="514"/>
      <c r="U15" s="514"/>
      <c r="V15" s="515"/>
      <c r="W15" s="445" t="s">
        <v>
152</v>
      </c>
      <c r="X15" s="446"/>
      <c r="Y15" s="446"/>
      <c r="Z15" s="446"/>
      <c r="AA15" s="446"/>
      <c r="AB15" s="436"/>
      <c r="AC15" s="480">
        <v>
8087</v>
      </c>
      <c r="AD15" s="481"/>
      <c r="AE15" s="481"/>
      <c r="AF15" s="481"/>
      <c r="AG15" s="523"/>
      <c r="AH15" s="480">
        <v>
7277</v>
      </c>
      <c r="AI15" s="481"/>
      <c r="AJ15" s="481"/>
      <c r="AK15" s="481"/>
      <c r="AL15" s="482"/>
      <c r="AM15" s="458"/>
      <c r="AN15" s="459"/>
      <c r="AO15" s="459"/>
      <c r="AP15" s="459"/>
      <c r="AQ15" s="459"/>
      <c r="AR15" s="459"/>
      <c r="AS15" s="459"/>
      <c r="AT15" s="460"/>
      <c r="AU15" s="461"/>
      <c r="AV15" s="462"/>
      <c r="AW15" s="462"/>
      <c r="AX15" s="462"/>
      <c r="AY15" s="389" t="s">
        <v>
153</v>
      </c>
      <c r="AZ15" s="390"/>
      <c r="BA15" s="390"/>
      <c r="BB15" s="390"/>
      <c r="BC15" s="390"/>
      <c r="BD15" s="390"/>
      <c r="BE15" s="390"/>
      <c r="BF15" s="390"/>
      <c r="BG15" s="390"/>
      <c r="BH15" s="390"/>
      <c r="BI15" s="390"/>
      <c r="BJ15" s="390"/>
      <c r="BK15" s="390"/>
      <c r="BL15" s="390"/>
      <c r="BM15" s="391"/>
      <c r="BN15" s="392">
        <v>
31322657</v>
      </c>
      <c r="BO15" s="393"/>
      <c r="BP15" s="393"/>
      <c r="BQ15" s="393"/>
      <c r="BR15" s="393"/>
      <c r="BS15" s="393"/>
      <c r="BT15" s="393"/>
      <c r="BU15" s="394"/>
      <c r="BV15" s="392">
        <v>
31409871</v>
      </c>
      <c r="BW15" s="393"/>
      <c r="BX15" s="393"/>
      <c r="BY15" s="393"/>
      <c r="BZ15" s="393"/>
      <c r="CA15" s="393"/>
      <c r="CB15" s="393"/>
      <c r="CC15" s="394"/>
      <c r="CD15" s="530" t="s">
        <v>
154</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
155</v>
      </c>
      <c r="M16" s="541"/>
      <c r="N16" s="541"/>
      <c r="O16" s="541"/>
      <c r="P16" s="541"/>
      <c r="Q16" s="542"/>
      <c r="R16" s="533" t="s">
        <v>
156</v>
      </c>
      <c r="S16" s="534"/>
      <c r="T16" s="534"/>
      <c r="U16" s="534"/>
      <c r="V16" s="535"/>
      <c r="W16" s="419"/>
      <c r="X16" s="420"/>
      <c r="Y16" s="420"/>
      <c r="Z16" s="420"/>
      <c r="AA16" s="420"/>
      <c r="AB16" s="409"/>
      <c r="AC16" s="516">
        <v>
13.4</v>
      </c>
      <c r="AD16" s="517"/>
      <c r="AE16" s="517"/>
      <c r="AF16" s="517"/>
      <c r="AG16" s="518"/>
      <c r="AH16" s="516">
        <v>
12.8</v>
      </c>
      <c r="AI16" s="517"/>
      <c r="AJ16" s="517"/>
      <c r="AK16" s="517"/>
      <c r="AL16" s="519"/>
      <c r="AM16" s="458"/>
      <c r="AN16" s="459"/>
      <c r="AO16" s="459"/>
      <c r="AP16" s="459"/>
      <c r="AQ16" s="459"/>
      <c r="AR16" s="459"/>
      <c r="AS16" s="459"/>
      <c r="AT16" s="460"/>
      <c r="AU16" s="461"/>
      <c r="AV16" s="462"/>
      <c r="AW16" s="462"/>
      <c r="AX16" s="462"/>
      <c r="AY16" s="463" t="s">
        <v>
157</v>
      </c>
      <c r="AZ16" s="464"/>
      <c r="BA16" s="464"/>
      <c r="BB16" s="464"/>
      <c r="BC16" s="464"/>
      <c r="BD16" s="464"/>
      <c r="BE16" s="464"/>
      <c r="BF16" s="464"/>
      <c r="BG16" s="464"/>
      <c r="BH16" s="464"/>
      <c r="BI16" s="464"/>
      <c r="BJ16" s="464"/>
      <c r="BK16" s="464"/>
      <c r="BL16" s="464"/>
      <c r="BM16" s="465"/>
      <c r="BN16" s="429">
        <v>
20630891</v>
      </c>
      <c r="BO16" s="430"/>
      <c r="BP16" s="430"/>
      <c r="BQ16" s="430"/>
      <c r="BR16" s="430"/>
      <c r="BS16" s="430"/>
      <c r="BT16" s="430"/>
      <c r="BU16" s="431"/>
      <c r="BV16" s="429">
        <v>
20662906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
158</v>
      </c>
      <c r="N17" s="537"/>
      <c r="O17" s="537"/>
      <c r="P17" s="537"/>
      <c r="Q17" s="538"/>
      <c r="R17" s="533" t="s">
        <v>
159</v>
      </c>
      <c r="S17" s="534"/>
      <c r="T17" s="534"/>
      <c r="U17" s="534"/>
      <c r="V17" s="535"/>
      <c r="W17" s="445" t="s">
        <v>
160</v>
      </c>
      <c r="X17" s="446"/>
      <c r="Y17" s="446"/>
      <c r="Z17" s="446"/>
      <c r="AA17" s="446"/>
      <c r="AB17" s="436"/>
      <c r="AC17" s="480">
        <v>
51979</v>
      </c>
      <c r="AD17" s="481"/>
      <c r="AE17" s="481"/>
      <c r="AF17" s="481"/>
      <c r="AG17" s="523"/>
      <c r="AH17" s="480">
        <v>
49129</v>
      </c>
      <c r="AI17" s="481"/>
      <c r="AJ17" s="481"/>
      <c r="AK17" s="481"/>
      <c r="AL17" s="482"/>
      <c r="AM17" s="458"/>
      <c r="AN17" s="459"/>
      <c r="AO17" s="459"/>
      <c r="AP17" s="459"/>
      <c r="AQ17" s="459"/>
      <c r="AR17" s="459"/>
      <c r="AS17" s="459"/>
      <c r="AT17" s="460"/>
      <c r="AU17" s="461"/>
      <c r="AV17" s="462"/>
      <c r="AW17" s="462"/>
      <c r="AX17" s="462"/>
      <c r="AY17" s="463" t="s">
        <v>
161</v>
      </c>
      <c r="AZ17" s="464"/>
      <c r="BA17" s="464"/>
      <c r="BB17" s="464"/>
      <c r="BC17" s="464"/>
      <c r="BD17" s="464"/>
      <c r="BE17" s="464"/>
      <c r="BF17" s="464"/>
      <c r="BG17" s="464"/>
      <c r="BH17" s="464"/>
      <c r="BI17" s="464"/>
      <c r="BJ17" s="464"/>
      <c r="BK17" s="464"/>
      <c r="BL17" s="464"/>
      <c r="BM17" s="465"/>
      <c r="BN17" s="429">
        <v>
41610881</v>
      </c>
      <c r="BO17" s="430"/>
      <c r="BP17" s="430"/>
      <c r="BQ17" s="430"/>
      <c r="BR17" s="430"/>
      <c r="BS17" s="430"/>
      <c r="BT17" s="430"/>
      <c r="BU17" s="431"/>
      <c r="BV17" s="429">
        <v>
41724458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
162</v>
      </c>
      <c r="C18" s="472"/>
      <c r="D18" s="472"/>
      <c r="E18" s="544"/>
      <c r="F18" s="544"/>
      <c r="G18" s="544"/>
      <c r="H18" s="544"/>
      <c r="I18" s="544"/>
      <c r="J18" s="544"/>
      <c r="K18" s="544"/>
      <c r="L18" s="545">
        <v>
10.98</v>
      </c>
      <c r="M18" s="545"/>
      <c r="N18" s="545"/>
      <c r="O18" s="545"/>
      <c r="P18" s="545"/>
      <c r="Q18" s="545"/>
      <c r="R18" s="546"/>
      <c r="S18" s="546"/>
      <c r="T18" s="546"/>
      <c r="U18" s="546"/>
      <c r="V18" s="547"/>
      <c r="W18" s="447"/>
      <c r="X18" s="448"/>
      <c r="Y18" s="448"/>
      <c r="Z18" s="448"/>
      <c r="AA18" s="448"/>
      <c r="AB18" s="439"/>
      <c r="AC18" s="548">
        <v>
86.2</v>
      </c>
      <c r="AD18" s="549"/>
      <c r="AE18" s="549"/>
      <c r="AF18" s="549"/>
      <c r="AG18" s="550"/>
      <c r="AH18" s="548">
        <v>
86.8</v>
      </c>
      <c r="AI18" s="549"/>
      <c r="AJ18" s="549"/>
      <c r="AK18" s="549"/>
      <c r="AL18" s="551"/>
      <c r="AM18" s="458"/>
      <c r="AN18" s="459"/>
      <c r="AO18" s="459"/>
      <c r="AP18" s="459"/>
      <c r="AQ18" s="459"/>
      <c r="AR18" s="459"/>
      <c r="AS18" s="459"/>
      <c r="AT18" s="460"/>
      <c r="AU18" s="461"/>
      <c r="AV18" s="462"/>
      <c r="AW18" s="462"/>
      <c r="AX18" s="462"/>
      <c r="AY18" s="463" t="s">
        <v>
163</v>
      </c>
      <c r="AZ18" s="464"/>
      <c r="BA18" s="464"/>
      <c r="BB18" s="464"/>
      <c r="BC18" s="464"/>
      <c r="BD18" s="464"/>
      <c r="BE18" s="464"/>
      <c r="BF18" s="464"/>
      <c r="BG18" s="464"/>
      <c r="BH18" s="464"/>
      <c r="BI18" s="464"/>
      <c r="BJ18" s="464"/>
      <c r="BK18" s="464"/>
      <c r="BL18" s="464"/>
      <c r="BM18" s="465"/>
      <c r="BN18" s="429">
        <v>
36362281</v>
      </c>
      <c r="BO18" s="430"/>
      <c r="BP18" s="430"/>
      <c r="BQ18" s="430"/>
      <c r="BR18" s="430"/>
      <c r="BS18" s="430"/>
      <c r="BT18" s="430"/>
      <c r="BU18" s="431"/>
      <c r="BV18" s="429">
        <v>
35588532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
164</v>
      </c>
      <c r="C19" s="472"/>
      <c r="D19" s="472"/>
      <c r="E19" s="544"/>
      <c r="F19" s="544"/>
      <c r="G19" s="544"/>
      <c r="H19" s="544"/>
      <c r="I19" s="544"/>
      <c r="J19" s="544"/>
      <c r="K19" s="544"/>
      <c r="L19" s="552">
        <v>
13181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
165</v>
      </c>
      <c r="AZ19" s="464"/>
      <c r="BA19" s="464"/>
      <c r="BB19" s="464"/>
      <c r="BC19" s="464"/>
      <c r="BD19" s="464"/>
      <c r="BE19" s="464"/>
      <c r="BF19" s="464"/>
      <c r="BG19" s="464"/>
      <c r="BH19" s="464"/>
      <c r="BI19" s="464"/>
      <c r="BJ19" s="464"/>
      <c r="BK19" s="464"/>
      <c r="BL19" s="464"/>
      <c r="BM19" s="465"/>
      <c r="BN19" s="429">
        <v>
49095205</v>
      </c>
      <c r="BO19" s="430"/>
      <c r="BP19" s="430"/>
      <c r="BQ19" s="430"/>
      <c r="BR19" s="430"/>
      <c r="BS19" s="430"/>
      <c r="BT19" s="430"/>
      <c r="BU19" s="431"/>
      <c r="BV19" s="429">
        <v>
48296156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
166</v>
      </c>
      <c r="C20" s="472"/>
      <c r="D20" s="472"/>
      <c r="E20" s="544"/>
      <c r="F20" s="544"/>
      <c r="G20" s="544"/>
      <c r="H20" s="544"/>
      <c r="I20" s="544"/>
      <c r="J20" s="544"/>
      <c r="K20" s="544"/>
      <c r="L20" s="552">
        <v>
74022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
167</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
168</v>
      </c>
      <c r="C22" s="567"/>
      <c r="D22" s="568"/>
      <c r="E22" s="441" t="s">
        <v>
1</v>
      </c>
      <c r="F22" s="446"/>
      <c r="G22" s="446"/>
      <c r="H22" s="446"/>
      <c r="I22" s="446"/>
      <c r="J22" s="446"/>
      <c r="K22" s="436"/>
      <c r="L22" s="441" t="s">
        <v>
169</v>
      </c>
      <c r="M22" s="446"/>
      <c r="N22" s="446"/>
      <c r="O22" s="446"/>
      <c r="P22" s="436"/>
      <c r="Q22" s="575" t="s">
        <v>
170</v>
      </c>
      <c r="R22" s="576"/>
      <c r="S22" s="576"/>
      <c r="T22" s="576"/>
      <c r="U22" s="576"/>
      <c r="V22" s="577"/>
      <c r="W22" s="581" t="s">
        <v>
171</v>
      </c>
      <c r="X22" s="567"/>
      <c r="Y22" s="568"/>
      <c r="Z22" s="441" t="s">
        <v>
1</v>
      </c>
      <c r="AA22" s="446"/>
      <c r="AB22" s="446"/>
      <c r="AC22" s="446"/>
      <c r="AD22" s="446"/>
      <c r="AE22" s="446"/>
      <c r="AF22" s="446"/>
      <c r="AG22" s="436"/>
      <c r="AH22" s="594" t="s">
        <v>
172</v>
      </c>
      <c r="AI22" s="446"/>
      <c r="AJ22" s="446"/>
      <c r="AK22" s="446"/>
      <c r="AL22" s="436"/>
      <c r="AM22" s="594" t="s">
        <v>
173</v>
      </c>
      <c r="AN22" s="595"/>
      <c r="AO22" s="595"/>
      <c r="AP22" s="595"/>
      <c r="AQ22" s="595"/>
      <c r="AR22" s="596"/>
      <c r="AS22" s="575" t="s">
        <v>
170</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
174</v>
      </c>
      <c r="AZ23" s="390"/>
      <c r="BA23" s="390"/>
      <c r="BB23" s="390"/>
      <c r="BC23" s="390"/>
      <c r="BD23" s="390"/>
      <c r="BE23" s="390"/>
      <c r="BF23" s="390"/>
      <c r="BG23" s="390"/>
      <c r="BH23" s="390"/>
      <c r="BI23" s="390"/>
      <c r="BJ23" s="390"/>
      <c r="BK23" s="390"/>
      <c r="BL23" s="390"/>
      <c r="BM23" s="391"/>
      <c r="BN23" s="429">
        <v>
13238664</v>
      </c>
      <c r="BO23" s="430"/>
      <c r="BP23" s="430"/>
      <c r="BQ23" s="430"/>
      <c r="BR23" s="430"/>
      <c r="BS23" s="430"/>
      <c r="BT23" s="430"/>
      <c r="BU23" s="431"/>
      <c r="BV23" s="429">
        <v>
14285458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
175</v>
      </c>
      <c r="F24" s="459"/>
      <c r="G24" s="459"/>
      <c r="H24" s="459"/>
      <c r="I24" s="459"/>
      <c r="J24" s="459"/>
      <c r="K24" s="460"/>
      <c r="L24" s="480">
        <v>
1</v>
      </c>
      <c r="M24" s="481"/>
      <c r="N24" s="481"/>
      <c r="O24" s="481"/>
      <c r="P24" s="523"/>
      <c r="Q24" s="480">
        <v>
10300</v>
      </c>
      <c r="R24" s="481"/>
      <c r="S24" s="481"/>
      <c r="T24" s="481"/>
      <c r="U24" s="481"/>
      <c r="V24" s="523"/>
      <c r="W24" s="582"/>
      <c r="X24" s="570"/>
      <c r="Y24" s="571"/>
      <c r="Z24" s="479" t="s">
        <v>
176</v>
      </c>
      <c r="AA24" s="459"/>
      <c r="AB24" s="459"/>
      <c r="AC24" s="459"/>
      <c r="AD24" s="459"/>
      <c r="AE24" s="459"/>
      <c r="AF24" s="459"/>
      <c r="AG24" s="460"/>
      <c r="AH24" s="480">
        <v>
856</v>
      </c>
      <c r="AI24" s="481"/>
      <c r="AJ24" s="481"/>
      <c r="AK24" s="481"/>
      <c r="AL24" s="523"/>
      <c r="AM24" s="480">
        <v>
2747760</v>
      </c>
      <c r="AN24" s="481"/>
      <c r="AO24" s="481"/>
      <c r="AP24" s="481"/>
      <c r="AQ24" s="481"/>
      <c r="AR24" s="523"/>
      <c r="AS24" s="480">
        <v>
3210</v>
      </c>
      <c r="AT24" s="481"/>
      <c r="AU24" s="481"/>
      <c r="AV24" s="481"/>
      <c r="AW24" s="481"/>
      <c r="AX24" s="482"/>
      <c r="AY24" s="602" t="s">
        <v>
177</v>
      </c>
      <c r="AZ24" s="603"/>
      <c r="BA24" s="603"/>
      <c r="BB24" s="603"/>
      <c r="BC24" s="603"/>
      <c r="BD24" s="603"/>
      <c r="BE24" s="603"/>
      <c r="BF24" s="603"/>
      <c r="BG24" s="603"/>
      <c r="BH24" s="603"/>
      <c r="BI24" s="603"/>
      <c r="BJ24" s="603"/>
      <c r="BK24" s="603"/>
      <c r="BL24" s="603"/>
      <c r="BM24" s="604"/>
      <c r="BN24" s="429">
        <v>
7402197</v>
      </c>
      <c r="BO24" s="430"/>
      <c r="BP24" s="430"/>
      <c r="BQ24" s="430"/>
      <c r="BR24" s="430"/>
      <c r="BS24" s="430"/>
      <c r="BT24" s="430"/>
      <c r="BU24" s="431"/>
      <c r="BV24" s="429">
        <v>
8280283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
178</v>
      </c>
      <c r="F25" s="459"/>
      <c r="G25" s="459"/>
      <c r="H25" s="459"/>
      <c r="I25" s="459"/>
      <c r="J25" s="459"/>
      <c r="K25" s="460"/>
      <c r="L25" s="480">
        <v>
2</v>
      </c>
      <c r="M25" s="481"/>
      <c r="N25" s="481"/>
      <c r="O25" s="481"/>
      <c r="P25" s="523"/>
      <c r="Q25" s="480">
        <v>
8650</v>
      </c>
      <c r="R25" s="481"/>
      <c r="S25" s="481"/>
      <c r="T25" s="481"/>
      <c r="U25" s="481"/>
      <c r="V25" s="523"/>
      <c r="W25" s="582"/>
      <c r="X25" s="570"/>
      <c r="Y25" s="571"/>
      <c r="Z25" s="479" t="s">
        <v>
179</v>
      </c>
      <c r="AA25" s="459"/>
      <c r="AB25" s="459"/>
      <c r="AC25" s="459"/>
      <c r="AD25" s="459"/>
      <c r="AE25" s="459"/>
      <c r="AF25" s="459"/>
      <c r="AG25" s="460"/>
      <c r="AH25" s="480" t="s">
        <v>
140</v>
      </c>
      <c r="AI25" s="481"/>
      <c r="AJ25" s="481"/>
      <c r="AK25" s="481"/>
      <c r="AL25" s="523"/>
      <c r="AM25" s="480" t="s">
        <v>
140</v>
      </c>
      <c r="AN25" s="481"/>
      <c r="AO25" s="481"/>
      <c r="AP25" s="481"/>
      <c r="AQ25" s="481"/>
      <c r="AR25" s="523"/>
      <c r="AS25" s="480" t="s">
        <v>
150</v>
      </c>
      <c r="AT25" s="481"/>
      <c r="AU25" s="481"/>
      <c r="AV25" s="481"/>
      <c r="AW25" s="481"/>
      <c r="AX25" s="482"/>
      <c r="AY25" s="389" t="s">
        <v>
180</v>
      </c>
      <c r="AZ25" s="390"/>
      <c r="BA25" s="390"/>
      <c r="BB25" s="390"/>
      <c r="BC25" s="390"/>
      <c r="BD25" s="390"/>
      <c r="BE25" s="390"/>
      <c r="BF25" s="390"/>
      <c r="BG25" s="390"/>
      <c r="BH25" s="390"/>
      <c r="BI25" s="390"/>
      <c r="BJ25" s="390"/>
      <c r="BK25" s="390"/>
      <c r="BL25" s="390"/>
      <c r="BM25" s="391"/>
      <c r="BN25" s="392">
        <v>
23537975</v>
      </c>
      <c r="BO25" s="393"/>
      <c r="BP25" s="393"/>
      <c r="BQ25" s="393"/>
      <c r="BR25" s="393"/>
      <c r="BS25" s="393"/>
      <c r="BT25" s="393"/>
      <c r="BU25" s="394"/>
      <c r="BV25" s="392">
        <v>
25354394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
181</v>
      </c>
      <c r="F26" s="459"/>
      <c r="G26" s="459"/>
      <c r="H26" s="459"/>
      <c r="I26" s="459"/>
      <c r="J26" s="459"/>
      <c r="K26" s="460"/>
      <c r="L26" s="480">
        <v>
1</v>
      </c>
      <c r="M26" s="481"/>
      <c r="N26" s="481"/>
      <c r="O26" s="481"/>
      <c r="P26" s="523"/>
      <c r="Q26" s="480">
        <v>
8100</v>
      </c>
      <c r="R26" s="481"/>
      <c r="S26" s="481"/>
      <c r="T26" s="481"/>
      <c r="U26" s="481"/>
      <c r="V26" s="523"/>
      <c r="W26" s="582"/>
      <c r="X26" s="570"/>
      <c r="Y26" s="571"/>
      <c r="Z26" s="479" t="s">
        <v>
182</v>
      </c>
      <c r="AA26" s="592"/>
      <c r="AB26" s="592"/>
      <c r="AC26" s="592"/>
      <c r="AD26" s="592"/>
      <c r="AE26" s="592"/>
      <c r="AF26" s="592"/>
      <c r="AG26" s="593"/>
      <c r="AH26" s="480">
        <v>
15</v>
      </c>
      <c r="AI26" s="481"/>
      <c r="AJ26" s="481"/>
      <c r="AK26" s="481"/>
      <c r="AL26" s="523"/>
      <c r="AM26" s="480">
        <v>
52830</v>
      </c>
      <c r="AN26" s="481"/>
      <c r="AO26" s="481"/>
      <c r="AP26" s="481"/>
      <c r="AQ26" s="481"/>
      <c r="AR26" s="523"/>
      <c r="AS26" s="480">
        <v>
3522</v>
      </c>
      <c r="AT26" s="481"/>
      <c r="AU26" s="481"/>
      <c r="AV26" s="481"/>
      <c r="AW26" s="481"/>
      <c r="AX26" s="482"/>
      <c r="AY26" s="432" t="s">
        <v>
183</v>
      </c>
      <c r="AZ26" s="433"/>
      <c r="BA26" s="433"/>
      <c r="BB26" s="433"/>
      <c r="BC26" s="433"/>
      <c r="BD26" s="433"/>
      <c r="BE26" s="433"/>
      <c r="BF26" s="433"/>
      <c r="BG26" s="433"/>
      <c r="BH26" s="433"/>
      <c r="BI26" s="433"/>
      <c r="BJ26" s="433"/>
      <c r="BK26" s="433"/>
      <c r="BL26" s="433"/>
      <c r="BM26" s="434"/>
      <c r="BN26" s="429">
        <v>
20000</v>
      </c>
      <c r="BO26" s="430"/>
      <c r="BP26" s="430"/>
      <c r="BQ26" s="430"/>
      <c r="BR26" s="430"/>
      <c r="BS26" s="430"/>
      <c r="BT26" s="430"/>
      <c r="BU26" s="431"/>
      <c r="BV26" s="429">
        <v>
19000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
184</v>
      </c>
      <c r="F27" s="459"/>
      <c r="G27" s="459"/>
      <c r="H27" s="459"/>
      <c r="I27" s="459"/>
      <c r="J27" s="459"/>
      <c r="K27" s="460"/>
      <c r="L27" s="480">
        <v>
1</v>
      </c>
      <c r="M27" s="481"/>
      <c r="N27" s="481"/>
      <c r="O27" s="481"/>
      <c r="P27" s="523"/>
      <c r="Q27" s="480">
        <v>
6700</v>
      </c>
      <c r="R27" s="481"/>
      <c r="S27" s="481"/>
      <c r="T27" s="481"/>
      <c r="U27" s="481"/>
      <c r="V27" s="523"/>
      <c r="W27" s="582"/>
      <c r="X27" s="570"/>
      <c r="Y27" s="571"/>
      <c r="Z27" s="479" t="s">
        <v>
185</v>
      </c>
      <c r="AA27" s="459"/>
      <c r="AB27" s="459"/>
      <c r="AC27" s="459"/>
      <c r="AD27" s="459"/>
      <c r="AE27" s="459"/>
      <c r="AF27" s="459"/>
      <c r="AG27" s="460"/>
      <c r="AH27" s="480">
        <v>
3</v>
      </c>
      <c r="AI27" s="481"/>
      <c r="AJ27" s="481"/>
      <c r="AK27" s="481"/>
      <c r="AL27" s="523"/>
      <c r="AM27" s="480">
        <v>
12426</v>
      </c>
      <c r="AN27" s="481"/>
      <c r="AO27" s="481"/>
      <c r="AP27" s="481"/>
      <c r="AQ27" s="481"/>
      <c r="AR27" s="523"/>
      <c r="AS27" s="480">
        <v>
4142</v>
      </c>
      <c r="AT27" s="481"/>
      <c r="AU27" s="481"/>
      <c r="AV27" s="481"/>
      <c r="AW27" s="481"/>
      <c r="AX27" s="482"/>
      <c r="AY27" s="524" t="s">
        <v>
186</v>
      </c>
      <c r="AZ27" s="525"/>
      <c r="BA27" s="525"/>
      <c r="BB27" s="525"/>
      <c r="BC27" s="525"/>
      <c r="BD27" s="525"/>
      <c r="BE27" s="525"/>
      <c r="BF27" s="525"/>
      <c r="BG27" s="525"/>
      <c r="BH27" s="525"/>
      <c r="BI27" s="525"/>
      <c r="BJ27" s="525"/>
      <c r="BK27" s="525"/>
      <c r="BL27" s="525"/>
      <c r="BM27" s="526"/>
      <c r="BN27" s="605" t="s">
        <v>
187</v>
      </c>
      <c r="BO27" s="606"/>
      <c r="BP27" s="606"/>
      <c r="BQ27" s="606"/>
      <c r="BR27" s="606"/>
      <c r="BS27" s="606"/>
      <c r="BT27" s="606"/>
      <c r="BU27" s="607"/>
      <c r="BV27" s="605" t="s">
        <v>
150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
188</v>
      </c>
      <c r="F28" s="459"/>
      <c r="G28" s="459"/>
      <c r="H28" s="459"/>
      <c r="I28" s="459"/>
      <c r="J28" s="459"/>
      <c r="K28" s="460"/>
      <c r="L28" s="480">
        <v>
1</v>
      </c>
      <c r="M28" s="481"/>
      <c r="N28" s="481"/>
      <c r="O28" s="481"/>
      <c r="P28" s="523"/>
      <c r="Q28" s="480">
        <v>
6000</v>
      </c>
      <c r="R28" s="481"/>
      <c r="S28" s="481"/>
      <c r="T28" s="481"/>
      <c r="U28" s="481"/>
      <c r="V28" s="523"/>
      <c r="W28" s="582"/>
      <c r="X28" s="570"/>
      <c r="Y28" s="571"/>
      <c r="Z28" s="479" t="s">
        <v>
189</v>
      </c>
      <c r="AA28" s="459"/>
      <c r="AB28" s="459"/>
      <c r="AC28" s="459"/>
      <c r="AD28" s="459"/>
      <c r="AE28" s="459"/>
      <c r="AF28" s="459"/>
      <c r="AG28" s="460"/>
      <c r="AH28" s="480" t="s">
        <v>
140</v>
      </c>
      <c r="AI28" s="481"/>
      <c r="AJ28" s="481"/>
      <c r="AK28" s="481"/>
      <c r="AL28" s="523"/>
      <c r="AM28" s="480" t="s">
        <v>
140</v>
      </c>
      <c r="AN28" s="481"/>
      <c r="AO28" s="481"/>
      <c r="AP28" s="481"/>
      <c r="AQ28" s="481"/>
      <c r="AR28" s="523"/>
      <c r="AS28" s="480" t="s">
        <v>
190</v>
      </c>
      <c r="AT28" s="481"/>
      <c r="AU28" s="481"/>
      <c r="AV28" s="481"/>
      <c r="AW28" s="481"/>
      <c r="AX28" s="482"/>
      <c r="AY28" s="608" t="s">
        <v>
191</v>
      </c>
      <c r="AZ28" s="609"/>
      <c r="BA28" s="609"/>
      <c r="BB28" s="610"/>
      <c r="BC28" s="389" t="s">
        <v>
48</v>
      </c>
      <c r="BD28" s="390"/>
      <c r="BE28" s="390"/>
      <c r="BF28" s="390"/>
      <c r="BG28" s="390"/>
      <c r="BH28" s="390"/>
      <c r="BI28" s="390"/>
      <c r="BJ28" s="390"/>
      <c r="BK28" s="390"/>
      <c r="BL28" s="390"/>
      <c r="BM28" s="391"/>
      <c r="BN28" s="392">
        <v>
6104798</v>
      </c>
      <c r="BO28" s="393"/>
      <c r="BP28" s="393"/>
      <c r="BQ28" s="393"/>
      <c r="BR28" s="393"/>
      <c r="BS28" s="393"/>
      <c r="BT28" s="393"/>
      <c r="BU28" s="394"/>
      <c r="BV28" s="392">
        <v>
6104310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
192</v>
      </c>
      <c r="F29" s="459"/>
      <c r="G29" s="459"/>
      <c r="H29" s="459"/>
      <c r="I29" s="459"/>
      <c r="J29" s="459"/>
      <c r="K29" s="460"/>
      <c r="L29" s="480">
        <v>
24</v>
      </c>
      <c r="M29" s="481"/>
      <c r="N29" s="481"/>
      <c r="O29" s="481"/>
      <c r="P29" s="523"/>
      <c r="Q29" s="480">
        <v>
5500</v>
      </c>
      <c r="R29" s="481"/>
      <c r="S29" s="481"/>
      <c r="T29" s="481"/>
      <c r="U29" s="481"/>
      <c r="V29" s="523"/>
      <c r="W29" s="583"/>
      <c r="X29" s="584"/>
      <c r="Y29" s="585"/>
      <c r="Z29" s="479" t="s">
        <v>
193</v>
      </c>
      <c r="AA29" s="459"/>
      <c r="AB29" s="459"/>
      <c r="AC29" s="459"/>
      <c r="AD29" s="459"/>
      <c r="AE29" s="459"/>
      <c r="AF29" s="459"/>
      <c r="AG29" s="460"/>
      <c r="AH29" s="480">
        <v>
859</v>
      </c>
      <c r="AI29" s="481"/>
      <c r="AJ29" s="481"/>
      <c r="AK29" s="481"/>
      <c r="AL29" s="523"/>
      <c r="AM29" s="480">
        <v>
2760186</v>
      </c>
      <c r="AN29" s="481"/>
      <c r="AO29" s="481"/>
      <c r="AP29" s="481"/>
      <c r="AQ29" s="481"/>
      <c r="AR29" s="523"/>
      <c r="AS29" s="480">
        <v>
3213</v>
      </c>
      <c r="AT29" s="481"/>
      <c r="AU29" s="481"/>
      <c r="AV29" s="481"/>
      <c r="AW29" s="481"/>
      <c r="AX29" s="482"/>
      <c r="AY29" s="611"/>
      <c r="AZ29" s="612"/>
      <c r="BA29" s="612"/>
      <c r="BB29" s="613"/>
      <c r="BC29" s="463" t="s">
        <v>
194</v>
      </c>
      <c r="BD29" s="464"/>
      <c r="BE29" s="464"/>
      <c r="BF29" s="464"/>
      <c r="BG29" s="464"/>
      <c r="BH29" s="464"/>
      <c r="BI29" s="464"/>
      <c r="BJ29" s="464"/>
      <c r="BK29" s="464"/>
      <c r="BL29" s="464"/>
      <c r="BM29" s="465"/>
      <c r="BN29" s="429" t="s">
        <v>
130</v>
      </c>
      <c r="BO29" s="430"/>
      <c r="BP29" s="430"/>
      <c r="BQ29" s="430"/>
      <c r="BR29" s="430"/>
      <c r="BS29" s="430"/>
      <c r="BT29" s="430"/>
      <c r="BU29" s="431"/>
      <c r="BV29" s="429" t="s">
        <v>
140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
195</v>
      </c>
      <c r="X30" s="590"/>
      <c r="Y30" s="590"/>
      <c r="Z30" s="590"/>
      <c r="AA30" s="590"/>
      <c r="AB30" s="590"/>
      <c r="AC30" s="590"/>
      <c r="AD30" s="590"/>
      <c r="AE30" s="590"/>
      <c r="AF30" s="590"/>
      <c r="AG30" s="591"/>
      <c r="AH30" s="548">
        <v>
101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
50</v>
      </c>
      <c r="BD30" s="603"/>
      <c r="BE30" s="603"/>
      <c r="BF30" s="603"/>
      <c r="BG30" s="603"/>
      <c r="BH30" s="603"/>
      <c r="BI30" s="603"/>
      <c r="BJ30" s="603"/>
      <c r="BK30" s="603"/>
      <c r="BL30" s="603"/>
      <c r="BM30" s="604"/>
      <c r="BN30" s="605">
        <v>
38968312</v>
      </c>
      <c r="BO30" s="606"/>
      <c r="BP30" s="606"/>
      <c r="BQ30" s="606"/>
      <c r="BR30" s="606"/>
      <c r="BS30" s="606"/>
      <c r="BT30" s="606"/>
      <c r="BU30" s="607"/>
      <c r="BV30" s="605">
        <v>
37138632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196</v>
      </c>
      <c r="D32" s="214"/>
      <c r="E32" s="214"/>
      <c r="F32" s="211"/>
      <c r="G32" s="211"/>
      <c r="H32" s="211"/>
      <c r="I32" s="211"/>
      <c r="J32" s="211"/>
      <c r="K32" s="211"/>
      <c r="L32" s="211"/>
      <c r="M32" s="211"/>
      <c r="N32" s="211"/>
      <c r="O32" s="211"/>
      <c r="P32" s="211"/>
      <c r="Q32" s="211"/>
      <c r="R32" s="211"/>
      <c r="S32" s="211"/>
      <c r="T32" s="211"/>
      <c r="U32" s="211" t="s">
        <v>
197</v>
      </c>
      <c r="V32" s="211"/>
      <c r="W32" s="211"/>
      <c r="X32" s="211"/>
      <c r="Y32" s="211"/>
      <c r="Z32" s="211"/>
      <c r="AA32" s="211"/>
      <c r="AB32" s="211"/>
      <c r="AC32" s="211"/>
      <c r="AD32" s="211"/>
      <c r="AE32" s="211"/>
      <c r="AF32" s="211"/>
      <c r="AG32" s="211"/>
      <c r="AH32" s="211"/>
      <c r="AI32" s="211"/>
      <c r="AJ32" s="211"/>
      <c r="AK32" s="211"/>
      <c r="AL32" s="211"/>
      <c r="AM32" s="215" t="s">
        <v>
198</v>
      </c>
      <c r="AN32" s="211"/>
      <c r="AO32" s="211"/>
      <c r="AP32" s="211"/>
      <c r="AQ32" s="211"/>
      <c r="AR32" s="211"/>
      <c r="AS32" s="215"/>
      <c r="AT32" s="215"/>
      <c r="AU32" s="215"/>
      <c r="AV32" s="215"/>
      <c r="AW32" s="215"/>
      <c r="AX32" s="215"/>
      <c r="AY32" s="215"/>
      <c r="AZ32" s="215"/>
      <c r="BA32" s="215"/>
      <c r="BB32" s="211"/>
      <c r="BC32" s="215"/>
      <c r="BD32" s="211"/>
      <c r="BE32" s="215" t="s">
        <v>
199</v>
      </c>
      <c r="BF32" s="211"/>
      <c r="BG32" s="211"/>
      <c r="BH32" s="211"/>
      <c r="BI32" s="211"/>
      <c r="BJ32" s="215"/>
      <c r="BK32" s="215"/>
      <c r="BL32" s="215"/>
      <c r="BM32" s="215"/>
      <c r="BN32" s="215"/>
      <c r="BO32" s="215"/>
      <c r="BP32" s="215"/>
      <c r="BQ32" s="215"/>
      <c r="BR32" s="211"/>
      <c r="BS32" s="211"/>
      <c r="BT32" s="211"/>
      <c r="BU32" s="211"/>
      <c r="BV32" s="211"/>
      <c r="BW32" s="211" t="s">
        <v>
200</v>
      </c>
      <c r="BX32" s="211"/>
      <c r="BY32" s="211"/>
      <c r="BZ32" s="211"/>
      <c r="CA32" s="211"/>
      <c r="CB32" s="215"/>
      <c r="CC32" s="215"/>
      <c r="CD32" s="215"/>
      <c r="CE32" s="215"/>
      <c r="CF32" s="215"/>
      <c r="CG32" s="215"/>
      <c r="CH32" s="215"/>
      <c r="CI32" s="215"/>
      <c r="CJ32" s="215"/>
      <c r="CK32" s="215"/>
      <c r="CL32" s="215"/>
      <c r="CM32" s="215"/>
      <c r="CN32" s="215"/>
      <c r="CO32" s="215" t="s">
        <v>
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
202</v>
      </c>
      <c r="D33" s="453"/>
      <c r="E33" s="418" t="s">
        <v>
203</v>
      </c>
      <c r="F33" s="418"/>
      <c r="G33" s="418"/>
      <c r="H33" s="418"/>
      <c r="I33" s="418"/>
      <c r="J33" s="418"/>
      <c r="K33" s="418"/>
      <c r="L33" s="418"/>
      <c r="M33" s="418"/>
      <c r="N33" s="418"/>
      <c r="O33" s="418"/>
      <c r="P33" s="418"/>
      <c r="Q33" s="418"/>
      <c r="R33" s="418"/>
      <c r="S33" s="418"/>
      <c r="T33" s="216"/>
      <c r="U33" s="453" t="s">
        <v>
204</v>
      </c>
      <c r="V33" s="453"/>
      <c r="W33" s="418" t="s">
        <v>
205</v>
      </c>
      <c r="X33" s="418"/>
      <c r="Y33" s="418"/>
      <c r="Z33" s="418"/>
      <c r="AA33" s="418"/>
      <c r="AB33" s="418"/>
      <c r="AC33" s="418"/>
      <c r="AD33" s="418"/>
      <c r="AE33" s="418"/>
      <c r="AF33" s="418"/>
      <c r="AG33" s="418"/>
      <c r="AH33" s="418"/>
      <c r="AI33" s="418"/>
      <c r="AJ33" s="418"/>
      <c r="AK33" s="418"/>
      <c r="AL33" s="216"/>
      <c r="AM33" s="453" t="s">
        <v>
206</v>
      </c>
      <c r="AN33" s="453"/>
      <c r="AO33" s="418" t="s">
        <v>
207</v>
      </c>
      <c r="AP33" s="418"/>
      <c r="AQ33" s="418"/>
      <c r="AR33" s="418"/>
      <c r="AS33" s="418"/>
      <c r="AT33" s="418"/>
      <c r="AU33" s="418"/>
      <c r="AV33" s="418"/>
      <c r="AW33" s="418"/>
      <c r="AX33" s="418"/>
      <c r="AY33" s="418"/>
      <c r="AZ33" s="418"/>
      <c r="BA33" s="418"/>
      <c r="BB33" s="418"/>
      <c r="BC33" s="418"/>
      <c r="BD33" s="217"/>
      <c r="BE33" s="418" t="s">
        <v>
208</v>
      </c>
      <c r="BF33" s="418"/>
      <c r="BG33" s="418" t="s">
        <v>
209</v>
      </c>
      <c r="BH33" s="418"/>
      <c r="BI33" s="418"/>
      <c r="BJ33" s="418"/>
      <c r="BK33" s="418"/>
      <c r="BL33" s="418"/>
      <c r="BM33" s="418"/>
      <c r="BN33" s="418"/>
      <c r="BO33" s="418"/>
      <c r="BP33" s="418"/>
      <c r="BQ33" s="418"/>
      <c r="BR33" s="418"/>
      <c r="BS33" s="418"/>
      <c r="BT33" s="418"/>
      <c r="BU33" s="418"/>
      <c r="BV33" s="217"/>
      <c r="BW33" s="453" t="s">
        <v>
208</v>
      </c>
      <c r="BX33" s="453"/>
      <c r="BY33" s="418" t="s">
        <v>
210</v>
      </c>
      <c r="BZ33" s="418"/>
      <c r="CA33" s="418"/>
      <c r="CB33" s="418"/>
      <c r="CC33" s="418"/>
      <c r="CD33" s="418"/>
      <c r="CE33" s="418"/>
      <c r="CF33" s="418"/>
      <c r="CG33" s="418"/>
      <c r="CH33" s="418"/>
      <c r="CI33" s="418"/>
      <c r="CJ33" s="418"/>
      <c r="CK33" s="418"/>
      <c r="CL33" s="418"/>
      <c r="CM33" s="418"/>
      <c r="CN33" s="216"/>
      <c r="CO33" s="453" t="s">
        <v>
204</v>
      </c>
      <c r="CP33" s="453"/>
      <c r="CQ33" s="418" t="s">
        <v>
211</v>
      </c>
      <c r="CR33" s="418"/>
      <c r="CS33" s="418"/>
      <c r="CT33" s="418"/>
      <c r="CU33" s="418"/>
      <c r="CV33" s="418"/>
      <c r="CW33" s="418"/>
      <c r="CX33" s="418"/>
      <c r="CY33" s="418"/>
      <c r="CZ33" s="418"/>
      <c r="DA33" s="418"/>
      <c r="DB33" s="418"/>
      <c r="DC33" s="418"/>
      <c r="DD33" s="418"/>
      <c r="DE33" s="418"/>
      <c r="DF33" s="216"/>
      <c r="DG33" s="617" t="s">
        <v>
212</v>
      </c>
      <c r="DH33" s="617"/>
      <c r="DI33" s="218"/>
      <c r="DJ33" s="186"/>
      <c r="DK33" s="186"/>
      <c r="DL33" s="186"/>
      <c r="DM33" s="186"/>
      <c r="DN33" s="186"/>
      <c r="DO33" s="186"/>
    </row>
    <row r="34" spans="1:119" ht="32.25" customHeight="1" x14ac:dyDescent="0.15">
      <c r="A34" s="187"/>
      <c r="B34" s="213"/>
      <c r="C34" s="618">
        <f>
IF(E34="","",1)</f>
        <v>
1</v>
      </c>
      <c r="D34" s="618"/>
      <c r="E34" s="619" t="str">
        <f>
IF('各会計、関係団体の財政状況及び健全化判断比率'!B7="","",'各会計、関係団体の財政状況及び健全化判断比率'!B7)</f>
        <v>
一般会計</v>
      </c>
      <c r="F34" s="619"/>
      <c r="G34" s="619"/>
      <c r="H34" s="619"/>
      <c r="I34" s="619"/>
      <c r="J34" s="619"/>
      <c r="K34" s="619"/>
      <c r="L34" s="619"/>
      <c r="M34" s="619"/>
      <c r="N34" s="619"/>
      <c r="O34" s="619"/>
      <c r="P34" s="619"/>
      <c r="Q34" s="619"/>
      <c r="R34" s="619"/>
      <c r="S34" s="619"/>
      <c r="T34" s="214"/>
      <c r="U34" s="618">
        <f>
IF(W34="","",MAX(C34:D43)+1)</f>
        <v>
2</v>
      </c>
      <c r="V34" s="618"/>
      <c r="W34" s="619" t="str">
        <f>
IF('各会計、関係団体の財政状況及び健全化判断比率'!B28="","",'各会計、関係団体の財政状況及び健全化判断比率'!B28)</f>
        <v>
国民健康保険事業会計</v>
      </c>
      <c r="X34" s="619"/>
      <c r="Y34" s="619"/>
      <c r="Z34" s="619"/>
      <c r="AA34" s="619"/>
      <c r="AB34" s="619"/>
      <c r="AC34" s="619"/>
      <c r="AD34" s="619"/>
      <c r="AE34" s="619"/>
      <c r="AF34" s="619"/>
      <c r="AG34" s="619"/>
      <c r="AH34" s="619"/>
      <c r="AI34" s="619"/>
      <c r="AJ34" s="619"/>
      <c r="AK34" s="619"/>
      <c r="AL34" s="214"/>
      <c r="AM34" s="618">
        <f>
IF(AO34="","",MAX(C34:D43,U34:V43)+1)</f>
        <v>
5</v>
      </c>
      <c r="AN34" s="618"/>
      <c r="AO34" s="619" t="str">
        <f>
IF('各会計、関係団体の財政状況及び健全化判断比率'!B31="","",'各会計、関係団体の財政状況及び健全化判断比率'!B31)</f>
        <v>
水道事業</v>
      </c>
      <c r="AP34" s="619"/>
      <c r="AQ34" s="619"/>
      <c r="AR34" s="619"/>
      <c r="AS34" s="619"/>
      <c r="AT34" s="619"/>
      <c r="AU34" s="619"/>
      <c r="AV34" s="619"/>
      <c r="AW34" s="619"/>
      <c r="AX34" s="619"/>
      <c r="AY34" s="619"/>
      <c r="AZ34" s="619"/>
      <c r="BA34" s="619"/>
      <c r="BB34" s="619"/>
      <c r="BC34" s="619"/>
      <c r="BD34" s="214"/>
      <c r="BE34" s="618">
        <f>
IF(BG34="","",MAX(C34:D43,U34:V43,AM34:AN43)+1)</f>
        <v>
6</v>
      </c>
      <c r="BF34" s="618"/>
      <c r="BG34" s="619" t="str">
        <f>
IF('各会計、関係団体の財政状況及び健全化判断比率'!B32="","",'各会計、関係団体の財政状況及び健全化判断比率'!B32)</f>
        <v>
下水道事業</v>
      </c>
      <c r="BH34" s="619"/>
      <c r="BI34" s="619"/>
      <c r="BJ34" s="619"/>
      <c r="BK34" s="619"/>
      <c r="BL34" s="619"/>
      <c r="BM34" s="619"/>
      <c r="BN34" s="619"/>
      <c r="BO34" s="619"/>
      <c r="BP34" s="619"/>
      <c r="BQ34" s="619"/>
      <c r="BR34" s="619"/>
      <c r="BS34" s="619"/>
      <c r="BT34" s="619"/>
      <c r="BU34" s="619"/>
      <c r="BV34" s="214"/>
      <c r="BW34" s="618">
        <f>
IF(BY34="","",MAX(C34:D43,U34:V43,AM34:AN43,BE34:BF43)+1)</f>
        <v>
7</v>
      </c>
      <c r="BX34" s="618"/>
      <c r="BY34" s="619" t="str">
        <f>
IF('各会計、関係団体の財政状況及び健全化判断比率'!B68="","",'各会計、関係団体の財政状況及び健全化判断比率'!B68)</f>
        <v>
東京たま広域資源循環組合</v>
      </c>
      <c r="BZ34" s="619"/>
      <c r="CA34" s="619"/>
      <c r="CB34" s="619"/>
      <c r="CC34" s="619"/>
      <c r="CD34" s="619"/>
      <c r="CE34" s="619"/>
      <c r="CF34" s="619"/>
      <c r="CG34" s="619"/>
      <c r="CH34" s="619"/>
      <c r="CI34" s="619"/>
      <c r="CJ34" s="619"/>
      <c r="CK34" s="619"/>
      <c r="CL34" s="619"/>
      <c r="CM34" s="619"/>
      <c r="CN34" s="214"/>
      <c r="CO34" s="618">
        <f>
IF(CQ34="","",MAX(C34:D43,U34:V43,AM34:AN43,BE34:BF43,BW34:BX43)+1)</f>
        <v>
15</v>
      </c>
      <c r="CP34" s="618"/>
      <c r="CQ34" s="619" t="str">
        <f>
IF('各会計、関係団体の財政状況及び健全化判断比率'!BS7="","",'各会計、関係団体の財政状況及び健全化判断比率'!BS7)</f>
        <v>
武蔵野市開発公社</v>
      </c>
      <c r="CR34" s="619"/>
      <c r="CS34" s="619"/>
      <c r="CT34" s="619"/>
      <c r="CU34" s="619"/>
      <c r="CV34" s="619"/>
      <c r="CW34" s="619"/>
      <c r="CX34" s="619"/>
      <c r="CY34" s="619"/>
      <c r="CZ34" s="619"/>
      <c r="DA34" s="619"/>
      <c r="DB34" s="619"/>
      <c r="DC34" s="619"/>
      <c r="DD34" s="619"/>
      <c r="DE34" s="619"/>
      <c r="DF34" s="211"/>
      <c r="DG34" s="620" t="str">
        <f>
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
IF(E35="","",C34+1)</f>
        <v/>
      </c>
      <c r="D35" s="618"/>
      <c r="E35" s="619" t="str">
        <f>
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
IF(W35="","",U34+1)</f>
        <v>
3</v>
      </c>
      <c r="V35" s="618"/>
      <c r="W35" s="619" t="str">
        <f>
IF('各会計、関係団体の財政状況及び健全化判断比率'!B29="","",'各会計、関係団体の財政状況及び健全化判断比率'!B29)</f>
        <v>
介護保険事業会計</v>
      </c>
      <c r="X35" s="619"/>
      <c r="Y35" s="619"/>
      <c r="Z35" s="619"/>
      <c r="AA35" s="619"/>
      <c r="AB35" s="619"/>
      <c r="AC35" s="619"/>
      <c r="AD35" s="619"/>
      <c r="AE35" s="619"/>
      <c r="AF35" s="619"/>
      <c r="AG35" s="619"/>
      <c r="AH35" s="619"/>
      <c r="AI35" s="619"/>
      <c r="AJ35" s="619"/>
      <c r="AK35" s="619"/>
      <c r="AL35" s="214"/>
      <c r="AM35" s="618" t="str">
        <f t="shared" ref="AM35:AM43" si="0">
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
IF(BG35="","",BE34+1)</f>
        <v/>
      </c>
      <c r="BF35" s="618"/>
      <c r="BG35" s="619"/>
      <c r="BH35" s="619"/>
      <c r="BI35" s="619"/>
      <c r="BJ35" s="619"/>
      <c r="BK35" s="619"/>
      <c r="BL35" s="619"/>
      <c r="BM35" s="619"/>
      <c r="BN35" s="619"/>
      <c r="BO35" s="619"/>
      <c r="BP35" s="619"/>
      <c r="BQ35" s="619"/>
      <c r="BR35" s="619"/>
      <c r="BS35" s="619"/>
      <c r="BT35" s="619"/>
      <c r="BU35" s="619"/>
      <c r="BV35" s="214"/>
      <c r="BW35" s="618">
        <f t="shared" ref="BW35:BW43" si="2">
IF(BY35="","",BW34+1)</f>
        <v>
8</v>
      </c>
      <c r="BX35" s="618"/>
      <c r="BY35" s="619" t="str">
        <f>
IF('各会計、関係団体の財政状況及び健全化判断比率'!B69="","",'各会計、関係団体の財政状況及び健全化判断比率'!B69)</f>
        <v>
湖南衛生組合</v>
      </c>
      <c r="BZ35" s="619"/>
      <c r="CA35" s="619"/>
      <c r="CB35" s="619"/>
      <c r="CC35" s="619"/>
      <c r="CD35" s="619"/>
      <c r="CE35" s="619"/>
      <c r="CF35" s="619"/>
      <c r="CG35" s="619"/>
      <c r="CH35" s="619"/>
      <c r="CI35" s="619"/>
      <c r="CJ35" s="619"/>
      <c r="CK35" s="619"/>
      <c r="CL35" s="619"/>
      <c r="CM35" s="619"/>
      <c r="CN35" s="214"/>
      <c r="CO35" s="618">
        <f t="shared" ref="CO35:CO43" si="3">
IF(CQ35="","",CO34+1)</f>
        <v>
16</v>
      </c>
      <c r="CP35" s="618"/>
      <c r="CQ35" s="619" t="str">
        <f>
IF('各会計、関係団体の財政状況及び健全化判断比率'!BS8="","",'各会計、関係団体の財政状況及び健全化判断比率'!BS8)</f>
        <v>
武蔵野市福祉公社</v>
      </c>
      <c r="CR35" s="619"/>
      <c r="CS35" s="619"/>
      <c r="CT35" s="619"/>
      <c r="CU35" s="619"/>
      <c r="CV35" s="619"/>
      <c r="CW35" s="619"/>
      <c r="CX35" s="619"/>
      <c r="CY35" s="619"/>
      <c r="CZ35" s="619"/>
      <c r="DA35" s="619"/>
      <c r="DB35" s="619"/>
      <c r="DC35" s="619"/>
      <c r="DD35" s="619"/>
      <c r="DE35" s="619"/>
      <c r="DF35" s="211"/>
      <c r="DG35" s="620" t="str">
        <f>
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
IF(E36="","",C35+1)</f>
        <v/>
      </c>
      <c r="D36" s="618"/>
      <c r="E36" s="619" t="str">
        <f>
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
IF(W36="","",U35+1)</f>
        <v>
4</v>
      </c>
      <c r="V36" s="618"/>
      <c r="W36" s="619" t="str">
        <f>
IF('各会計、関係団体の財政状況及び健全化判断比率'!B30="","",'各会計、関係団体の財政状況及び健全化判断比率'!B30)</f>
        <v>
後期高齢者医療会計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
9</v>
      </c>
      <c r="BX36" s="618"/>
      <c r="BY36" s="619" t="str">
        <f>
IF('各会計、関係団体の財政状況及び健全化判断比率'!B70="","",'各会計、関係団体の財政状況及び健全化判断比率'!B70)</f>
        <v>
東京市町村総合事務組合（一般会計）</v>
      </c>
      <c r="BZ36" s="619"/>
      <c r="CA36" s="619"/>
      <c r="CB36" s="619"/>
      <c r="CC36" s="619"/>
      <c r="CD36" s="619"/>
      <c r="CE36" s="619"/>
      <c r="CF36" s="619"/>
      <c r="CG36" s="619"/>
      <c r="CH36" s="619"/>
      <c r="CI36" s="619"/>
      <c r="CJ36" s="619"/>
      <c r="CK36" s="619"/>
      <c r="CL36" s="619"/>
      <c r="CM36" s="619"/>
      <c r="CN36" s="214"/>
      <c r="CO36" s="618">
        <f t="shared" si="3"/>
        <v>
17</v>
      </c>
      <c r="CP36" s="618"/>
      <c r="CQ36" s="619" t="str">
        <f>
IF('各会計、関係団体の財政状況及び健全化判断比率'!BS9="","",'各会計、関係団体の財政状況及び健全化判断比率'!BS9)</f>
        <v>
武蔵野文化事業団</v>
      </c>
      <c r="CR36" s="619"/>
      <c r="CS36" s="619"/>
      <c r="CT36" s="619"/>
      <c r="CU36" s="619"/>
      <c r="CV36" s="619"/>
      <c r="CW36" s="619"/>
      <c r="CX36" s="619"/>
      <c r="CY36" s="619"/>
      <c r="CZ36" s="619"/>
      <c r="DA36" s="619"/>
      <c r="DB36" s="619"/>
      <c r="DC36" s="619"/>
      <c r="DD36" s="619"/>
      <c r="DE36" s="619"/>
      <c r="DF36" s="211"/>
      <c r="DG36" s="620" t="str">
        <f>
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
IF(E37="","",C36+1)</f>
        <v/>
      </c>
      <c r="D37" s="618"/>
      <c r="E37" s="619" t="str">
        <f>
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
10</v>
      </c>
      <c r="BX37" s="618"/>
      <c r="BY37" s="619" t="str">
        <f>
IF('各会計、関係団体の財政状況及び健全化判断比率'!B71="","",'各会計、関係団体の財政状況及び健全化判断比率'!B71)</f>
        <v>
東京市町村総合事務組合（交通災害共済事業特別会計）</v>
      </c>
      <c r="BZ37" s="619"/>
      <c r="CA37" s="619"/>
      <c r="CB37" s="619"/>
      <c r="CC37" s="619"/>
      <c r="CD37" s="619"/>
      <c r="CE37" s="619"/>
      <c r="CF37" s="619"/>
      <c r="CG37" s="619"/>
      <c r="CH37" s="619"/>
      <c r="CI37" s="619"/>
      <c r="CJ37" s="619"/>
      <c r="CK37" s="619"/>
      <c r="CL37" s="619"/>
      <c r="CM37" s="619"/>
      <c r="CN37" s="214"/>
      <c r="CO37" s="618">
        <f t="shared" si="3"/>
        <v>
18</v>
      </c>
      <c r="CP37" s="618"/>
      <c r="CQ37" s="619" t="str">
        <f>
IF('各会計、関係団体の財政状況及び健全化判断比率'!BS10="","",'各会計、関係団体の財政状況及び健全化判断比率'!BS10)</f>
        <v>
武蔵野健康づくり事業団</v>
      </c>
      <c r="CR37" s="619"/>
      <c r="CS37" s="619"/>
      <c r="CT37" s="619"/>
      <c r="CU37" s="619"/>
      <c r="CV37" s="619"/>
      <c r="CW37" s="619"/>
      <c r="CX37" s="619"/>
      <c r="CY37" s="619"/>
      <c r="CZ37" s="619"/>
      <c r="DA37" s="619"/>
      <c r="DB37" s="619"/>
      <c r="DC37" s="619"/>
      <c r="DD37" s="619"/>
      <c r="DE37" s="619"/>
      <c r="DF37" s="211"/>
      <c r="DG37" s="620" t="str">
        <f>
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
IF(E38="","",C37+1)</f>
        <v/>
      </c>
      <c r="D38" s="618"/>
      <c r="E38" s="619" t="str">
        <f>
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
11</v>
      </c>
      <c r="BX38" s="618"/>
      <c r="BY38" s="619" t="str">
        <f>
IF('各会計、関係団体の財政状況及び健全化判断比率'!B72="","",'各会計、関係団体の財政状況及び健全化判断比率'!B72)</f>
        <v>
東京都十一市競輪事業組合</v>
      </c>
      <c r="BZ38" s="619"/>
      <c r="CA38" s="619"/>
      <c r="CB38" s="619"/>
      <c r="CC38" s="619"/>
      <c r="CD38" s="619"/>
      <c r="CE38" s="619"/>
      <c r="CF38" s="619"/>
      <c r="CG38" s="619"/>
      <c r="CH38" s="619"/>
      <c r="CI38" s="619"/>
      <c r="CJ38" s="619"/>
      <c r="CK38" s="619"/>
      <c r="CL38" s="619"/>
      <c r="CM38" s="619"/>
      <c r="CN38" s="214"/>
      <c r="CO38" s="618">
        <f t="shared" si="3"/>
        <v>
19</v>
      </c>
      <c r="CP38" s="618"/>
      <c r="CQ38" s="619" t="str">
        <f>
IF('各会計、関係団体の財政状況及び健全化判断比率'!BS11="","",'各会計、関係団体の財政状況及び健全化判断比率'!BS11)</f>
        <v>
武蔵野生涯学習振興事業団</v>
      </c>
      <c r="CR38" s="619"/>
      <c r="CS38" s="619"/>
      <c r="CT38" s="619"/>
      <c r="CU38" s="619"/>
      <c r="CV38" s="619"/>
      <c r="CW38" s="619"/>
      <c r="CX38" s="619"/>
      <c r="CY38" s="619"/>
      <c r="CZ38" s="619"/>
      <c r="DA38" s="619"/>
      <c r="DB38" s="619"/>
      <c r="DC38" s="619"/>
      <c r="DD38" s="619"/>
      <c r="DE38" s="619"/>
      <c r="DF38" s="211"/>
      <c r="DG38" s="620" t="str">
        <f>
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
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
12</v>
      </c>
      <c r="BX39" s="618"/>
      <c r="BY39" s="619" t="str">
        <f>
IF('各会計、関係団体の財政状況及び健全化判断比率'!B73="","",'各会計、関係団体の財政状況及び健全化判断比率'!B73)</f>
        <v>
東京都六市競艇事業組合</v>
      </c>
      <c r="BZ39" s="619"/>
      <c r="CA39" s="619"/>
      <c r="CB39" s="619"/>
      <c r="CC39" s="619"/>
      <c r="CD39" s="619"/>
      <c r="CE39" s="619"/>
      <c r="CF39" s="619"/>
      <c r="CG39" s="619"/>
      <c r="CH39" s="619"/>
      <c r="CI39" s="619"/>
      <c r="CJ39" s="619"/>
      <c r="CK39" s="619"/>
      <c r="CL39" s="619"/>
      <c r="CM39" s="619"/>
      <c r="CN39" s="214"/>
      <c r="CO39" s="618">
        <f t="shared" si="3"/>
        <v>
20</v>
      </c>
      <c r="CP39" s="618"/>
      <c r="CQ39" s="619" t="str">
        <f>
IF('各会計、関係団体の財政状況及び健全化判断比率'!BS12="","",'各会計、関係団体の財政状況及び健全化判断比率'!BS12)</f>
        <v>
武蔵野交流センター</v>
      </c>
      <c r="CR39" s="619"/>
      <c r="CS39" s="619"/>
      <c r="CT39" s="619"/>
      <c r="CU39" s="619"/>
      <c r="CV39" s="619"/>
      <c r="CW39" s="619"/>
      <c r="CX39" s="619"/>
      <c r="CY39" s="619"/>
      <c r="CZ39" s="619"/>
      <c r="DA39" s="619"/>
      <c r="DB39" s="619"/>
      <c r="DC39" s="619"/>
      <c r="DD39" s="619"/>
      <c r="DE39" s="619"/>
      <c r="DF39" s="211"/>
      <c r="DG39" s="620" t="str">
        <f>
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
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
13</v>
      </c>
      <c r="BX40" s="618"/>
      <c r="BY40" s="619" t="str">
        <f>
IF('各会計、関係団体の財政状況及び健全化判断比率'!B74="","",'各会計、関係団体の財政状況及び健全化判断比率'!B74)</f>
        <v>
東京都後期高齢者医療広域連合（一般会計）</v>
      </c>
      <c r="BZ40" s="619"/>
      <c r="CA40" s="619"/>
      <c r="CB40" s="619"/>
      <c r="CC40" s="619"/>
      <c r="CD40" s="619"/>
      <c r="CE40" s="619"/>
      <c r="CF40" s="619"/>
      <c r="CG40" s="619"/>
      <c r="CH40" s="619"/>
      <c r="CI40" s="619"/>
      <c r="CJ40" s="619"/>
      <c r="CK40" s="619"/>
      <c r="CL40" s="619"/>
      <c r="CM40" s="619"/>
      <c r="CN40" s="214"/>
      <c r="CO40" s="618">
        <f t="shared" si="3"/>
        <v>
21</v>
      </c>
      <c r="CP40" s="618"/>
      <c r="CQ40" s="619" t="str">
        <f>
IF('各会計、関係団体の財政状況及び健全化判断比率'!BS13="","",'各会計、関係団体の財政状況及び健全化判断比率'!BS13)</f>
        <v>
武蔵野市土地開発公社</v>
      </c>
      <c r="CR40" s="619"/>
      <c r="CS40" s="619"/>
      <c r="CT40" s="619"/>
      <c r="CU40" s="619"/>
      <c r="CV40" s="619"/>
      <c r="CW40" s="619"/>
      <c r="CX40" s="619"/>
      <c r="CY40" s="619"/>
      <c r="CZ40" s="619"/>
      <c r="DA40" s="619"/>
      <c r="DB40" s="619"/>
      <c r="DC40" s="619"/>
      <c r="DD40" s="619"/>
      <c r="DE40" s="619"/>
      <c r="DF40" s="211"/>
      <c r="DG40" s="620" t="str">
        <f>
IF('各会計、関係団体の財政状況及び健全化判断比率'!BR13="","",'各会計、関係団体の財政状況及び健全化判断比率'!BR13)</f>
        <v>
○</v>
      </c>
      <c r="DH40" s="620"/>
      <c r="DI40" s="218"/>
      <c r="DJ40" s="186"/>
      <c r="DK40" s="186"/>
      <c r="DL40" s="186"/>
      <c r="DM40" s="186"/>
      <c r="DN40" s="186"/>
      <c r="DO40" s="186"/>
    </row>
    <row r="41" spans="1:119" ht="32.25" customHeight="1" x14ac:dyDescent="0.15">
      <c r="A41" s="187"/>
      <c r="B41" s="213"/>
      <c r="C41" s="618" t="str">
        <f t="shared" si="5"/>
        <v/>
      </c>
      <c r="D41" s="618"/>
      <c r="E41" s="619" t="str">
        <f>
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
14</v>
      </c>
      <c r="BX41" s="618"/>
      <c r="BY41" s="619" t="str">
        <f>
IF('各会計、関係団体の財政状況及び健全化判断比率'!B75="","",'各会計、関係団体の財政状況及び健全化判断比率'!B75)</f>
        <v>
東京都後期高齢者医療広域連合（後期高齢者医療特別会計）</v>
      </c>
      <c r="BZ41" s="619"/>
      <c r="CA41" s="619"/>
      <c r="CB41" s="619"/>
      <c r="CC41" s="619"/>
      <c r="CD41" s="619"/>
      <c r="CE41" s="619"/>
      <c r="CF41" s="619"/>
      <c r="CG41" s="619"/>
      <c r="CH41" s="619"/>
      <c r="CI41" s="619"/>
      <c r="CJ41" s="619"/>
      <c r="CK41" s="619"/>
      <c r="CL41" s="619"/>
      <c r="CM41" s="619"/>
      <c r="CN41" s="214"/>
      <c r="CO41" s="618">
        <f t="shared" si="3"/>
        <v>
22</v>
      </c>
      <c r="CP41" s="618"/>
      <c r="CQ41" s="619" t="str">
        <f>
IF('各会計、関係団体の財政状況及び健全化判断比率'!BS14="","",'各会計、関係団体の財政状況及び健全化判断比率'!BS14)</f>
        <v>
武蔵野市国際交流協会</v>
      </c>
      <c r="CR41" s="619"/>
      <c r="CS41" s="619"/>
      <c r="CT41" s="619"/>
      <c r="CU41" s="619"/>
      <c r="CV41" s="619"/>
      <c r="CW41" s="619"/>
      <c r="CX41" s="619"/>
      <c r="CY41" s="619"/>
      <c r="CZ41" s="619"/>
      <c r="DA41" s="619"/>
      <c r="DB41" s="619"/>
      <c r="DC41" s="619"/>
      <c r="DD41" s="619"/>
      <c r="DE41" s="619"/>
      <c r="DF41" s="211"/>
      <c r="DG41" s="620" t="str">
        <f>
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
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
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
23</v>
      </c>
      <c r="CP42" s="618"/>
      <c r="CQ42" s="619" t="str">
        <f>
IF('各会計、関係団体の財政状況及び健全化判断比率'!BS15="","",'各会計、関係団体の財政状況及び健全化判断比率'!BS15)</f>
        <v>
武蔵野市子ども協会</v>
      </c>
      <c r="CR42" s="619"/>
      <c r="CS42" s="619"/>
      <c r="CT42" s="619"/>
      <c r="CU42" s="619"/>
      <c r="CV42" s="619"/>
      <c r="CW42" s="619"/>
      <c r="CX42" s="619"/>
      <c r="CY42" s="619"/>
      <c r="CZ42" s="619"/>
      <c r="DA42" s="619"/>
      <c r="DB42" s="619"/>
      <c r="DC42" s="619"/>
      <c r="DD42" s="619"/>
      <c r="DE42" s="619"/>
      <c r="DF42" s="211"/>
      <c r="DG42" s="620" t="str">
        <f>
IF('各会計、関係団体の財政状況及び健全化判断比率'!BR15="","",'各会計、関係団体の財政状況及び健全化判断比率'!BR15)</f>
        <v>
○</v>
      </c>
      <c r="DH42" s="620"/>
      <c r="DI42" s="218"/>
      <c r="DJ42" s="186"/>
      <c r="DK42" s="186"/>
      <c r="DL42" s="186"/>
      <c r="DM42" s="186"/>
      <c r="DN42" s="186"/>
      <c r="DO42" s="186"/>
    </row>
    <row r="43" spans="1:119" ht="32.25" customHeight="1" x14ac:dyDescent="0.15">
      <c r="A43" s="186"/>
      <c r="B43" s="213"/>
      <c r="C43" s="618" t="str">
        <f t="shared" si="5"/>
        <v/>
      </c>
      <c r="D43" s="618"/>
      <c r="E43" s="619" t="str">
        <f>
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
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
24</v>
      </c>
      <c r="CP43" s="618"/>
      <c r="CQ43" s="619" t="str">
        <f>
IF('各会計、関係団体の財政状況及び健全化判断比率'!BS16="","",'各会計、関係団体の財政状況及び健全化判断比率'!BS16)</f>
        <v>
武蔵野市給食・食育財団</v>
      </c>
      <c r="CR43" s="619"/>
      <c r="CS43" s="619"/>
      <c r="CT43" s="619"/>
      <c r="CU43" s="619"/>
      <c r="CV43" s="619"/>
      <c r="CW43" s="619"/>
      <c r="CX43" s="619"/>
      <c r="CY43" s="619"/>
      <c r="CZ43" s="619"/>
      <c r="DA43" s="619"/>
      <c r="DB43" s="619"/>
      <c r="DC43" s="619"/>
      <c r="DD43" s="619"/>
      <c r="DE43" s="619"/>
      <c r="DF43" s="211"/>
      <c r="DG43" s="620" t="str">
        <f>
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213</v>
      </c>
      <c r="C46" s="186"/>
      <c r="D46" s="186"/>
      <c r="E46" s="186" t="s">
        <v>
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217</v>
      </c>
    </row>
    <row r="50" spans="5:5" x14ac:dyDescent="0.15">
      <c r="E50" s="188" t="s">
        <v>
218</v>
      </c>
    </row>
    <row r="51" spans="5:5" x14ac:dyDescent="0.15">
      <c r="E51" s="188" t="s">
        <v>
219</v>
      </c>
    </row>
    <row r="52" spans="5:5" x14ac:dyDescent="0.15">
      <c r="E52" s="188" t="s">
        <v>
220</v>
      </c>
    </row>
    <row r="53" spans="5:5" x14ac:dyDescent="0.15"/>
    <row r="54" spans="5:5" x14ac:dyDescent="0.15"/>
    <row r="55" spans="5:5" x14ac:dyDescent="0.15"/>
    <row r="56" spans="5:5" x14ac:dyDescent="0.15"/>
  </sheetData>
  <sheetProtection algorithmName="SHA-512" hashValue="m5MtdESFvwMG/w5D+0Ht7tIf2F72951VdhnwznnWFoxM0U5L/u+7Rhnp7VfuhkTzbOjajDKiZqIsYRh4OUAdfw==" saltValue="fIAl2sOghnqB0J26ENHc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571</v>
      </c>
      <c r="G33" s="29" t="s">
        <v>
572</v>
      </c>
      <c r="H33" s="29" t="s">
        <v>
573</v>
      </c>
      <c r="I33" s="29" t="s">
        <v>
574</v>
      </c>
      <c r="J33" s="30" t="s">
        <v>
575</v>
      </c>
      <c r="K33" s="22"/>
      <c r="L33" s="22"/>
      <c r="M33" s="22"/>
      <c r="N33" s="22"/>
      <c r="O33" s="22"/>
      <c r="P33" s="22"/>
    </row>
    <row r="34" spans="1:16" ht="39" customHeight="1" x14ac:dyDescent="0.15">
      <c r="A34" s="22"/>
      <c r="B34" s="31"/>
      <c r="C34" s="1210" t="s">
        <v>
578</v>
      </c>
      <c r="D34" s="1210"/>
      <c r="E34" s="1211"/>
      <c r="F34" s="32">
        <v>
7.29</v>
      </c>
      <c r="G34" s="33">
        <v>
5.5</v>
      </c>
      <c r="H34" s="33">
        <v>
6.88</v>
      </c>
      <c r="I34" s="33">
        <v>
6.63</v>
      </c>
      <c r="J34" s="34">
        <v>
6.7</v>
      </c>
      <c r="K34" s="22"/>
      <c r="L34" s="22"/>
      <c r="M34" s="22"/>
      <c r="N34" s="22"/>
      <c r="O34" s="22"/>
      <c r="P34" s="22"/>
    </row>
    <row r="35" spans="1:16" ht="39" customHeight="1" x14ac:dyDescent="0.15">
      <c r="A35" s="22"/>
      <c r="B35" s="35"/>
      <c r="C35" s="1204" t="s">
        <v>
579</v>
      </c>
      <c r="D35" s="1205"/>
      <c r="E35" s="1206"/>
      <c r="F35" s="36">
        <v>
3.66</v>
      </c>
      <c r="G35" s="37">
        <v>
3.64</v>
      </c>
      <c r="H35" s="37">
        <v>
4.09</v>
      </c>
      <c r="I35" s="37">
        <v>
3.99</v>
      </c>
      <c r="J35" s="38">
        <v>
3.92</v>
      </c>
      <c r="K35" s="22"/>
      <c r="L35" s="22"/>
      <c r="M35" s="22"/>
      <c r="N35" s="22"/>
      <c r="O35" s="22"/>
      <c r="P35" s="22"/>
    </row>
    <row r="36" spans="1:16" ht="39" customHeight="1" x14ac:dyDescent="0.15">
      <c r="A36" s="22"/>
      <c r="B36" s="35"/>
      <c r="C36" s="1204" t="s">
        <v>
580</v>
      </c>
      <c r="D36" s="1205"/>
      <c r="E36" s="1206"/>
      <c r="F36" s="36">
        <v>
0.61</v>
      </c>
      <c r="G36" s="37">
        <v>
0.46</v>
      </c>
      <c r="H36" s="37">
        <v>
0.87</v>
      </c>
      <c r="I36" s="37">
        <v>
0.88</v>
      </c>
      <c r="J36" s="38">
        <v>
0.46</v>
      </c>
      <c r="K36" s="22"/>
      <c r="L36" s="22"/>
      <c r="M36" s="22"/>
      <c r="N36" s="22"/>
      <c r="O36" s="22"/>
      <c r="P36" s="22"/>
    </row>
    <row r="37" spans="1:16" ht="39" customHeight="1" x14ac:dyDescent="0.15">
      <c r="A37" s="22"/>
      <c r="B37" s="35"/>
      <c r="C37" s="1204" t="s">
        <v>
581</v>
      </c>
      <c r="D37" s="1205"/>
      <c r="E37" s="1206"/>
      <c r="F37" s="36">
        <v>
0.18</v>
      </c>
      <c r="G37" s="37">
        <v>
0.02</v>
      </c>
      <c r="H37" s="37">
        <v>
0.01</v>
      </c>
      <c r="I37" s="37">
        <v>
0.12</v>
      </c>
      <c r="J37" s="38">
        <v>
0.32</v>
      </c>
      <c r="K37" s="22"/>
      <c r="L37" s="22"/>
      <c r="M37" s="22"/>
      <c r="N37" s="22"/>
      <c r="O37" s="22"/>
      <c r="P37" s="22"/>
    </row>
    <row r="38" spans="1:16" ht="39" customHeight="1" x14ac:dyDescent="0.15">
      <c r="A38" s="22"/>
      <c r="B38" s="35"/>
      <c r="C38" s="1204" t="s">
        <v>
582</v>
      </c>
      <c r="D38" s="1205"/>
      <c r="E38" s="1206"/>
      <c r="F38" s="36">
        <v>
0.4</v>
      </c>
      <c r="G38" s="37">
        <v>
0.38</v>
      </c>
      <c r="H38" s="37">
        <v>
0.53</v>
      </c>
      <c r="I38" s="37">
        <v>
0.27</v>
      </c>
      <c r="J38" s="38">
        <v>
0.21</v>
      </c>
      <c r="K38" s="22"/>
      <c r="L38" s="22"/>
      <c r="M38" s="22"/>
      <c r="N38" s="22"/>
      <c r="O38" s="22"/>
      <c r="P38" s="22"/>
    </row>
    <row r="39" spans="1:16" ht="39" customHeight="1" x14ac:dyDescent="0.15">
      <c r="A39" s="22"/>
      <c r="B39" s="35"/>
      <c r="C39" s="1204" t="s">
        <v>
583</v>
      </c>
      <c r="D39" s="1205"/>
      <c r="E39" s="1206"/>
      <c r="F39" s="36">
        <v>
0.02</v>
      </c>
      <c r="G39" s="37">
        <v>
0.23</v>
      </c>
      <c r="H39" s="37">
        <v>
0.01</v>
      </c>
      <c r="I39" s="37">
        <v>
0.02</v>
      </c>
      <c r="J39" s="38">
        <v>
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
584</v>
      </c>
      <c r="D42" s="1205"/>
      <c r="E42" s="1206"/>
      <c r="F42" s="36" t="s">
        <v>
529</v>
      </c>
      <c r="G42" s="37" t="s">
        <v>
529</v>
      </c>
      <c r="H42" s="37" t="s">
        <v>
529</v>
      </c>
      <c r="I42" s="37" t="s">
        <v>
529</v>
      </c>
      <c r="J42" s="38" t="s">
        <v>
529</v>
      </c>
      <c r="K42" s="22"/>
      <c r="L42" s="22"/>
      <c r="M42" s="22"/>
      <c r="N42" s="22"/>
      <c r="O42" s="22"/>
      <c r="P42" s="22"/>
    </row>
    <row r="43" spans="1:16" ht="39" customHeight="1" thickBot="1" x14ac:dyDescent="0.2">
      <c r="A43" s="22"/>
      <c r="B43" s="40"/>
      <c r="C43" s="1207" t="s">
        <v>
585</v>
      </c>
      <c r="D43" s="1208"/>
      <c r="E43" s="1209"/>
      <c r="F43" s="41" t="s">
        <v>
529</v>
      </c>
      <c r="G43" s="42" t="s">
        <v>
529</v>
      </c>
      <c r="H43" s="42" t="s">
        <v>
529</v>
      </c>
      <c r="I43" s="42" t="s">
        <v>
529</v>
      </c>
      <c r="J43" s="43" t="s">
        <v>
529</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2/oWhl1FGKN7Nvmexcj/mgmCpb12t7UvpNOMtKZ1v8jaxiIiZr0YIpZpPEDljMeHaW07wVZ2UlsePtRdc1EmQ==" saltValue="OmQWiDrCmICgXUuQcqpq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571</v>
      </c>
      <c r="L44" s="56" t="s">
        <v>
572</v>
      </c>
      <c r="M44" s="56" t="s">
        <v>
573</v>
      </c>
      <c r="N44" s="56" t="s">
        <v>
574</v>
      </c>
      <c r="O44" s="57" t="s">
        <v>
575</v>
      </c>
      <c r="P44" s="48"/>
      <c r="Q44" s="48"/>
      <c r="R44" s="48"/>
      <c r="S44" s="48"/>
      <c r="T44" s="48"/>
      <c r="U44" s="48"/>
    </row>
    <row r="45" spans="1:21" ht="30.75" customHeight="1" x14ac:dyDescent="0.15">
      <c r="A45" s="48"/>
      <c r="B45" s="1212" t="s">
        <v>
11</v>
      </c>
      <c r="C45" s="1213"/>
      <c r="D45" s="58"/>
      <c r="E45" s="1218" t="s">
        <v>
12</v>
      </c>
      <c r="F45" s="1218"/>
      <c r="G45" s="1218"/>
      <c r="H45" s="1218"/>
      <c r="I45" s="1218"/>
      <c r="J45" s="1219"/>
      <c r="K45" s="59">
        <v>
1924</v>
      </c>
      <c r="L45" s="60">
        <v>
1897</v>
      </c>
      <c r="M45" s="60">
        <v>
1856</v>
      </c>
      <c r="N45" s="60">
        <v>
1844</v>
      </c>
      <c r="O45" s="61">
        <v>
1670</v>
      </c>
      <c r="P45" s="48"/>
      <c r="Q45" s="48"/>
      <c r="R45" s="48"/>
      <c r="S45" s="48"/>
      <c r="T45" s="48"/>
      <c r="U45" s="48"/>
    </row>
    <row r="46" spans="1:21" ht="30.75" customHeight="1" x14ac:dyDescent="0.15">
      <c r="A46" s="48"/>
      <c r="B46" s="1214"/>
      <c r="C46" s="1215"/>
      <c r="D46" s="62"/>
      <c r="E46" s="1220" t="s">
        <v>
13</v>
      </c>
      <c r="F46" s="1220"/>
      <c r="G46" s="1220"/>
      <c r="H46" s="1220"/>
      <c r="I46" s="1220"/>
      <c r="J46" s="1221"/>
      <c r="K46" s="63" t="s">
        <v>
529</v>
      </c>
      <c r="L46" s="64" t="s">
        <v>
529</v>
      </c>
      <c r="M46" s="64" t="s">
        <v>
529</v>
      </c>
      <c r="N46" s="64" t="s">
        <v>
529</v>
      </c>
      <c r="O46" s="65" t="s">
        <v>
529</v>
      </c>
      <c r="P46" s="48"/>
      <c r="Q46" s="48"/>
      <c r="R46" s="48"/>
      <c r="S46" s="48"/>
      <c r="T46" s="48"/>
      <c r="U46" s="48"/>
    </row>
    <row r="47" spans="1:21" ht="30.75" customHeight="1" x14ac:dyDescent="0.15">
      <c r="A47" s="48"/>
      <c r="B47" s="1214"/>
      <c r="C47" s="1215"/>
      <c r="D47" s="62"/>
      <c r="E47" s="1220" t="s">
        <v>
14</v>
      </c>
      <c r="F47" s="1220"/>
      <c r="G47" s="1220"/>
      <c r="H47" s="1220"/>
      <c r="I47" s="1220"/>
      <c r="J47" s="1221"/>
      <c r="K47" s="63" t="s">
        <v>
529</v>
      </c>
      <c r="L47" s="64" t="s">
        <v>
529</v>
      </c>
      <c r="M47" s="64" t="s">
        <v>
529</v>
      </c>
      <c r="N47" s="64" t="s">
        <v>
529</v>
      </c>
      <c r="O47" s="65" t="s">
        <v>
529</v>
      </c>
      <c r="P47" s="48"/>
      <c r="Q47" s="48"/>
      <c r="R47" s="48"/>
      <c r="S47" s="48"/>
      <c r="T47" s="48"/>
      <c r="U47" s="48"/>
    </row>
    <row r="48" spans="1:21" ht="30.75" customHeight="1" x14ac:dyDescent="0.15">
      <c r="A48" s="48"/>
      <c r="B48" s="1214"/>
      <c r="C48" s="1215"/>
      <c r="D48" s="62"/>
      <c r="E48" s="1220" t="s">
        <v>
15</v>
      </c>
      <c r="F48" s="1220"/>
      <c r="G48" s="1220"/>
      <c r="H48" s="1220"/>
      <c r="I48" s="1220"/>
      <c r="J48" s="1221"/>
      <c r="K48" s="63">
        <v>
219</v>
      </c>
      <c r="L48" s="64">
        <v>
237</v>
      </c>
      <c r="M48" s="64">
        <v>
241</v>
      </c>
      <c r="N48" s="64">
        <v>
265</v>
      </c>
      <c r="O48" s="65">
        <v>
324</v>
      </c>
      <c r="P48" s="48"/>
      <c r="Q48" s="48"/>
      <c r="R48" s="48"/>
      <c r="S48" s="48"/>
      <c r="T48" s="48"/>
      <c r="U48" s="48"/>
    </row>
    <row r="49" spans="1:21" ht="30.75" customHeight="1" x14ac:dyDescent="0.15">
      <c r="A49" s="48"/>
      <c r="B49" s="1214"/>
      <c r="C49" s="1215"/>
      <c r="D49" s="62"/>
      <c r="E49" s="1220" t="s">
        <v>
16</v>
      </c>
      <c r="F49" s="1220"/>
      <c r="G49" s="1220"/>
      <c r="H49" s="1220"/>
      <c r="I49" s="1220"/>
      <c r="J49" s="1221"/>
      <c r="K49" s="63">
        <v>
75</v>
      </c>
      <c r="L49" s="64">
        <v>
71</v>
      </c>
      <c r="M49" s="64">
        <v>
65</v>
      </c>
      <c r="N49" s="64">
        <v>
55</v>
      </c>
      <c r="O49" s="65">
        <v>
49</v>
      </c>
      <c r="P49" s="48"/>
      <c r="Q49" s="48"/>
      <c r="R49" s="48"/>
      <c r="S49" s="48"/>
      <c r="T49" s="48"/>
      <c r="U49" s="48"/>
    </row>
    <row r="50" spans="1:21" ht="30.75" customHeight="1" x14ac:dyDescent="0.15">
      <c r="A50" s="48"/>
      <c r="B50" s="1214"/>
      <c r="C50" s="1215"/>
      <c r="D50" s="62"/>
      <c r="E50" s="1220" t="s">
        <v>
17</v>
      </c>
      <c r="F50" s="1220"/>
      <c r="G50" s="1220"/>
      <c r="H50" s="1220"/>
      <c r="I50" s="1220"/>
      <c r="J50" s="1221"/>
      <c r="K50" s="63">
        <v>
1484</v>
      </c>
      <c r="L50" s="64">
        <v>
562</v>
      </c>
      <c r="M50" s="64">
        <v>
1013</v>
      </c>
      <c r="N50" s="64">
        <v>
2118</v>
      </c>
      <c r="O50" s="65">
        <v>
1051</v>
      </c>
      <c r="P50" s="48"/>
      <c r="Q50" s="48"/>
      <c r="R50" s="48"/>
      <c r="S50" s="48"/>
      <c r="T50" s="48"/>
      <c r="U50" s="48"/>
    </row>
    <row r="51" spans="1:21" ht="30.75" customHeight="1" x14ac:dyDescent="0.15">
      <c r="A51" s="48"/>
      <c r="B51" s="1216"/>
      <c r="C51" s="1217"/>
      <c r="D51" s="66"/>
      <c r="E51" s="1220" t="s">
        <v>
18</v>
      </c>
      <c r="F51" s="1220"/>
      <c r="G51" s="1220"/>
      <c r="H51" s="1220"/>
      <c r="I51" s="1220"/>
      <c r="J51" s="1221"/>
      <c r="K51" s="63" t="s">
        <v>
529</v>
      </c>
      <c r="L51" s="64" t="s">
        <v>
529</v>
      </c>
      <c r="M51" s="64" t="s">
        <v>
529</v>
      </c>
      <c r="N51" s="64" t="s">
        <v>
529</v>
      </c>
      <c r="O51" s="65" t="s">
        <v>
529</v>
      </c>
      <c r="P51" s="48"/>
      <c r="Q51" s="48"/>
      <c r="R51" s="48"/>
      <c r="S51" s="48"/>
      <c r="T51" s="48"/>
      <c r="U51" s="48"/>
    </row>
    <row r="52" spans="1:21" ht="30.75" customHeight="1" x14ac:dyDescent="0.15">
      <c r="A52" s="48"/>
      <c r="B52" s="1222" t="s">
        <v>
19</v>
      </c>
      <c r="C52" s="1223"/>
      <c r="D52" s="66"/>
      <c r="E52" s="1220" t="s">
        <v>
20</v>
      </c>
      <c r="F52" s="1220"/>
      <c r="G52" s="1220"/>
      <c r="H52" s="1220"/>
      <c r="I52" s="1220"/>
      <c r="J52" s="1221"/>
      <c r="K52" s="63">
        <v>
3832</v>
      </c>
      <c r="L52" s="64">
        <v>
3277</v>
      </c>
      <c r="M52" s="64">
        <v>
3458</v>
      </c>
      <c r="N52" s="64">
        <v>
4066</v>
      </c>
      <c r="O52" s="65">
        <v>
3546</v>
      </c>
      <c r="P52" s="48"/>
      <c r="Q52" s="48"/>
      <c r="R52" s="48"/>
      <c r="S52" s="48"/>
      <c r="T52" s="48"/>
      <c r="U52" s="48"/>
    </row>
    <row r="53" spans="1:21" ht="30.75" customHeight="1" thickBot="1" x14ac:dyDescent="0.2">
      <c r="A53" s="48"/>
      <c r="B53" s="1224" t="s">
        <v>
21</v>
      </c>
      <c r="C53" s="1225"/>
      <c r="D53" s="67"/>
      <c r="E53" s="1226" t="s">
        <v>
22</v>
      </c>
      <c r="F53" s="1226"/>
      <c r="G53" s="1226"/>
      <c r="H53" s="1226"/>
      <c r="I53" s="1226"/>
      <c r="J53" s="1227"/>
      <c r="K53" s="68">
        <v>
-130</v>
      </c>
      <c r="L53" s="69">
        <v>
-510</v>
      </c>
      <c r="M53" s="69">
        <v>
-283</v>
      </c>
      <c r="N53" s="69">
        <v>
216</v>
      </c>
      <c r="O53" s="70">
        <v>
-452</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586</v>
      </c>
      <c r="P55" s="48"/>
      <c r="Q55" s="48"/>
      <c r="R55" s="48"/>
      <c r="S55" s="48"/>
      <c r="T55" s="48"/>
      <c r="U55" s="48"/>
    </row>
    <row r="56" spans="1:21" ht="31.5" customHeight="1" thickBot="1" x14ac:dyDescent="0.2">
      <c r="A56" s="48"/>
      <c r="B56" s="76"/>
      <c r="C56" s="77"/>
      <c r="D56" s="77"/>
      <c r="E56" s="78"/>
      <c r="F56" s="78"/>
      <c r="G56" s="78"/>
      <c r="H56" s="78"/>
      <c r="I56" s="78"/>
      <c r="J56" s="79" t="s">
        <v>
2</v>
      </c>
      <c r="K56" s="80" t="s">
        <v>
587</v>
      </c>
      <c r="L56" s="81" t="s">
        <v>
588</v>
      </c>
      <c r="M56" s="81" t="s">
        <v>
589</v>
      </c>
      <c r="N56" s="81" t="s">
        <v>
590</v>
      </c>
      <c r="O56" s="82" t="s">
        <v>
591</v>
      </c>
      <c r="P56" s="48"/>
      <c r="Q56" s="48"/>
      <c r="R56" s="48"/>
      <c r="S56" s="48"/>
      <c r="T56" s="48"/>
      <c r="U56" s="48"/>
    </row>
    <row r="57" spans="1:21" ht="31.5" customHeight="1" x14ac:dyDescent="0.15">
      <c r="B57" s="1228" t="s">
        <v>
25</v>
      </c>
      <c r="C57" s="1229"/>
      <c r="D57" s="1232" t="s">
        <v>
26</v>
      </c>
      <c r="E57" s="1233"/>
      <c r="F57" s="1233"/>
      <c r="G57" s="1233"/>
      <c r="H57" s="1233"/>
      <c r="I57" s="1233"/>
      <c r="J57" s="1234"/>
      <c r="K57" s="83" t="s">
        <v>
611</v>
      </c>
      <c r="L57" s="84" t="s">
        <v>
611</v>
      </c>
      <c r="M57" s="84" t="s">
        <v>
611</v>
      </c>
      <c r="N57" s="84" t="s">
        <v>
611</v>
      </c>
      <c r="O57" s="85" t="s">
        <v>
611</v>
      </c>
    </row>
    <row r="58" spans="1:21" ht="31.5" customHeight="1" thickBot="1" x14ac:dyDescent="0.2">
      <c r="B58" s="1230"/>
      <c r="C58" s="1231"/>
      <c r="D58" s="1235" t="s">
        <v>
27</v>
      </c>
      <c r="E58" s="1236"/>
      <c r="F58" s="1236"/>
      <c r="G58" s="1236"/>
      <c r="H58" s="1236"/>
      <c r="I58" s="1236"/>
      <c r="J58" s="1237"/>
      <c r="K58" s="86" t="s">
        <v>
611</v>
      </c>
      <c r="L58" s="87" t="s">
        <v>
611</v>
      </c>
      <c r="M58" s="87" t="s">
        <v>
611</v>
      </c>
      <c r="N58" s="87" t="s">
        <v>
611</v>
      </c>
      <c r="O58" s="88" t="s">
        <v>
611</v>
      </c>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z+gesnkdLsdBiS4xHl63udSLYkgt+DQXNX9fI4iEhjyfGwwrhhInjUmB64yuMg9jwupf6ITTX4S7kCwpgVuHA==" saltValue="j3GBC25sZlRSh6TRbTfl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571</v>
      </c>
      <c r="J40" s="100" t="s">
        <v>
572</v>
      </c>
      <c r="K40" s="100" t="s">
        <v>
573</v>
      </c>
      <c r="L40" s="100" t="s">
        <v>
574</v>
      </c>
      <c r="M40" s="101" t="s">
        <v>
575</v>
      </c>
    </row>
    <row r="41" spans="2:13" ht="27.75" customHeight="1" x14ac:dyDescent="0.15">
      <c r="B41" s="1238" t="s">
        <v>
30</v>
      </c>
      <c r="C41" s="1239"/>
      <c r="D41" s="102"/>
      <c r="E41" s="1244" t="s">
        <v>
31</v>
      </c>
      <c r="F41" s="1244"/>
      <c r="G41" s="1244"/>
      <c r="H41" s="1245"/>
      <c r="I41" s="103">
        <v>
17235</v>
      </c>
      <c r="J41" s="104">
        <v>
17245</v>
      </c>
      <c r="K41" s="104">
        <v>
15900</v>
      </c>
      <c r="L41" s="104">
        <v>
14285</v>
      </c>
      <c r="M41" s="105">
        <v>
13239</v>
      </c>
    </row>
    <row r="42" spans="2:13" ht="27.75" customHeight="1" x14ac:dyDescent="0.15">
      <c r="B42" s="1240"/>
      <c r="C42" s="1241"/>
      <c r="D42" s="106"/>
      <c r="E42" s="1246" t="s">
        <v>
32</v>
      </c>
      <c r="F42" s="1246"/>
      <c r="G42" s="1246"/>
      <c r="H42" s="1247"/>
      <c r="I42" s="107">
        <v>
8960</v>
      </c>
      <c r="J42" s="108">
        <v>
8906</v>
      </c>
      <c r="K42" s="108">
        <v>
7844</v>
      </c>
      <c r="L42" s="108">
        <v>
6413</v>
      </c>
      <c r="M42" s="109">
        <v>
6006</v>
      </c>
    </row>
    <row r="43" spans="2:13" ht="27.75" customHeight="1" x14ac:dyDescent="0.15">
      <c r="B43" s="1240"/>
      <c r="C43" s="1241"/>
      <c r="D43" s="106"/>
      <c r="E43" s="1246" t="s">
        <v>
33</v>
      </c>
      <c r="F43" s="1246"/>
      <c r="G43" s="1246"/>
      <c r="H43" s="1247"/>
      <c r="I43" s="107">
        <v>
5817</v>
      </c>
      <c r="J43" s="108">
        <v>
6003</v>
      </c>
      <c r="K43" s="108">
        <v>
6028</v>
      </c>
      <c r="L43" s="108">
        <v>
6161</v>
      </c>
      <c r="M43" s="109">
        <v>
6204</v>
      </c>
    </row>
    <row r="44" spans="2:13" ht="27.75" customHeight="1" x14ac:dyDescent="0.15">
      <c r="B44" s="1240"/>
      <c r="C44" s="1241"/>
      <c r="D44" s="106"/>
      <c r="E44" s="1246" t="s">
        <v>
34</v>
      </c>
      <c r="F44" s="1246"/>
      <c r="G44" s="1246"/>
      <c r="H44" s="1247"/>
      <c r="I44" s="107">
        <v>
285</v>
      </c>
      <c r="J44" s="108">
        <v>
202</v>
      </c>
      <c r="K44" s="108">
        <v>
141</v>
      </c>
      <c r="L44" s="108">
        <v>
83</v>
      </c>
      <c r="M44" s="109">
        <v>
30</v>
      </c>
    </row>
    <row r="45" spans="2:13" ht="27.75" customHeight="1" x14ac:dyDescent="0.15">
      <c r="B45" s="1240"/>
      <c r="C45" s="1241"/>
      <c r="D45" s="106"/>
      <c r="E45" s="1246" t="s">
        <v>
35</v>
      </c>
      <c r="F45" s="1246"/>
      <c r="G45" s="1246"/>
      <c r="H45" s="1247"/>
      <c r="I45" s="107">
        <v>
7452</v>
      </c>
      <c r="J45" s="108">
        <v>
7369</v>
      </c>
      <c r="K45" s="108">
        <v>
7354</v>
      </c>
      <c r="L45" s="108">
        <v>
7015</v>
      </c>
      <c r="M45" s="109">
        <v>
6860</v>
      </c>
    </row>
    <row r="46" spans="2:13" ht="27.75" customHeight="1" x14ac:dyDescent="0.15">
      <c r="B46" s="1240"/>
      <c r="C46" s="1241"/>
      <c r="D46" s="110"/>
      <c r="E46" s="1246" t="s">
        <v>
36</v>
      </c>
      <c r="F46" s="1246"/>
      <c r="G46" s="1246"/>
      <c r="H46" s="1247"/>
      <c r="I46" s="107" t="s">
        <v>
529</v>
      </c>
      <c r="J46" s="108" t="s">
        <v>
529</v>
      </c>
      <c r="K46" s="108">
        <v>
244</v>
      </c>
      <c r="L46" s="108" t="s">
        <v>
529</v>
      </c>
      <c r="M46" s="109" t="s">
        <v>
529</v>
      </c>
    </row>
    <row r="47" spans="2:13" ht="27.75" customHeight="1" x14ac:dyDescent="0.15">
      <c r="B47" s="1240"/>
      <c r="C47" s="1241"/>
      <c r="D47" s="111"/>
      <c r="E47" s="1248" t="s">
        <v>
37</v>
      </c>
      <c r="F47" s="1249"/>
      <c r="G47" s="1249"/>
      <c r="H47" s="1250"/>
      <c r="I47" s="107" t="s">
        <v>
529</v>
      </c>
      <c r="J47" s="108" t="s">
        <v>
529</v>
      </c>
      <c r="K47" s="108" t="s">
        <v>
529</v>
      </c>
      <c r="L47" s="108" t="s">
        <v>
529</v>
      </c>
      <c r="M47" s="109" t="s">
        <v>
529</v>
      </c>
    </row>
    <row r="48" spans="2:13" ht="27.75" customHeight="1" x14ac:dyDescent="0.15">
      <c r="B48" s="1240"/>
      <c r="C48" s="1241"/>
      <c r="D48" s="106"/>
      <c r="E48" s="1246" t="s">
        <v>
38</v>
      </c>
      <c r="F48" s="1246"/>
      <c r="G48" s="1246"/>
      <c r="H48" s="1247"/>
      <c r="I48" s="107" t="s">
        <v>
529</v>
      </c>
      <c r="J48" s="108" t="s">
        <v>
529</v>
      </c>
      <c r="K48" s="108" t="s">
        <v>
529</v>
      </c>
      <c r="L48" s="108" t="s">
        <v>
529</v>
      </c>
      <c r="M48" s="109" t="s">
        <v>
529</v>
      </c>
    </row>
    <row r="49" spans="2:13" ht="27.75" customHeight="1" x14ac:dyDescent="0.15">
      <c r="B49" s="1242"/>
      <c r="C49" s="1243"/>
      <c r="D49" s="106"/>
      <c r="E49" s="1246" t="s">
        <v>
39</v>
      </c>
      <c r="F49" s="1246"/>
      <c r="G49" s="1246"/>
      <c r="H49" s="1247"/>
      <c r="I49" s="107" t="s">
        <v>
529</v>
      </c>
      <c r="J49" s="108" t="s">
        <v>
529</v>
      </c>
      <c r="K49" s="108" t="s">
        <v>
529</v>
      </c>
      <c r="L49" s="108" t="s">
        <v>
529</v>
      </c>
      <c r="M49" s="109" t="s">
        <v>
529</v>
      </c>
    </row>
    <row r="50" spans="2:13" ht="27.75" customHeight="1" x14ac:dyDescent="0.15">
      <c r="B50" s="1251" t="s">
        <v>
40</v>
      </c>
      <c r="C50" s="1252"/>
      <c r="D50" s="112"/>
      <c r="E50" s="1246" t="s">
        <v>
41</v>
      </c>
      <c r="F50" s="1246"/>
      <c r="G50" s="1246"/>
      <c r="H50" s="1247"/>
      <c r="I50" s="107">
        <v>
38314</v>
      </c>
      <c r="J50" s="108">
        <v>
39324</v>
      </c>
      <c r="K50" s="108">
        <v>
41415</v>
      </c>
      <c r="L50" s="108">
        <v>
43243</v>
      </c>
      <c r="M50" s="109">
        <v>
45073</v>
      </c>
    </row>
    <row r="51" spans="2:13" ht="27.75" customHeight="1" x14ac:dyDescent="0.15">
      <c r="B51" s="1240"/>
      <c r="C51" s="1241"/>
      <c r="D51" s="106"/>
      <c r="E51" s="1246" t="s">
        <v>
42</v>
      </c>
      <c r="F51" s="1246"/>
      <c r="G51" s="1246"/>
      <c r="H51" s="1247"/>
      <c r="I51" s="107">
        <v>
9382</v>
      </c>
      <c r="J51" s="108">
        <v>
10481</v>
      </c>
      <c r="K51" s="108">
        <v>
11451</v>
      </c>
      <c r="L51" s="108">
        <v>
10200</v>
      </c>
      <c r="M51" s="109">
        <v>
10630</v>
      </c>
    </row>
    <row r="52" spans="2:13" ht="27.75" customHeight="1" x14ac:dyDescent="0.15">
      <c r="B52" s="1242"/>
      <c r="C52" s="1243"/>
      <c r="D52" s="106"/>
      <c r="E52" s="1246" t="s">
        <v>
43</v>
      </c>
      <c r="F52" s="1246"/>
      <c r="G52" s="1246"/>
      <c r="H52" s="1247"/>
      <c r="I52" s="107">
        <v>
19044</v>
      </c>
      <c r="J52" s="108">
        <v>
17810</v>
      </c>
      <c r="K52" s="108">
        <v>
15795</v>
      </c>
      <c r="L52" s="108">
        <v>
13996</v>
      </c>
      <c r="M52" s="109">
        <v>
12356</v>
      </c>
    </row>
    <row r="53" spans="2:13" ht="27.75" customHeight="1" thickBot="1" x14ac:dyDescent="0.2">
      <c r="B53" s="1253" t="s">
        <v>
44</v>
      </c>
      <c r="C53" s="1254"/>
      <c r="D53" s="113"/>
      <c r="E53" s="1255" t="s">
        <v>
45</v>
      </c>
      <c r="F53" s="1255"/>
      <c r="G53" s="1255"/>
      <c r="H53" s="1256"/>
      <c r="I53" s="114">
        <v>
-26990</v>
      </c>
      <c r="J53" s="115">
        <v>
-27890</v>
      </c>
      <c r="K53" s="115">
        <v>
-31151</v>
      </c>
      <c r="L53" s="115">
        <v>
-33482</v>
      </c>
      <c r="M53" s="116">
        <v>
-35720</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JBC6k5fdyMWaZ5l6wXJVhj6+4EQQeUkzbi+68o8y1B1BvgIM2L0Nde8Kh9WmUUDf9TGCCNnjV6wnfSf6mYdRA==" saltValue="6qfiSX1mgR+86GInN5Gm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573</v>
      </c>
      <c r="G54" s="125" t="s">
        <v>
574</v>
      </c>
      <c r="H54" s="126" t="s">
        <v>
575</v>
      </c>
    </row>
    <row r="55" spans="2:8" ht="52.5" customHeight="1" x14ac:dyDescent="0.15">
      <c r="B55" s="127"/>
      <c r="C55" s="1265" t="s">
        <v>
48</v>
      </c>
      <c r="D55" s="1265"/>
      <c r="E55" s="1266"/>
      <c r="F55" s="128">
        <v>
6102</v>
      </c>
      <c r="G55" s="128">
        <v>
6104</v>
      </c>
      <c r="H55" s="129">
        <v>
6105</v>
      </c>
    </row>
    <row r="56" spans="2:8" ht="52.5" customHeight="1" x14ac:dyDescent="0.15">
      <c r="B56" s="130"/>
      <c r="C56" s="1267" t="s">
        <v>
49</v>
      </c>
      <c r="D56" s="1267"/>
      <c r="E56" s="1268"/>
      <c r="F56" s="131" t="s">
        <v>
529</v>
      </c>
      <c r="G56" s="131" t="s">
        <v>
529</v>
      </c>
      <c r="H56" s="132" t="s">
        <v>
529</v>
      </c>
    </row>
    <row r="57" spans="2:8" ht="53.25" customHeight="1" x14ac:dyDescent="0.15">
      <c r="B57" s="130"/>
      <c r="C57" s="1269" t="s">
        <v>
50</v>
      </c>
      <c r="D57" s="1269"/>
      <c r="E57" s="1270"/>
      <c r="F57" s="133">
        <v>
35313</v>
      </c>
      <c r="G57" s="133">
        <v>
37139</v>
      </c>
      <c r="H57" s="134">
        <v>
38968</v>
      </c>
    </row>
    <row r="58" spans="2:8" ht="45.75" customHeight="1" x14ac:dyDescent="0.15">
      <c r="B58" s="135"/>
      <c r="C58" s="1257" t="s">
        <v>
612</v>
      </c>
      <c r="D58" s="1258"/>
      <c r="E58" s="1259"/>
      <c r="F58" s="136">
        <v>
13847</v>
      </c>
      <c r="G58" s="136">
        <v>
14771</v>
      </c>
      <c r="H58" s="137">
        <v>
14582</v>
      </c>
    </row>
    <row r="59" spans="2:8" ht="45.75" customHeight="1" x14ac:dyDescent="0.15">
      <c r="B59" s="135"/>
      <c r="C59" s="1257" t="s">
        <v>
613</v>
      </c>
      <c r="D59" s="1258"/>
      <c r="E59" s="1259"/>
      <c r="F59" s="136">
        <v>
11494</v>
      </c>
      <c r="G59" s="136">
        <v>
12335</v>
      </c>
      <c r="H59" s="137">
        <v>
13115</v>
      </c>
    </row>
    <row r="60" spans="2:8" ht="45.75" customHeight="1" x14ac:dyDescent="0.15">
      <c r="B60" s="135"/>
      <c r="C60" s="1257" t="s">
        <v>
614</v>
      </c>
      <c r="D60" s="1258"/>
      <c r="E60" s="1259"/>
      <c r="F60" s="136">
        <v>
4415</v>
      </c>
      <c r="G60" s="136">
        <v>
4420</v>
      </c>
      <c r="H60" s="137">
        <v>
5225</v>
      </c>
    </row>
    <row r="61" spans="2:8" ht="45.75" customHeight="1" x14ac:dyDescent="0.15">
      <c r="B61" s="135"/>
      <c r="C61" s="1257" t="s">
        <v>
615</v>
      </c>
      <c r="D61" s="1258"/>
      <c r="E61" s="1259"/>
      <c r="F61" s="136">
        <v>
4337</v>
      </c>
      <c r="G61" s="136">
        <v>
4499</v>
      </c>
      <c r="H61" s="137">
        <v>
4691</v>
      </c>
    </row>
    <row r="62" spans="2:8" ht="45.75" customHeight="1" thickBot="1" x14ac:dyDescent="0.2">
      <c r="B62" s="138"/>
      <c r="C62" s="1260" t="s">
        <v>
616</v>
      </c>
      <c r="D62" s="1261"/>
      <c r="E62" s="1262"/>
      <c r="F62" s="139">
        <v>
526</v>
      </c>
      <c r="G62" s="139">
        <v>
526</v>
      </c>
      <c r="H62" s="140">
        <v>
526</v>
      </c>
    </row>
    <row r="63" spans="2:8" ht="52.5" customHeight="1" thickBot="1" x14ac:dyDescent="0.2">
      <c r="B63" s="141"/>
      <c r="C63" s="1263" t="s">
        <v>
51</v>
      </c>
      <c r="D63" s="1263"/>
      <c r="E63" s="1264"/>
      <c r="F63" s="142">
        <v>
41415</v>
      </c>
      <c r="G63" s="142">
        <v>
43243</v>
      </c>
      <c r="H63" s="143">
        <v>
45073</v>
      </c>
    </row>
    <row r="64" spans="2:8" ht="15" customHeight="1" x14ac:dyDescent="0.15"/>
  </sheetData>
  <sheetProtection algorithmName="SHA-512" hashValue="OpcrudalmWUcEo3GjdM9XYch/HE2U5CEJ3VfGHefHS6XMg13UY1c4ai9Wn5e4Hg5iA84sGsvCroE+rN6wKryfg==" saltValue="3vZQ5htuopJEcpAimuLk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F057F-E701-46FB-85AE-2314BBFC0B33}">
  <sheetPr>
    <pageSetUpPr fitToPage="1"/>
  </sheetPr>
  <dimension ref="A1:WZM160"/>
  <sheetViews>
    <sheetView showGridLines="0" tabSelected="1" topLeftCell="S4" zoomScale="70" zoomScaleNormal="70" zoomScaleSheetLayoutView="55" workbookViewId="0">
      <selection activeCell="AN65" sqref="AN65:DC69"/>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
629</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
629</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
628</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
624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
627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
622</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
571</v>
      </c>
      <c r="BQ50" s="1281"/>
      <c r="BR50" s="1281"/>
      <c r="BS50" s="1281"/>
      <c r="BT50" s="1281"/>
      <c r="BU50" s="1281"/>
      <c r="BV50" s="1281"/>
      <c r="BW50" s="1281"/>
      <c r="BX50" s="1281" t="s">
        <v>
572</v>
      </c>
      <c r="BY50" s="1281"/>
      <c r="BZ50" s="1281"/>
      <c r="CA50" s="1281"/>
      <c r="CB50" s="1281"/>
      <c r="CC50" s="1281"/>
      <c r="CD50" s="1281"/>
      <c r="CE50" s="1281"/>
      <c r="CF50" s="1281" t="s">
        <v>
573</v>
      </c>
      <c r="CG50" s="1281"/>
      <c r="CH50" s="1281"/>
      <c r="CI50" s="1281"/>
      <c r="CJ50" s="1281"/>
      <c r="CK50" s="1281"/>
      <c r="CL50" s="1281"/>
      <c r="CM50" s="1281"/>
      <c r="CN50" s="1281" t="s">
        <v>
574</v>
      </c>
      <c r="CO50" s="1281"/>
      <c r="CP50" s="1281"/>
      <c r="CQ50" s="1281"/>
      <c r="CR50" s="1281"/>
      <c r="CS50" s="1281"/>
      <c r="CT50" s="1281"/>
      <c r="CU50" s="1281"/>
      <c r="CV50" s="1281" t="s">
        <v>
575</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
621</v>
      </c>
      <c r="AO51" s="1280"/>
      <c r="AP51" s="1280"/>
      <c r="AQ51" s="1280"/>
      <c r="AR51" s="1280"/>
      <c r="AS51" s="1280"/>
      <c r="AT51" s="1280"/>
      <c r="AU51" s="1280"/>
      <c r="AV51" s="1280"/>
      <c r="AW51" s="1280"/>
      <c r="AX51" s="1280"/>
      <c r="AY51" s="1280"/>
      <c r="AZ51" s="1280"/>
      <c r="BA51" s="1280"/>
      <c r="BB51" s="1280" t="s">
        <v>
619</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
626</v>
      </c>
      <c r="BC53" s="1280"/>
      <c r="BD53" s="1280"/>
      <c r="BE53" s="1280"/>
      <c r="BF53" s="1280"/>
      <c r="BG53" s="1280"/>
      <c r="BH53" s="1280"/>
      <c r="BI53" s="1280"/>
      <c r="BJ53" s="1280"/>
      <c r="BK53" s="1280"/>
      <c r="BL53" s="1280"/>
      <c r="BM53" s="1280"/>
      <c r="BN53" s="1280"/>
      <c r="BO53" s="1280"/>
      <c r="BP53" s="1279">
        <v>
58</v>
      </c>
      <c r="BQ53" s="1279"/>
      <c r="BR53" s="1279"/>
      <c r="BS53" s="1279"/>
      <c r="BT53" s="1279"/>
      <c r="BU53" s="1279"/>
      <c r="BV53" s="1279"/>
      <c r="BW53" s="1279"/>
      <c r="BX53" s="1279">
        <v>
53.1</v>
      </c>
      <c r="BY53" s="1279"/>
      <c r="BZ53" s="1279"/>
      <c r="CA53" s="1279"/>
      <c r="CB53" s="1279"/>
      <c r="CC53" s="1279"/>
      <c r="CD53" s="1279"/>
      <c r="CE53" s="1279"/>
      <c r="CF53" s="1279">
        <v>
52.5</v>
      </c>
      <c r="CG53" s="1279"/>
      <c r="CH53" s="1279"/>
      <c r="CI53" s="1279"/>
      <c r="CJ53" s="1279"/>
      <c r="CK53" s="1279"/>
      <c r="CL53" s="1279"/>
      <c r="CM53" s="1279"/>
      <c r="CN53" s="1279">
        <v>
54.1</v>
      </c>
      <c r="CO53" s="1279"/>
      <c r="CP53" s="1279"/>
      <c r="CQ53" s="1279"/>
      <c r="CR53" s="1279"/>
      <c r="CS53" s="1279"/>
      <c r="CT53" s="1279"/>
      <c r="CU53" s="1279"/>
      <c r="CV53" s="1279">
        <v>
55.6</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
620</v>
      </c>
      <c r="AO55" s="1281"/>
      <c r="AP55" s="1281"/>
      <c r="AQ55" s="1281"/>
      <c r="AR55" s="1281"/>
      <c r="AS55" s="1281"/>
      <c r="AT55" s="1281"/>
      <c r="AU55" s="1281"/>
      <c r="AV55" s="1281"/>
      <c r="AW55" s="1281"/>
      <c r="AX55" s="1281"/>
      <c r="AY55" s="1281"/>
      <c r="AZ55" s="1281"/>
      <c r="BA55" s="1281"/>
      <c r="BB55" s="1280" t="s">
        <v>
619</v>
      </c>
      <c r="BC55" s="1280"/>
      <c r="BD55" s="1280"/>
      <c r="BE55" s="1280"/>
      <c r="BF55" s="1280"/>
      <c r="BG55" s="1280"/>
      <c r="BH55" s="1280"/>
      <c r="BI55" s="1280"/>
      <c r="BJ55" s="1280"/>
      <c r="BK55" s="1280"/>
      <c r="BL55" s="1280"/>
      <c r="BM55" s="1280"/>
      <c r="BN55" s="1280"/>
      <c r="BO55" s="1280"/>
      <c r="BP55" s="1279">
        <v>
34.9</v>
      </c>
      <c r="BQ55" s="1279"/>
      <c r="BR55" s="1279"/>
      <c r="BS55" s="1279"/>
      <c r="BT55" s="1279"/>
      <c r="BU55" s="1279"/>
      <c r="BV55" s="1279"/>
      <c r="BW55" s="1279"/>
      <c r="BX55" s="1279">
        <v>
15</v>
      </c>
      <c r="BY55" s="1279"/>
      <c r="BZ55" s="1279"/>
      <c r="CA55" s="1279"/>
      <c r="CB55" s="1279"/>
      <c r="CC55" s="1279"/>
      <c r="CD55" s="1279"/>
      <c r="CE55" s="1279"/>
      <c r="CF55" s="1279">
        <v>
12.2</v>
      </c>
      <c r="CG55" s="1279"/>
      <c r="CH55" s="1279"/>
      <c r="CI55" s="1279"/>
      <c r="CJ55" s="1279"/>
      <c r="CK55" s="1279"/>
      <c r="CL55" s="1279"/>
      <c r="CM55" s="1279"/>
      <c r="CN55" s="1279">
        <v>
5</v>
      </c>
      <c r="CO55" s="1279"/>
      <c r="CP55" s="1279"/>
      <c r="CQ55" s="1279"/>
      <c r="CR55" s="1279"/>
      <c r="CS55" s="1279"/>
      <c r="CT55" s="1279"/>
      <c r="CU55" s="1279"/>
      <c r="CV55" s="1279">
        <v>
5.4</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
626</v>
      </c>
      <c r="BC57" s="1280"/>
      <c r="BD57" s="1280"/>
      <c r="BE57" s="1280"/>
      <c r="BF57" s="1280"/>
      <c r="BG57" s="1280"/>
      <c r="BH57" s="1280"/>
      <c r="BI57" s="1280"/>
      <c r="BJ57" s="1280"/>
      <c r="BK57" s="1280"/>
      <c r="BL57" s="1280"/>
      <c r="BM57" s="1280"/>
      <c r="BN57" s="1280"/>
      <c r="BO57" s="1280"/>
      <c r="BP57" s="1279">
        <v>
60.2</v>
      </c>
      <c r="BQ57" s="1279"/>
      <c r="BR57" s="1279"/>
      <c r="BS57" s="1279"/>
      <c r="BT57" s="1279"/>
      <c r="BU57" s="1279"/>
      <c r="BV57" s="1279"/>
      <c r="BW57" s="1279"/>
      <c r="BX57" s="1279">
        <v>
60.1</v>
      </c>
      <c r="BY57" s="1279"/>
      <c r="BZ57" s="1279"/>
      <c r="CA57" s="1279"/>
      <c r="CB57" s="1279"/>
      <c r="CC57" s="1279"/>
      <c r="CD57" s="1279"/>
      <c r="CE57" s="1279"/>
      <c r="CF57" s="1279">
        <v>
61.2</v>
      </c>
      <c r="CG57" s="1279"/>
      <c r="CH57" s="1279"/>
      <c r="CI57" s="1279"/>
      <c r="CJ57" s="1279"/>
      <c r="CK57" s="1279"/>
      <c r="CL57" s="1279"/>
      <c r="CM57" s="1279"/>
      <c r="CN57" s="1279">
        <v>
61.7</v>
      </c>
      <c r="CO57" s="1279"/>
      <c r="CP57" s="1279"/>
      <c r="CQ57" s="1279"/>
      <c r="CR57" s="1279"/>
      <c r="CS57" s="1279"/>
      <c r="CT57" s="1279"/>
      <c r="CU57" s="1279"/>
      <c r="CV57" s="1279">
        <v>
62.6</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
625</v>
      </c>
    </row>
    <row r="64" spans="1:109" ht="13.5" x14ac:dyDescent="0.15">
      <c r="B64" s="1272"/>
      <c r="G64" s="1309"/>
      <c r="I64" s="1311"/>
      <c r="J64" s="1311"/>
      <c r="K64" s="1311"/>
      <c r="L64" s="1311"/>
      <c r="M64" s="1311"/>
      <c r="N64" s="1310"/>
      <c r="AM64" s="1309"/>
      <c r="AN64" s="1309" t="s">
        <v>
624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ustomHeight="1" x14ac:dyDescent="0.15">
      <c r="B65" s="1272"/>
      <c r="AN65" s="1307" t="s">
        <v>
623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
622</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
571</v>
      </c>
      <c r="BQ72" s="1281"/>
      <c r="BR72" s="1281"/>
      <c r="BS72" s="1281"/>
      <c r="BT72" s="1281"/>
      <c r="BU72" s="1281"/>
      <c r="BV72" s="1281"/>
      <c r="BW72" s="1281"/>
      <c r="BX72" s="1281" t="s">
        <v>
572</v>
      </c>
      <c r="BY72" s="1281"/>
      <c r="BZ72" s="1281"/>
      <c r="CA72" s="1281"/>
      <c r="CB72" s="1281"/>
      <c r="CC72" s="1281"/>
      <c r="CD72" s="1281"/>
      <c r="CE72" s="1281"/>
      <c r="CF72" s="1281" t="s">
        <v>
573</v>
      </c>
      <c r="CG72" s="1281"/>
      <c r="CH72" s="1281"/>
      <c r="CI72" s="1281"/>
      <c r="CJ72" s="1281"/>
      <c r="CK72" s="1281"/>
      <c r="CL72" s="1281"/>
      <c r="CM72" s="1281"/>
      <c r="CN72" s="1281" t="s">
        <v>
574</v>
      </c>
      <c r="CO72" s="1281"/>
      <c r="CP72" s="1281"/>
      <c r="CQ72" s="1281"/>
      <c r="CR72" s="1281"/>
      <c r="CS72" s="1281"/>
      <c r="CT72" s="1281"/>
      <c r="CU72" s="1281"/>
      <c r="CV72" s="1281" t="s">
        <v>
575</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
621</v>
      </c>
      <c r="AO73" s="1280"/>
      <c r="AP73" s="1280"/>
      <c r="AQ73" s="1280"/>
      <c r="AR73" s="1280"/>
      <c r="AS73" s="1280"/>
      <c r="AT73" s="1280"/>
      <c r="AU73" s="1280"/>
      <c r="AV73" s="1280"/>
      <c r="AW73" s="1280"/>
      <c r="AX73" s="1280"/>
      <c r="AY73" s="1280"/>
      <c r="AZ73" s="1280"/>
      <c r="BA73" s="1280"/>
      <c r="BB73" s="1280" t="s">
        <v>
619</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
618</v>
      </c>
      <c r="BC75" s="1280"/>
      <c r="BD75" s="1280"/>
      <c r="BE75" s="1280"/>
      <c r="BF75" s="1280"/>
      <c r="BG75" s="1280"/>
      <c r="BH75" s="1280"/>
      <c r="BI75" s="1280"/>
      <c r="BJ75" s="1280"/>
      <c r="BK75" s="1280"/>
      <c r="BL75" s="1280"/>
      <c r="BM75" s="1280"/>
      <c r="BN75" s="1280"/>
      <c r="BO75" s="1280"/>
      <c r="BP75" s="1279">
        <v>
-0.8</v>
      </c>
      <c r="BQ75" s="1279"/>
      <c r="BR75" s="1279"/>
      <c r="BS75" s="1279"/>
      <c r="BT75" s="1279"/>
      <c r="BU75" s="1279"/>
      <c r="BV75" s="1279"/>
      <c r="BW75" s="1279"/>
      <c r="BX75" s="1279">
        <v>
-1</v>
      </c>
      <c r="BY75" s="1279"/>
      <c r="BZ75" s="1279"/>
      <c r="CA75" s="1279"/>
      <c r="CB75" s="1279"/>
      <c r="CC75" s="1279"/>
      <c r="CD75" s="1279"/>
      <c r="CE75" s="1279"/>
      <c r="CF75" s="1279">
        <v>
-0.7</v>
      </c>
      <c r="CG75" s="1279"/>
      <c r="CH75" s="1279"/>
      <c r="CI75" s="1279"/>
      <c r="CJ75" s="1279"/>
      <c r="CK75" s="1279"/>
      <c r="CL75" s="1279"/>
      <c r="CM75" s="1279"/>
      <c r="CN75" s="1279">
        <v>
-0.4</v>
      </c>
      <c r="CO75" s="1279"/>
      <c r="CP75" s="1279"/>
      <c r="CQ75" s="1279"/>
      <c r="CR75" s="1279"/>
      <c r="CS75" s="1279"/>
      <c r="CT75" s="1279"/>
      <c r="CU75" s="1279"/>
      <c r="CV75" s="1279">
        <v>
-0.4</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
620</v>
      </c>
      <c r="AO77" s="1281"/>
      <c r="AP77" s="1281"/>
      <c r="AQ77" s="1281"/>
      <c r="AR77" s="1281"/>
      <c r="AS77" s="1281"/>
      <c r="AT77" s="1281"/>
      <c r="AU77" s="1281"/>
      <c r="AV77" s="1281"/>
      <c r="AW77" s="1281"/>
      <c r="AX77" s="1281"/>
      <c r="AY77" s="1281"/>
      <c r="AZ77" s="1281"/>
      <c r="BA77" s="1281"/>
      <c r="BB77" s="1280" t="s">
        <v>
619</v>
      </c>
      <c r="BC77" s="1280"/>
      <c r="BD77" s="1280"/>
      <c r="BE77" s="1280"/>
      <c r="BF77" s="1280"/>
      <c r="BG77" s="1280"/>
      <c r="BH77" s="1280"/>
      <c r="BI77" s="1280"/>
      <c r="BJ77" s="1280"/>
      <c r="BK77" s="1280"/>
      <c r="BL77" s="1280"/>
      <c r="BM77" s="1280"/>
      <c r="BN77" s="1280"/>
      <c r="BO77" s="1280"/>
      <c r="BP77" s="1279">
        <v>
34.9</v>
      </c>
      <c r="BQ77" s="1279"/>
      <c r="BR77" s="1279"/>
      <c r="BS77" s="1279"/>
      <c r="BT77" s="1279"/>
      <c r="BU77" s="1279"/>
      <c r="BV77" s="1279"/>
      <c r="BW77" s="1279"/>
      <c r="BX77" s="1279">
        <v>
15</v>
      </c>
      <c r="BY77" s="1279"/>
      <c r="BZ77" s="1279"/>
      <c r="CA77" s="1279"/>
      <c r="CB77" s="1279"/>
      <c r="CC77" s="1279"/>
      <c r="CD77" s="1279"/>
      <c r="CE77" s="1279"/>
      <c r="CF77" s="1279">
        <v>
12.2</v>
      </c>
      <c r="CG77" s="1279"/>
      <c r="CH77" s="1279"/>
      <c r="CI77" s="1279"/>
      <c r="CJ77" s="1279"/>
      <c r="CK77" s="1279"/>
      <c r="CL77" s="1279"/>
      <c r="CM77" s="1279"/>
      <c r="CN77" s="1279">
        <v>
5</v>
      </c>
      <c r="CO77" s="1279"/>
      <c r="CP77" s="1279"/>
      <c r="CQ77" s="1279"/>
      <c r="CR77" s="1279"/>
      <c r="CS77" s="1279"/>
      <c r="CT77" s="1279"/>
      <c r="CU77" s="1279"/>
      <c r="CV77" s="1279">
        <v>
5.4</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
618</v>
      </c>
      <c r="BC79" s="1280"/>
      <c r="BD79" s="1280"/>
      <c r="BE79" s="1280"/>
      <c r="BF79" s="1280"/>
      <c r="BG79" s="1280"/>
      <c r="BH79" s="1280"/>
      <c r="BI79" s="1280"/>
      <c r="BJ79" s="1280"/>
      <c r="BK79" s="1280"/>
      <c r="BL79" s="1280"/>
      <c r="BM79" s="1280"/>
      <c r="BN79" s="1280"/>
      <c r="BO79" s="1280"/>
      <c r="BP79" s="1279">
        <v>
7.2</v>
      </c>
      <c r="BQ79" s="1279"/>
      <c r="BR79" s="1279"/>
      <c r="BS79" s="1279"/>
      <c r="BT79" s="1279"/>
      <c r="BU79" s="1279"/>
      <c r="BV79" s="1279"/>
      <c r="BW79" s="1279"/>
      <c r="BX79" s="1279">
        <v>
5</v>
      </c>
      <c r="BY79" s="1279"/>
      <c r="BZ79" s="1279"/>
      <c r="CA79" s="1279"/>
      <c r="CB79" s="1279"/>
      <c r="CC79" s="1279"/>
      <c r="CD79" s="1279"/>
      <c r="CE79" s="1279"/>
      <c r="CF79" s="1279">
        <v>
4.8</v>
      </c>
      <c r="CG79" s="1279"/>
      <c r="CH79" s="1279"/>
      <c r="CI79" s="1279"/>
      <c r="CJ79" s="1279"/>
      <c r="CK79" s="1279"/>
      <c r="CL79" s="1279"/>
      <c r="CM79" s="1279"/>
      <c r="CN79" s="1279">
        <v>
4.5</v>
      </c>
      <c r="CO79" s="1279"/>
      <c r="CP79" s="1279"/>
      <c r="CQ79" s="1279"/>
      <c r="CR79" s="1279"/>
      <c r="CS79" s="1279"/>
      <c r="CT79" s="1279"/>
      <c r="CU79" s="1279"/>
      <c r="CV79" s="1279">
        <v>
4.2</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0tICd/lKqCdcIDkXbAkq6IYN08rOHZN/xaT8BSVQMd3JBphr8goPwXScimwHjovTb6kfPB4dM1gtvhzNjkz3rg==" saltValue="03l4ZH9mDlL35equUI2p8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B230B-39E7-4FA1-8213-534257DFA008}">
  <sheetPr>
    <pageSetUpPr fitToPage="1"/>
  </sheetPr>
  <dimension ref="A1:DR125"/>
  <sheetViews>
    <sheetView showGridLines="0" topLeftCell="AY96"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517</v>
      </c>
    </row>
  </sheetData>
  <sheetProtection algorithmName="SHA-512" hashValue="cHD33r9re7qPKAcsz34di1KGzRCR6HpcQQSkP7BiO/ErJCUfDYWSODLTNisXhJaHNrqDf2Z1kwtjdmnkHsmq5g==" saltValue="pz0lf908UejcDyniZGfS5A==" spinCount="100000" sheet="1" objects="1" scenarios="1"/>
  <dataConsolidate/>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985ED-1B52-4C8C-8898-876987976337}">
  <sheetPr>
    <pageSetUpPr fitToPage="1"/>
  </sheetPr>
  <dimension ref="A1:DR125"/>
  <sheetViews>
    <sheetView showGridLines="0" topLeftCell="A52"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517</v>
      </c>
    </row>
  </sheetData>
  <sheetProtection algorithmName="SHA-512" hashValue="clE/yw2eEWmo9Oczt2N9ms6yKiDTedIF3c/b31fPIKmpJSt2ArnFC0xL/0KRkXTSG4SkZDEwE/E0vAQ9zawHeQ==" saltValue="JnQiH6BWixPLm+SwY+3AEQ==" spinCount="100000" sheet="1" objects="1" scenarios="1"/>
  <dataConsolidate/>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568</v>
      </c>
      <c r="G2" s="157"/>
      <c r="H2" s="158"/>
    </row>
    <row r="3" spans="1:8" x14ac:dyDescent="0.15">
      <c r="A3" s="154" t="s">
        <v>
561</v>
      </c>
      <c r="B3" s="159"/>
      <c r="C3" s="160"/>
      <c r="D3" s="161">
        <v>
75391</v>
      </c>
      <c r="E3" s="162"/>
      <c r="F3" s="163">
        <v>
58051</v>
      </c>
      <c r="G3" s="164"/>
      <c r="H3" s="165"/>
    </row>
    <row r="4" spans="1:8" x14ac:dyDescent="0.15">
      <c r="A4" s="166"/>
      <c r="B4" s="167"/>
      <c r="C4" s="168"/>
      <c r="D4" s="169">
        <v>
42603</v>
      </c>
      <c r="E4" s="170"/>
      <c r="F4" s="171">
        <v>
32143</v>
      </c>
      <c r="G4" s="172"/>
      <c r="H4" s="173"/>
    </row>
    <row r="5" spans="1:8" x14ac:dyDescent="0.15">
      <c r="A5" s="154" t="s">
        <v>
563</v>
      </c>
      <c r="B5" s="159"/>
      <c r="C5" s="160"/>
      <c r="D5" s="161">
        <v>
87953</v>
      </c>
      <c r="E5" s="162"/>
      <c r="F5" s="163">
        <v>
40879</v>
      </c>
      <c r="G5" s="164"/>
      <c r="H5" s="165"/>
    </row>
    <row r="6" spans="1:8" x14ac:dyDescent="0.15">
      <c r="A6" s="166"/>
      <c r="B6" s="167"/>
      <c r="C6" s="168"/>
      <c r="D6" s="169">
        <v>
55182</v>
      </c>
      <c r="E6" s="170"/>
      <c r="F6" s="171">
        <v>
24087</v>
      </c>
      <c r="G6" s="172"/>
      <c r="H6" s="173"/>
    </row>
    <row r="7" spans="1:8" x14ac:dyDescent="0.15">
      <c r="A7" s="154" t="s">
        <v>
564</v>
      </c>
      <c r="B7" s="159"/>
      <c r="C7" s="160"/>
      <c r="D7" s="161">
        <v>
51950</v>
      </c>
      <c r="E7" s="162"/>
      <c r="F7" s="163">
        <v>
42651</v>
      </c>
      <c r="G7" s="164"/>
      <c r="H7" s="165"/>
    </row>
    <row r="8" spans="1:8" x14ac:dyDescent="0.15">
      <c r="A8" s="166"/>
      <c r="B8" s="167"/>
      <c r="C8" s="168"/>
      <c r="D8" s="169">
        <v>
37535</v>
      </c>
      <c r="E8" s="170"/>
      <c r="F8" s="171">
        <v>
22675</v>
      </c>
      <c r="G8" s="172"/>
      <c r="H8" s="173"/>
    </row>
    <row r="9" spans="1:8" x14ac:dyDescent="0.15">
      <c r="A9" s="154" t="s">
        <v>
565</v>
      </c>
      <c r="B9" s="159"/>
      <c r="C9" s="160"/>
      <c r="D9" s="161">
        <v>
47328</v>
      </c>
      <c r="E9" s="162"/>
      <c r="F9" s="163">
        <v>
43226</v>
      </c>
      <c r="G9" s="164"/>
      <c r="H9" s="165"/>
    </row>
    <row r="10" spans="1:8" x14ac:dyDescent="0.15">
      <c r="A10" s="166"/>
      <c r="B10" s="167"/>
      <c r="C10" s="168"/>
      <c r="D10" s="169">
        <v>
38361</v>
      </c>
      <c r="E10" s="170"/>
      <c r="F10" s="171">
        <v>
22622</v>
      </c>
      <c r="G10" s="172"/>
      <c r="H10" s="173"/>
    </row>
    <row r="11" spans="1:8" x14ac:dyDescent="0.15">
      <c r="A11" s="154" t="s">
        <v>
566</v>
      </c>
      <c r="B11" s="159"/>
      <c r="C11" s="160"/>
      <c r="D11" s="161">
        <v>
49990</v>
      </c>
      <c r="E11" s="162"/>
      <c r="F11" s="163">
        <v>
42836</v>
      </c>
      <c r="G11" s="164"/>
      <c r="H11" s="165"/>
    </row>
    <row r="12" spans="1:8" x14ac:dyDescent="0.15">
      <c r="A12" s="166"/>
      <c r="B12" s="167"/>
      <c r="C12" s="174"/>
      <c r="D12" s="169">
        <v>
36581</v>
      </c>
      <c r="E12" s="170"/>
      <c r="F12" s="171">
        <v>
22936</v>
      </c>
      <c r="G12" s="172"/>
      <c r="H12" s="173"/>
    </row>
    <row r="13" spans="1:8" x14ac:dyDescent="0.15">
      <c r="A13" s="154"/>
      <c r="B13" s="159"/>
      <c r="C13" s="175"/>
      <c r="D13" s="176">
        <v>
62522</v>
      </c>
      <c r="E13" s="177"/>
      <c r="F13" s="178">
        <v>
45529</v>
      </c>
      <c r="G13" s="179"/>
      <c r="H13" s="165"/>
    </row>
    <row r="14" spans="1:8" x14ac:dyDescent="0.15">
      <c r="A14" s="166"/>
      <c r="B14" s="167"/>
      <c r="C14" s="168"/>
      <c r="D14" s="169">
        <v>
42052</v>
      </c>
      <c r="E14" s="170"/>
      <c r="F14" s="171">
        <v>
24893</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7.3</v>
      </c>
      <c r="C19" s="180">
        <f>
ROUND(VALUE(SUBSTITUTE(実質収支比率等に係る経年分析!G$48,"▲","-")),2)</f>
        <v>
5.5</v>
      </c>
      <c r="D19" s="180">
        <f>
ROUND(VALUE(SUBSTITUTE(実質収支比率等に係る経年分析!H$48,"▲","-")),2)</f>
        <v>
6.89</v>
      </c>
      <c r="E19" s="180">
        <f>
ROUND(VALUE(SUBSTITUTE(実質収支比率等に係る経年分析!I$48,"▲","-")),2)</f>
        <v>
6.63</v>
      </c>
      <c r="F19" s="180">
        <f>
ROUND(VALUE(SUBSTITUTE(実質収支比率等に係る経年分析!J$48,"▲","-")),2)</f>
        <v>
6.71</v>
      </c>
    </row>
    <row r="20" spans="1:11" x14ac:dyDescent="0.15">
      <c r="A20" s="180" t="s">
        <v>
55</v>
      </c>
      <c r="B20" s="180">
        <f>
ROUND(VALUE(SUBSTITUTE(実質収支比率等に係る経年分析!F$47,"▲","-")),2)</f>
        <v>
15.29</v>
      </c>
      <c r="C20" s="180">
        <f>
ROUND(VALUE(SUBSTITUTE(実質収支比率等に係る経年分析!G$47,"▲","-")),2)</f>
        <v>
14.61</v>
      </c>
      <c r="D20" s="180">
        <f>
ROUND(VALUE(SUBSTITUTE(実質収支比率等に係る経年分析!H$47,"▲","-")),2)</f>
        <v>
14.69</v>
      </c>
      <c r="E20" s="180">
        <f>
ROUND(VALUE(SUBSTITUTE(実質収支比率等に係る経年分析!I$47,"▲","-")),2)</f>
        <v>
14.63</v>
      </c>
      <c r="F20" s="180">
        <f>
ROUND(VALUE(SUBSTITUTE(実質収支比率等に係る経年分析!J$47,"▲","-")),2)</f>
        <v>
14.67</v>
      </c>
    </row>
    <row r="21" spans="1:11" x14ac:dyDescent="0.15">
      <c r="A21" s="180" t="s">
        <v>
56</v>
      </c>
      <c r="B21" s="180">
        <f>
IF(ISNUMBER(VALUE(SUBSTITUTE(実質収支比率等に係る経年分析!F$49,"▲","-"))),ROUND(VALUE(SUBSTITUTE(実質収支比率等に係る経年分析!F$49,"▲","-")),2),NA())</f>
        <v>
1.81</v>
      </c>
      <c r="C21" s="180">
        <f>
IF(ISNUMBER(VALUE(SUBSTITUTE(実質収支比率等に係る経年分析!G$49,"▲","-"))),ROUND(VALUE(SUBSTITUTE(実質収支比率等に係る経年分析!G$49,"▲","-")),2),NA())</f>
        <v>
-1.46</v>
      </c>
      <c r="D21" s="180">
        <f>
IF(ISNUMBER(VALUE(SUBSTITUTE(実質収支比率等に係る経年分析!H$49,"▲","-"))),ROUND(VALUE(SUBSTITUTE(実質収支比率等に係る経年分析!H$49,"▲","-")),2),NA())</f>
        <v>
1.36</v>
      </c>
      <c r="E21" s="180">
        <f>
IF(ISNUMBER(VALUE(SUBSTITUTE(実質収支比率等に係る経年分析!I$49,"▲","-"))),ROUND(VALUE(SUBSTITUTE(実質収支比率等に係る経年分析!I$49,"▲","-")),2),NA())</f>
        <v>
-0.22</v>
      </c>
      <c r="F21" s="180">
        <f>
IF(ISNUMBER(VALUE(SUBSTITUTE(実質収支比率等に係る経年分析!J$49,"▲","-"))),ROUND(VALUE(SUBSTITUTE(実質収支比率等に係る経年分析!J$49,"▲","-")),2),NA())</f>
        <v>
0.06</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str">
        <f>
IF(連結実質赤字比率に係る赤字・黒字の構成分析!C$39="",NA(),連結実質赤字比率に係る赤字・黒字の構成分析!C$39)</f>
        <v>
後期高齢者医療会計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0.02</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0.23</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0.01</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0.02</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v>
      </c>
    </row>
    <row r="32" spans="1:11" x14ac:dyDescent="0.15">
      <c r="A32" s="181" t="str">
        <f>
IF(連結実質赤字比率に係る赤字・黒字の構成分析!C$38="",NA(),連結実質赤字比率に係る赤字・黒字の構成分析!C$38)</f>
        <v>
国民健康保険事業会計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0.4</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0.38</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0.53</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0.27</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0.21</v>
      </c>
    </row>
    <row r="33" spans="1:16" x14ac:dyDescent="0.15">
      <c r="A33" s="181" t="str">
        <f>
IF(連結実質赤字比率に係る赤字・黒字の構成分析!C$37="",NA(),連結実質赤字比率に係る赤字・黒字の構成分析!C$37)</f>
        <v>
下水道事業</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0.18</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0.02</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0.01</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0.12</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0.32</v>
      </c>
    </row>
    <row r="34" spans="1:16" x14ac:dyDescent="0.15">
      <c r="A34" s="181" t="str">
        <f>
IF(連結実質赤字比率に係る赤字・黒字の構成分析!C$36="",NA(),連結実質赤字比率に係る赤字・黒字の構成分析!C$36)</f>
        <v>
介護保険事業会計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0.61</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0.46</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0.87</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0.88</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0.46</v>
      </c>
    </row>
    <row r="35" spans="1:16" x14ac:dyDescent="0.15">
      <c r="A35" s="181" t="str">
        <f>
IF(連結実質赤字比率に係る赤字・黒字の構成分析!C$35="",NA(),連結実質赤字比率に係る赤字・黒字の構成分析!C$35)</f>
        <v>
水道事業</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3.66</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3.64</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4.09</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3.99</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3.92</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7.29</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5.5</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6.88</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6.63</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6.7</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3832</v>
      </c>
      <c r="E42" s="182"/>
      <c r="F42" s="182"/>
      <c r="G42" s="182">
        <f>
'実質公債費比率（分子）の構造'!L$52</f>
        <v>
3277</v>
      </c>
      <c r="H42" s="182"/>
      <c r="I42" s="182"/>
      <c r="J42" s="182">
        <f>
'実質公債費比率（分子）の構造'!M$52</f>
        <v>
3458</v>
      </c>
      <c r="K42" s="182"/>
      <c r="L42" s="182"/>
      <c r="M42" s="182">
        <f>
'実質公債費比率（分子）の構造'!N$52</f>
        <v>
4066</v>
      </c>
      <c r="N42" s="182"/>
      <c r="O42" s="182"/>
      <c r="P42" s="182">
        <f>
'実質公債費比率（分子）の構造'!O$52</f>
        <v>
3546</v>
      </c>
    </row>
    <row r="43" spans="1:16" x14ac:dyDescent="0.15">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f>
'実質公債費比率（分子）の構造'!K$50</f>
        <v>
1484</v>
      </c>
      <c r="C44" s="182"/>
      <c r="D44" s="182"/>
      <c r="E44" s="182">
        <f>
'実質公債費比率（分子）の構造'!L$50</f>
        <v>
562</v>
      </c>
      <c r="F44" s="182"/>
      <c r="G44" s="182"/>
      <c r="H44" s="182">
        <f>
'実質公債費比率（分子）の構造'!M$50</f>
        <v>
1013</v>
      </c>
      <c r="I44" s="182"/>
      <c r="J44" s="182"/>
      <c r="K44" s="182">
        <f>
'実質公債費比率（分子）の構造'!N$50</f>
        <v>
2118</v>
      </c>
      <c r="L44" s="182"/>
      <c r="M44" s="182"/>
      <c r="N44" s="182">
        <f>
'実質公債費比率（分子）の構造'!O$50</f>
        <v>
1051</v>
      </c>
      <c r="O44" s="182"/>
      <c r="P44" s="182"/>
    </row>
    <row r="45" spans="1:16" x14ac:dyDescent="0.15">
      <c r="A45" s="182" t="s">
        <v>
66</v>
      </c>
      <c r="B45" s="182">
        <f>
'実質公債費比率（分子）の構造'!K$49</f>
        <v>
75</v>
      </c>
      <c r="C45" s="182"/>
      <c r="D45" s="182"/>
      <c r="E45" s="182">
        <f>
'実質公債費比率（分子）の構造'!L$49</f>
        <v>
71</v>
      </c>
      <c r="F45" s="182"/>
      <c r="G45" s="182"/>
      <c r="H45" s="182">
        <f>
'実質公債費比率（分子）の構造'!M$49</f>
        <v>
65</v>
      </c>
      <c r="I45" s="182"/>
      <c r="J45" s="182"/>
      <c r="K45" s="182">
        <f>
'実質公債費比率（分子）の構造'!N$49</f>
        <v>
55</v>
      </c>
      <c r="L45" s="182"/>
      <c r="M45" s="182"/>
      <c r="N45" s="182">
        <f>
'実質公債費比率（分子）の構造'!O$49</f>
        <v>
49</v>
      </c>
      <c r="O45" s="182"/>
      <c r="P45" s="182"/>
    </row>
    <row r="46" spans="1:16" x14ac:dyDescent="0.15">
      <c r="A46" s="182" t="s">
        <v>
67</v>
      </c>
      <c r="B46" s="182">
        <f>
'実質公債費比率（分子）の構造'!K$48</f>
        <v>
219</v>
      </c>
      <c r="C46" s="182"/>
      <c r="D46" s="182"/>
      <c r="E46" s="182">
        <f>
'実質公債費比率（分子）の構造'!L$48</f>
        <v>
237</v>
      </c>
      <c r="F46" s="182"/>
      <c r="G46" s="182"/>
      <c r="H46" s="182">
        <f>
'実質公債費比率（分子）の構造'!M$48</f>
        <v>
241</v>
      </c>
      <c r="I46" s="182"/>
      <c r="J46" s="182"/>
      <c r="K46" s="182">
        <f>
'実質公債費比率（分子）の構造'!N$48</f>
        <v>
265</v>
      </c>
      <c r="L46" s="182"/>
      <c r="M46" s="182"/>
      <c r="N46" s="182">
        <f>
'実質公債費比率（分子）の構造'!O$48</f>
        <v>
324</v>
      </c>
      <c r="O46" s="182"/>
      <c r="P46" s="182"/>
    </row>
    <row r="47" spans="1:16" x14ac:dyDescent="0.15">
      <c r="A47" s="182" t="s">
        <v>
14</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69</v>
      </c>
      <c r="B49" s="182">
        <f>
'実質公債費比率（分子）の構造'!K$45</f>
        <v>
1924</v>
      </c>
      <c r="C49" s="182"/>
      <c r="D49" s="182"/>
      <c r="E49" s="182">
        <f>
'実質公債費比率（分子）の構造'!L$45</f>
        <v>
1897</v>
      </c>
      <c r="F49" s="182"/>
      <c r="G49" s="182"/>
      <c r="H49" s="182">
        <f>
'実質公債費比率（分子）の構造'!M$45</f>
        <v>
1856</v>
      </c>
      <c r="I49" s="182"/>
      <c r="J49" s="182"/>
      <c r="K49" s="182">
        <f>
'実質公債費比率（分子）の構造'!N$45</f>
        <v>
1844</v>
      </c>
      <c r="L49" s="182"/>
      <c r="M49" s="182"/>
      <c r="N49" s="182">
        <f>
'実質公債費比率（分子）の構造'!O$45</f>
        <v>
1670</v>
      </c>
      <c r="O49" s="182"/>
      <c r="P49" s="182"/>
    </row>
    <row r="50" spans="1:16" x14ac:dyDescent="0.15">
      <c r="A50" s="182" t="s">
        <v>
70</v>
      </c>
      <c r="B50" s="182" t="e">
        <f>
NA()</f>
        <v>
#N/A</v>
      </c>
      <c r="C50" s="182">
        <f>
IF(ISNUMBER('実質公債費比率（分子）の構造'!K$53),'実質公債費比率（分子）の構造'!K$53,NA())</f>
        <v>
-130</v>
      </c>
      <c r="D50" s="182" t="e">
        <f>
NA()</f>
        <v>
#N/A</v>
      </c>
      <c r="E50" s="182" t="e">
        <f>
NA()</f>
        <v>
#N/A</v>
      </c>
      <c r="F50" s="182">
        <f>
IF(ISNUMBER('実質公債費比率（分子）の構造'!L$53),'実質公債費比率（分子）の構造'!L$53,NA())</f>
        <v>
-510</v>
      </c>
      <c r="G50" s="182" t="e">
        <f>
NA()</f>
        <v>
#N/A</v>
      </c>
      <c r="H50" s="182" t="e">
        <f>
NA()</f>
        <v>
#N/A</v>
      </c>
      <c r="I50" s="182">
        <f>
IF(ISNUMBER('実質公債費比率（分子）の構造'!M$53),'実質公債費比率（分子）の構造'!M$53,NA())</f>
        <v>
-283</v>
      </c>
      <c r="J50" s="182" t="e">
        <f>
NA()</f>
        <v>
#N/A</v>
      </c>
      <c r="K50" s="182" t="e">
        <f>
NA()</f>
        <v>
#N/A</v>
      </c>
      <c r="L50" s="182">
        <f>
IF(ISNUMBER('実質公債費比率（分子）の構造'!N$53),'実質公債費比率（分子）の構造'!N$53,NA())</f>
        <v>
216</v>
      </c>
      <c r="M50" s="182" t="e">
        <f>
NA()</f>
        <v>
#N/A</v>
      </c>
      <c r="N50" s="182" t="e">
        <f>
NA()</f>
        <v>
#N/A</v>
      </c>
      <c r="O50" s="182">
        <f>
IF(ISNUMBER('実質公債費比率（分子）の構造'!O$53),'実質公債費比率（分子）の構造'!O$53,NA())</f>
        <v>
-452</v>
      </c>
      <c r="P50" s="182" t="e">
        <f>
NA()</f>
        <v>
#N/A</v>
      </c>
    </row>
    <row r="53" spans="1:16" x14ac:dyDescent="0.15">
      <c r="A53" s="150" t="s">
        <v>
71</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43</v>
      </c>
      <c r="B56" s="181"/>
      <c r="C56" s="181"/>
      <c r="D56" s="181">
        <f>
'将来負担比率（分子）の構造'!I$52</f>
        <v>
19044</v>
      </c>
      <c r="E56" s="181"/>
      <c r="F56" s="181"/>
      <c r="G56" s="181">
        <f>
'将来負担比率（分子）の構造'!J$52</f>
        <v>
17810</v>
      </c>
      <c r="H56" s="181"/>
      <c r="I56" s="181"/>
      <c r="J56" s="181">
        <f>
'将来負担比率（分子）の構造'!K$52</f>
        <v>
15795</v>
      </c>
      <c r="K56" s="181"/>
      <c r="L56" s="181"/>
      <c r="M56" s="181">
        <f>
'将来負担比率（分子）の構造'!L$52</f>
        <v>
13996</v>
      </c>
      <c r="N56" s="181"/>
      <c r="O56" s="181"/>
      <c r="P56" s="181">
        <f>
'将来負担比率（分子）の構造'!M$52</f>
        <v>
12356</v>
      </c>
    </row>
    <row r="57" spans="1:16" x14ac:dyDescent="0.15">
      <c r="A57" s="181" t="s">
        <v>
42</v>
      </c>
      <c r="B57" s="181"/>
      <c r="C57" s="181"/>
      <c r="D57" s="181">
        <f>
'将来負担比率（分子）の構造'!I$51</f>
        <v>
9382</v>
      </c>
      <c r="E57" s="181"/>
      <c r="F57" s="181"/>
      <c r="G57" s="181">
        <f>
'将来負担比率（分子）の構造'!J$51</f>
        <v>
10481</v>
      </c>
      <c r="H57" s="181"/>
      <c r="I57" s="181"/>
      <c r="J57" s="181">
        <f>
'将来負担比率（分子）の構造'!K$51</f>
        <v>
11451</v>
      </c>
      <c r="K57" s="181"/>
      <c r="L57" s="181"/>
      <c r="M57" s="181">
        <f>
'将来負担比率（分子）の構造'!L$51</f>
        <v>
10200</v>
      </c>
      <c r="N57" s="181"/>
      <c r="O57" s="181"/>
      <c r="P57" s="181">
        <f>
'将来負担比率（分子）の構造'!M$51</f>
        <v>
10630</v>
      </c>
    </row>
    <row r="58" spans="1:16" x14ac:dyDescent="0.15">
      <c r="A58" s="181" t="s">
        <v>
41</v>
      </c>
      <c r="B58" s="181"/>
      <c r="C58" s="181"/>
      <c r="D58" s="181">
        <f>
'将来負担比率（分子）の構造'!I$50</f>
        <v>
38314</v>
      </c>
      <c r="E58" s="181"/>
      <c r="F58" s="181"/>
      <c r="G58" s="181">
        <f>
'将来負担比率（分子）の構造'!J$50</f>
        <v>
39324</v>
      </c>
      <c r="H58" s="181"/>
      <c r="I58" s="181"/>
      <c r="J58" s="181">
        <f>
'将来負担比率（分子）の構造'!K$50</f>
        <v>
41415</v>
      </c>
      <c r="K58" s="181"/>
      <c r="L58" s="181"/>
      <c r="M58" s="181">
        <f>
'将来負担比率（分子）の構造'!L$50</f>
        <v>
43243</v>
      </c>
      <c r="N58" s="181"/>
      <c r="O58" s="181"/>
      <c r="P58" s="181">
        <f>
'将来負担比率（分子）の構造'!M$50</f>
        <v>
45073</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f>
'将来負担比率（分子）の構造'!K$46</f>
        <v>
244</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7452</v>
      </c>
      <c r="C62" s="181"/>
      <c r="D62" s="181"/>
      <c r="E62" s="181">
        <f>
'将来負担比率（分子）の構造'!J$45</f>
        <v>
7369</v>
      </c>
      <c r="F62" s="181"/>
      <c r="G62" s="181"/>
      <c r="H62" s="181">
        <f>
'将来負担比率（分子）の構造'!K$45</f>
        <v>
7354</v>
      </c>
      <c r="I62" s="181"/>
      <c r="J62" s="181"/>
      <c r="K62" s="181">
        <f>
'将来負担比率（分子）の構造'!L$45</f>
        <v>
7015</v>
      </c>
      <c r="L62" s="181"/>
      <c r="M62" s="181"/>
      <c r="N62" s="181">
        <f>
'将来負担比率（分子）の構造'!M$45</f>
        <v>
6860</v>
      </c>
      <c r="O62" s="181"/>
      <c r="P62" s="181"/>
    </row>
    <row r="63" spans="1:16" x14ac:dyDescent="0.15">
      <c r="A63" s="181" t="s">
        <v>
34</v>
      </c>
      <c r="B63" s="181">
        <f>
'将来負担比率（分子）の構造'!I$44</f>
        <v>
285</v>
      </c>
      <c r="C63" s="181"/>
      <c r="D63" s="181"/>
      <c r="E63" s="181">
        <f>
'将来負担比率（分子）の構造'!J$44</f>
        <v>
202</v>
      </c>
      <c r="F63" s="181"/>
      <c r="G63" s="181"/>
      <c r="H63" s="181">
        <f>
'将来負担比率（分子）の構造'!K$44</f>
        <v>
141</v>
      </c>
      <c r="I63" s="181"/>
      <c r="J63" s="181"/>
      <c r="K63" s="181">
        <f>
'将来負担比率（分子）の構造'!L$44</f>
        <v>
83</v>
      </c>
      <c r="L63" s="181"/>
      <c r="M63" s="181"/>
      <c r="N63" s="181">
        <f>
'将来負担比率（分子）の構造'!M$44</f>
        <v>
30</v>
      </c>
      <c r="O63" s="181"/>
      <c r="P63" s="181"/>
    </row>
    <row r="64" spans="1:16" x14ac:dyDescent="0.15">
      <c r="A64" s="181" t="s">
        <v>
33</v>
      </c>
      <c r="B64" s="181">
        <f>
'将来負担比率（分子）の構造'!I$43</f>
        <v>
5817</v>
      </c>
      <c r="C64" s="181"/>
      <c r="D64" s="181"/>
      <c r="E64" s="181">
        <f>
'将来負担比率（分子）の構造'!J$43</f>
        <v>
6003</v>
      </c>
      <c r="F64" s="181"/>
      <c r="G64" s="181"/>
      <c r="H64" s="181">
        <f>
'将来負担比率（分子）の構造'!K$43</f>
        <v>
6028</v>
      </c>
      <c r="I64" s="181"/>
      <c r="J64" s="181"/>
      <c r="K64" s="181">
        <f>
'将来負担比率（分子）の構造'!L$43</f>
        <v>
6161</v>
      </c>
      <c r="L64" s="181"/>
      <c r="M64" s="181"/>
      <c r="N64" s="181">
        <f>
'将来負担比率（分子）の構造'!M$43</f>
        <v>
6204</v>
      </c>
      <c r="O64" s="181"/>
      <c r="P64" s="181"/>
    </row>
    <row r="65" spans="1:16" x14ac:dyDescent="0.15">
      <c r="A65" s="181" t="s">
        <v>
32</v>
      </c>
      <c r="B65" s="181">
        <f>
'将来負担比率（分子）の構造'!I$42</f>
        <v>
8960</v>
      </c>
      <c r="C65" s="181"/>
      <c r="D65" s="181"/>
      <c r="E65" s="181">
        <f>
'将来負担比率（分子）の構造'!J$42</f>
        <v>
8906</v>
      </c>
      <c r="F65" s="181"/>
      <c r="G65" s="181"/>
      <c r="H65" s="181">
        <f>
'将来負担比率（分子）の構造'!K$42</f>
        <v>
7844</v>
      </c>
      <c r="I65" s="181"/>
      <c r="J65" s="181"/>
      <c r="K65" s="181">
        <f>
'将来負担比率（分子）の構造'!L$42</f>
        <v>
6413</v>
      </c>
      <c r="L65" s="181"/>
      <c r="M65" s="181"/>
      <c r="N65" s="181">
        <f>
'将来負担比率（分子）の構造'!M$42</f>
        <v>
6006</v>
      </c>
      <c r="O65" s="181"/>
      <c r="P65" s="181"/>
    </row>
    <row r="66" spans="1:16" x14ac:dyDescent="0.15">
      <c r="A66" s="181" t="s">
        <v>
31</v>
      </c>
      <c r="B66" s="181">
        <f>
'将来負担比率（分子）の構造'!I$41</f>
        <v>
17235</v>
      </c>
      <c r="C66" s="181"/>
      <c r="D66" s="181"/>
      <c r="E66" s="181">
        <f>
'将来負担比率（分子）の構造'!J$41</f>
        <v>
17245</v>
      </c>
      <c r="F66" s="181"/>
      <c r="G66" s="181"/>
      <c r="H66" s="181">
        <f>
'将来負担比率（分子）の構造'!K$41</f>
        <v>
15900</v>
      </c>
      <c r="I66" s="181"/>
      <c r="J66" s="181"/>
      <c r="K66" s="181">
        <f>
'将来負担比率（分子）の構造'!L$41</f>
        <v>
14285</v>
      </c>
      <c r="L66" s="181"/>
      <c r="M66" s="181"/>
      <c r="N66" s="181">
        <f>
'将来負担比率（分子）の構造'!M$41</f>
        <v>
13239</v>
      </c>
      <c r="O66" s="181"/>
      <c r="P66" s="181"/>
    </row>
    <row r="67" spans="1:16" x14ac:dyDescent="0.15">
      <c r="A67" s="181" t="s">
        <v>
74</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75</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76</v>
      </c>
      <c r="B72" s="185">
        <f>
基金残高に係る経年分析!F55</f>
        <v>
6102</v>
      </c>
      <c r="C72" s="185">
        <f>
基金残高に係る経年分析!G55</f>
        <v>
6104</v>
      </c>
      <c r="D72" s="185">
        <f>
基金残高に係る経年分析!H55</f>
        <v>
6105</v>
      </c>
    </row>
    <row r="73" spans="1:16" x14ac:dyDescent="0.15">
      <c r="A73" s="184" t="s">
        <v>
77</v>
      </c>
      <c r="B73" s="185" t="str">
        <f>
基金残高に係る経年分析!F56</f>
        <v>
-</v>
      </c>
      <c r="C73" s="185" t="str">
        <f>
基金残高に係る経年分析!G56</f>
        <v>
-</v>
      </c>
      <c r="D73" s="185" t="str">
        <f>
基金残高に係る経年分析!H56</f>
        <v>
-</v>
      </c>
    </row>
    <row r="74" spans="1:16" x14ac:dyDescent="0.15">
      <c r="A74" s="184" t="s">
        <v>
78</v>
      </c>
      <c r="B74" s="185">
        <f>
基金残高に係る経年分析!F57</f>
        <v>
35313</v>
      </c>
      <c r="C74" s="185">
        <f>
基金残高に係る経年分析!G57</f>
        <v>
37139</v>
      </c>
      <c r="D74" s="185">
        <f>
基金残高に係る経年分析!H57</f>
        <v>
38968</v>
      </c>
    </row>
  </sheetData>
  <sheetProtection algorithmName="SHA-512" hashValue="PrvTqajvFWt2z+bAKEdr5Gj/qP9cSc4bl+9r2Z6KAr09e3ab7CfojWCyKnuLtfLw02NI+IhJe8Jk04GXl7AtYA==" saltValue="kB3IZLEkX2iKroY5ecgR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
221</v>
      </c>
      <c r="DI1" s="622"/>
      <c r="DJ1" s="622"/>
      <c r="DK1" s="622"/>
      <c r="DL1" s="622"/>
      <c r="DM1" s="622"/>
      <c r="DN1" s="623"/>
      <c r="DO1" s="226"/>
      <c r="DP1" s="621" t="s">
        <v>
222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
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
224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
225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
226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
1</v>
      </c>
      <c r="C4" s="625"/>
      <c r="D4" s="625"/>
      <c r="E4" s="625"/>
      <c r="F4" s="625"/>
      <c r="G4" s="625"/>
      <c r="H4" s="625"/>
      <c r="I4" s="625"/>
      <c r="J4" s="625"/>
      <c r="K4" s="625"/>
      <c r="L4" s="625"/>
      <c r="M4" s="625"/>
      <c r="N4" s="625"/>
      <c r="O4" s="625"/>
      <c r="P4" s="625"/>
      <c r="Q4" s="626"/>
      <c r="R4" s="624" t="s">
        <v>
227</v>
      </c>
      <c r="S4" s="625"/>
      <c r="T4" s="625"/>
      <c r="U4" s="625"/>
      <c r="V4" s="625"/>
      <c r="W4" s="625"/>
      <c r="X4" s="625"/>
      <c r="Y4" s="626"/>
      <c r="Z4" s="624" t="s">
        <v>
228</v>
      </c>
      <c r="AA4" s="625"/>
      <c r="AB4" s="625"/>
      <c r="AC4" s="626"/>
      <c r="AD4" s="624" t="s">
        <v>
229</v>
      </c>
      <c r="AE4" s="625"/>
      <c r="AF4" s="625"/>
      <c r="AG4" s="625"/>
      <c r="AH4" s="625"/>
      <c r="AI4" s="625"/>
      <c r="AJ4" s="625"/>
      <c r="AK4" s="626"/>
      <c r="AL4" s="624" t="s">
        <v>
228</v>
      </c>
      <c r="AM4" s="625"/>
      <c r="AN4" s="625"/>
      <c r="AO4" s="626"/>
      <c r="AP4" s="630" t="s">
        <v>
230</v>
      </c>
      <c r="AQ4" s="630"/>
      <c r="AR4" s="630"/>
      <c r="AS4" s="630"/>
      <c r="AT4" s="630"/>
      <c r="AU4" s="630"/>
      <c r="AV4" s="630"/>
      <c r="AW4" s="630"/>
      <c r="AX4" s="630"/>
      <c r="AY4" s="630"/>
      <c r="AZ4" s="630"/>
      <c r="BA4" s="630"/>
      <c r="BB4" s="630"/>
      <c r="BC4" s="630"/>
      <c r="BD4" s="630"/>
      <c r="BE4" s="630"/>
      <c r="BF4" s="630"/>
      <c r="BG4" s="630" t="s">
        <v>
231</v>
      </c>
      <c r="BH4" s="630"/>
      <c r="BI4" s="630"/>
      <c r="BJ4" s="630"/>
      <c r="BK4" s="630"/>
      <c r="BL4" s="630"/>
      <c r="BM4" s="630"/>
      <c r="BN4" s="630"/>
      <c r="BO4" s="630" t="s">
        <v>
228</v>
      </c>
      <c r="BP4" s="630"/>
      <c r="BQ4" s="630"/>
      <c r="BR4" s="630"/>
      <c r="BS4" s="630" t="s">
        <v>
232</v>
      </c>
      <c r="BT4" s="630"/>
      <c r="BU4" s="630"/>
      <c r="BV4" s="630"/>
      <c r="BW4" s="630"/>
      <c r="BX4" s="630"/>
      <c r="BY4" s="630"/>
      <c r="BZ4" s="630"/>
      <c r="CA4" s="630"/>
      <c r="CB4" s="630"/>
      <c r="CD4" s="627" t="s">
        <v>
233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
234</v>
      </c>
      <c r="C5" s="632"/>
      <c r="D5" s="632"/>
      <c r="E5" s="632"/>
      <c r="F5" s="632"/>
      <c r="G5" s="632"/>
      <c r="H5" s="632"/>
      <c r="I5" s="632"/>
      <c r="J5" s="632"/>
      <c r="K5" s="632"/>
      <c r="L5" s="632"/>
      <c r="M5" s="632"/>
      <c r="N5" s="632"/>
      <c r="O5" s="632"/>
      <c r="P5" s="632"/>
      <c r="Q5" s="633"/>
      <c r="R5" s="634">
        <v>
41681026</v>
      </c>
      <c r="S5" s="635"/>
      <c r="T5" s="635"/>
      <c r="U5" s="635"/>
      <c r="V5" s="635"/>
      <c r="W5" s="635"/>
      <c r="X5" s="635"/>
      <c r="Y5" s="636"/>
      <c r="Z5" s="637">
        <v>
58.4</v>
      </c>
      <c r="AA5" s="637"/>
      <c r="AB5" s="637"/>
      <c r="AC5" s="637"/>
      <c r="AD5" s="638">
        <v>
38998744</v>
      </c>
      <c r="AE5" s="638"/>
      <c r="AF5" s="638"/>
      <c r="AG5" s="638"/>
      <c r="AH5" s="638"/>
      <c r="AI5" s="638"/>
      <c r="AJ5" s="638"/>
      <c r="AK5" s="638"/>
      <c r="AL5" s="639">
        <v>
90.4</v>
      </c>
      <c r="AM5" s="640"/>
      <c r="AN5" s="640"/>
      <c r="AO5" s="641"/>
      <c r="AP5" s="631" t="s">
        <v>
235</v>
      </c>
      <c r="AQ5" s="632"/>
      <c r="AR5" s="632"/>
      <c r="AS5" s="632"/>
      <c r="AT5" s="632"/>
      <c r="AU5" s="632"/>
      <c r="AV5" s="632"/>
      <c r="AW5" s="632"/>
      <c r="AX5" s="632"/>
      <c r="AY5" s="632"/>
      <c r="AZ5" s="632"/>
      <c r="BA5" s="632"/>
      <c r="BB5" s="632"/>
      <c r="BC5" s="632"/>
      <c r="BD5" s="632"/>
      <c r="BE5" s="632"/>
      <c r="BF5" s="633"/>
      <c r="BG5" s="645">
        <v>
38365934</v>
      </c>
      <c r="BH5" s="646"/>
      <c r="BI5" s="646"/>
      <c r="BJ5" s="646"/>
      <c r="BK5" s="646"/>
      <c r="BL5" s="646"/>
      <c r="BM5" s="646"/>
      <c r="BN5" s="647"/>
      <c r="BO5" s="648">
        <v>
92</v>
      </c>
      <c r="BP5" s="648"/>
      <c r="BQ5" s="648"/>
      <c r="BR5" s="648"/>
      <c r="BS5" s="649">
        <v>
306776</v>
      </c>
      <c r="BT5" s="649"/>
      <c r="BU5" s="649"/>
      <c r="BV5" s="649"/>
      <c r="BW5" s="649"/>
      <c r="BX5" s="649"/>
      <c r="BY5" s="649"/>
      <c r="BZ5" s="649"/>
      <c r="CA5" s="649"/>
      <c r="CB5" s="653"/>
      <c r="CD5" s="627" t="s">
        <v>
230</v>
      </c>
      <c r="CE5" s="628"/>
      <c r="CF5" s="628"/>
      <c r="CG5" s="628"/>
      <c r="CH5" s="628"/>
      <c r="CI5" s="628"/>
      <c r="CJ5" s="628"/>
      <c r="CK5" s="628"/>
      <c r="CL5" s="628"/>
      <c r="CM5" s="628"/>
      <c r="CN5" s="628"/>
      <c r="CO5" s="628"/>
      <c r="CP5" s="628"/>
      <c r="CQ5" s="629"/>
      <c r="CR5" s="627" t="s">
        <v>
236</v>
      </c>
      <c r="CS5" s="628"/>
      <c r="CT5" s="628"/>
      <c r="CU5" s="628"/>
      <c r="CV5" s="628"/>
      <c r="CW5" s="628"/>
      <c r="CX5" s="628"/>
      <c r="CY5" s="629"/>
      <c r="CZ5" s="627" t="s">
        <v>
228</v>
      </c>
      <c r="DA5" s="628"/>
      <c r="DB5" s="628"/>
      <c r="DC5" s="629"/>
      <c r="DD5" s="627" t="s">
        <v>
237</v>
      </c>
      <c r="DE5" s="628"/>
      <c r="DF5" s="628"/>
      <c r="DG5" s="628"/>
      <c r="DH5" s="628"/>
      <c r="DI5" s="628"/>
      <c r="DJ5" s="628"/>
      <c r="DK5" s="628"/>
      <c r="DL5" s="628"/>
      <c r="DM5" s="628"/>
      <c r="DN5" s="628"/>
      <c r="DO5" s="628"/>
      <c r="DP5" s="629"/>
      <c r="DQ5" s="627" t="s">
        <v>
238</v>
      </c>
      <c r="DR5" s="628"/>
      <c r="DS5" s="628"/>
      <c r="DT5" s="628"/>
      <c r="DU5" s="628"/>
      <c r="DV5" s="628"/>
      <c r="DW5" s="628"/>
      <c r="DX5" s="628"/>
      <c r="DY5" s="628"/>
      <c r="DZ5" s="628"/>
      <c r="EA5" s="628"/>
      <c r="EB5" s="628"/>
      <c r="EC5" s="629"/>
    </row>
    <row r="6" spans="2:143" ht="11.25" customHeight="1" x14ac:dyDescent="0.15">
      <c r="B6" s="642" t="s">
        <v>
239</v>
      </c>
      <c r="C6" s="643"/>
      <c r="D6" s="643"/>
      <c r="E6" s="643"/>
      <c r="F6" s="643"/>
      <c r="G6" s="643"/>
      <c r="H6" s="643"/>
      <c r="I6" s="643"/>
      <c r="J6" s="643"/>
      <c r="K6" s="643"/>
      <c r="L6" s="643"/>
      <c r="M6" s="643"/>
      <c r="N6" s="643"/>
      <c r="O6" s="643"/>
      <c r="P6" s="643"/>
      <c r="Q6" s="644"/>
      <c r="R6" s="645">
        <v>
191301</v>
      </c>
      <c r="S6" s="646"/>
      <c r="T6" s="646"/>
      <c r="U6" s="646"/>
      <c r="V6" s="646"/>
      <c r="W6" s="646"/>
      <c r="X6" s="646"/>
      <c r="Y6" s="647"/>
      <c r="Z6" s="648">
        <v>
0.3</v>
      </c>
      <c r="AA6" s="648"/>
      <c r="AB6" s="648"/>
      <c r="AC6" s="648"/>
      <c r="AD6" s="649">
        <v>
191301</v>
      </c>
      <c r="AE6" s="649"/>
      <c r="AF6" s="649"/>
      <c r="AG6" s="649"/>
      <c r="AH6" s="649"/>
      <c r="AI6" s="649"/>
      <c r="AJ6" s="649"/>
      <c r="AK6" s="649"/>
      <c r="AL6" s="650">
        <v>
0.4</v>
      </c>
      <c r="AM6" s="651"/>
      <c r="AN6" s="651"/>
      <c r="AO6" s="652"/>
      <c r="AP6" s="642" t="s">
        <v>
240</v>
      </c>
      <c r="AQ6" s="643"/>
      <c r="AR6" s="643"/>
      <c r="AS6" s="643"/>
      <c r="AT6" s="643"/>
      <c r="AU6" s="643"/>
      <c r="AV6" s="643"/>
      <c r="AW6" s="643"/>
      <c r="AX6" s="643"/>
      <c r="AY6" s="643"/>
      <c r="AZ6" s="643"/>
      <c r="BA6" s="643"/>
      <c r="BB6" s="643"/>
      <c r="BC6" s="643"/>
      <c r="BD6" s="643"/>
      <c r="BE6" s="643"/>
      <c r="BF6" s="644"/>
      <c r="BG6" s="645">
        <v>
38365934</v>
      </c>
      <c r="BH6" s="646"/>
      <c r="BI6" s="646"/>
      <c r="BJ6" s="646"/>
      <c r="BK6" s="646"/>
      <c r="BL6" s="646"/>
      <c r="BM6" s="646"/>
      <c r="BN6" s="647"/>
      <c r="BO6" s="648">
        <v>
92</v>
      </c>
      <c r="BP6" s="648"/>
      <c r="BQ6" s="648"/>
      <c r="BR6" s="648"/>
      <c r="BS6" s="649">
        <v>
306776</v>
      </c>
      <c r="BT6" s="649"/>
      <c r="BU6" s="649"/>
      <c r="BV6" s="649"/>
      <c r="BW6" s="649"/>
      <c r="BX6" s="649"/>
      <c r="BY6" s="649"/>
      <c r="BZ6" s="649"/>
      <c r="CA6" s="649"/>
      <c r="CB6" s="653"/>
      <c r="CD6" s="656" t="s">
        <v>
241</v>
      </c>
      <c r="CE6" s="657"/>
      <c r="CF6" s="657"/>
      <c r="CG6" s="657"/>
      <c r="CH6" s="657"/>
      <c r="CI6" s="657"/>
      <c r="CJ6" s="657"/>
      <c r="CK6" s="657"/>
      <c r="CL6" s="657"/>
      <c r="CM6" s="657"/>
      <c r="CN6" s="657"/>
      <c r="CO6" s="657"/>
      <c r="CP6" s="657"/>
      <c r="CQ6" s="658"/>
      <c r="CR6" s="645">
        <v>
458783</v>
      </c>
      <c r="CS6" s="646"/>
      <c r="CT6" s="646"/>
      <c r="CU6" s="646"/>
      <c r="CV6" s="646"/>
      <c r="CW6" s="646"/>
      <c r="CX6" s="646"/>
      <c r="CY6" s="647"/>
      <c r="CZ6" s="639">
        <v>
0.7</v>
      </c>
      <c r="DA6" s="640"/>
      <c r="DB6" s="640"/>
      <c r="DC6" s="659"/>
      <c r="DD6" s="654" t="s">
        <v>
150</v>
      </c>
      <c r="DE6" s="646"/>
      <c r="DF6" s="646"/>
      <c r="DG6" s="646"/>
      <c r="DH6" s="646"/>
      <c r="DI6" s="646"/>
      <c r="DJ6" s="646"/>
      <c r="DK6" s="646"/>
      <c r="DL6" s="646"/>
      <c r="DM6" s="646"/>
      <c r="DN6" s="646"/>
      <c r="DO6" s="646"/>
      <c r="DP6" s="647"/>
      <c r="DQ6" s="654">
        <v>
458783</v>
      </c>
      <c r="DR6" s="646"/>
      <c r="DS6" s="646"/>
      <c r="DT6" s="646"/>
      <c r="DU6" s="646"/>
      <c r="DV6" s="646"/>
      <c r="DW6" s="646"/>
      <c r="DX6" s="646"/>
      <c r="DY6" s="646"/>
      <c r="DZ6" s="646"/>
      <c r="EA6" s="646"/>
      <c r="EB6" s="646"/>
      <c r="EC6" s="655"/>
    </row>
    <row r="7" spans="2:143" ht="11.25" customHeight="1" x14ac:dyDescent="0.15">
      <c r="B7" s="642" t="s">
        <v>
242</v>
      </c>
      <c r="C7" s="643"/>
      <c r="D7" s="643"/>
      <c r="E7" s="643"/>
      <c r="F7" s="643"/>
      <c r="G7" s="643"/>
      <c r="H7" s="643"/>
      <c r="I7" s="643"/>
      <c r="J7" s="643"/>
      <c r="K7" s="643"/>
      <c r="L7" s="643"/>
      <c r="M7" s="643"/>
      <c r="N7" s="643"/>
      <c r="O7" s="643"/>
      <c r="P7" s="643"/>
      <c r="Q7" s="644"/>
      <c r="R7" s="645">
        <v>
58485</v>
      </c>
      <c r="S7" s="646"/>
      <c r="T7" s="646"/>
      <c r="U7" s="646"/>
      <c r="V7" s="646"/>
      <c r="W7" s="646"/>
      <c r="X7" s="646"/>
      <c r="Y7" s="647"/>
      <c r="Z7" s="648">
        <v>
0.1</v>
      </c>
      <c r="AA7" s="648"/>
      <c r="AB7" s="648"/>
      <c r="AC7" s="648"/>
      <c r="AD7" s="649">
        <v>
58485</v>
      </c>
      <c r="AE7" s="649"/>
      <c r="AF7" s="649"/>
      <c r="AG7" s="649"/>
      <c r="AH7" s="649"/>
      <c r="AI7" s="649"/>
      <c r="AJ7" s="649"/>
      <c r="AK7" s="649"/>
      <c r="AL7" s="650">
        <v>
0.1</v>
      </c>
      <c r="AM7" s="651"/>
      <c r="AN7" s="651"/>
      <c r="AO7" s="652"/>
      <c r="AP7" s="642" t="s">
        <v>
243</v>
      </c>
      <c r="AQ7" s="643"/>
      <c r="AR7" s="643"/>
      <c r="AS7" s="643"/>
      <c r="AT7" s="643"/>
      <c r="AU7" s="643"/>
      <c r="AV7" s="643"/>
      <c r="AW7" s="643"/>
      <c r="AX7" s="643"/>
      <c r="AY7" s="643"/>
      <c r="AZ7" s="643"/>
      <c r="BA7" s="643"/>
      <c r="BB7" s="643"/>
      <c r="BC7" s="643"/>
      <c r="BD7" s="643"/>
      <c r="BE7" s="643"/>
      <c r="BF7" s="644"/>
      <c r="BG7" s="645">
        <v>
21041469</v>
      </c>
      <c r="BH7" s="646"/>
      <c r="BI7" s="646"/>
      <c r="BJ7" s="646"/>
      <c r="BK7" s="646"/>
      <c r="BL7" s="646"/>
      <c r="BM7" s="646"/>
      <c r="BN7" s="647"/>
      <c r="BO7" s="648">
        <v>
50.5</v>
      </c>
      <c r="BP7" s="648"/>
      <c r="BQ7" s="648"/>
      <c r="BR7" s="648"/>
      <c r="BS7" s="649">
        <v>
306776</v>
      </c>
      <c r="BT7" s="649"/>
      <c r="BU7" s="649"/>
      <c r="BV7" s="649"/>
      <c r="BW7" s="649"/>
      <c r="BX7" s="649"/>
      <c r="BY7" s="649"/>
      <c r="BZ7" s="649"/>
      <c r="CA7" s="649"/>
      <c r="CB7" s="653"/>
      <c r="CD7" s="660" t="s">
        <v>
244</v>
      </c>
      <c r="CE7" s="661"/>
      <c r="CF7" s="661"/>
      <c r="CG7" s="661"/>
      <c r="CH7" s="661"/>
      <c r="CI7" s="661"/>
      <c r="CJ7" s="661"/>
      <c r="CK7" s="661"/>
      <c r="CL7" s="661"/>
      <c r="CM7" s="661"/>
      <c r="CN7" s="661"/>
      <c r="CO7" s="661"/>
      <c r="CP7" s="661"/>
      <c r="CQ7" s="662"/>
      <c r="CR7" s="645">
        <v>
9186041</v>
      </c>
      <c r="CS7" s="646"/>
      <c r="CT7" s="646"/>
      <c r="CU7" s="646"/>
      <c r="CV7" s="646"/>
      <c r="CW7" s="646"/>
      <c r="CX7" s="646"/>
      <c r="CY7" s="647"/>
      <c r="CZ7" s="648">
        <v>
13.4</v>
      </c>
      <c r="DA7" s="648"/>
      <c r="DB7" s="648"/>
      <c r="DC7" s="648"/>
      <c r="DD7" s="654">
        <v>
415567</v>
      </c>
      <c r="DE7" s="646"/>
      <c r="DF7" s="646"/>
      <c r="DG7" s="646"/>
      <c r="DH7" s="646"/>
      <c r="DI7" s="646"/>
      <c r="DJ7" s="646"/>
      <c r="DK7" s="646"/>
      <c r="DL7" s="646"/>
      <c r="DM7" s="646"/>
      <c r="DN7" s="646"/>
      <c r="DO7" s="646"/>
      <c r="DP7" s="647"/>
      <c r="DQ7" s="654">
        <v>
8067286</v>
      </c>
      <c r="DR7" s="646"/>
      <c r="DS7" s="646"/>
      <c r="DT7" s="646"/>
      <c r="DU7" s="646"/>
      <c r="DV7" s="646"/>
      <c r="DW7" s="646"/>
      <c r="DX7" s="646"/>
      <c r="DY7" s="646"/>
      <c r="DZ7" s="646"/>
      <c r="EA7" s="646"/>
      <c r="EB7" s="646"/>
      <c r="EC7" s="655"/>
    </row>
    <row r="8" spans="2:143" ht="11.25" customHeight="1" x14ac:dyDescent="0.15">
      <c r="B8" s="642" t="s">
        <v>
245</v>
      </c>
      <c r="C8" s="643"/>
      <c r="D8" s="643"/>
      <c r="E8" s="643"/>
      <c r="F8" s="643"/>
      <c r="G8" s="643"/>
      <c r="H8" s="643"/>
      <c r="I8" s="643"/>
      <c r="J8" s="643"/>
      <c r="K8" s="643"/>
      <c r="L8" s="643"/>
      <c r="M8" s="643"/>
      <c r="N8" s="643"/>
      <c r="O8" s="643"/>
      <c r="P8" s="643"/>
      <c r="Q8" s="644"/>
      <c r="R8" s="645">
        <v>
290662</v>
      </c>
      <c r="S8" s="646"/>
      <c r="T8" s="646"/>
      <c r="U8" s="646"/>
      <c r="V8" s="646"/>
      <c r="W8" s="646"/>
      <c r="X8" s="646"/>
      <c r="Y8" s="647"/>
      <c r="Z8" s="648">
        <v>
0.4</v>
      </c>
      <c r="AA8" s="648"/>
      <c r="AB8" s="648"/>
      <c r="AC8" s="648"/>
      <c r="AD8" s="649">
        <v>
290662</v>
      </c>
      <c r="AE8" s="649"/>
      <c r="AF8" s="649"/>
      <c r="AG8" s="649"/>
      <c r="AH8" s="649"/>
      <c r="AI8" s="649"/>
      <c r="AJ8" s="649"/>
      <c r="AK8" s="649"/>
      <c r="AL8" s="650">
        <v>
0.7</v>
      </c>
      <c r="AM8" s="651"/>
      <c r="AN8" s="651"/>
      <c r="AO8" s="652"/>
      <c r="AP8" s="642" t="s">
        <v>
246</v>
      </c>
      <c r="AQ8" s="643"/>
      <c r="AR8" s="643"/>
      <c r="AS8" s="643"/>
      <c r="AT8" s="643"/>
      <c r="AU8" s="643"/>
      <c r="AV8" s="643"/>
      <c r="AW8" s="643"/>
      <c r="AX8" s="643"/>
      <c r="AY8" s="643"/>
      <c r="AZ8" s="643"/>
      <c r="BA8" s="643"/>
      <c r="BB8" s="643"/>
      <c r="BC8" s="643"/>
      <c r="BD8" s="643"/>
      <c r="BE8" s="643"/>
      <c r="BF8" s="644"/>
      <c r="BG8" s="645">
        <v>
287504</v>
      </c>
      <c r="BH8" s="646"/>
      <c r="BI8" s="646"/>
      <c r="BJ8" s="646"/>
      <c r="BK8" s="646"/>
      <c r="BL8" s="646"/>
      <c r="BM8" s="646"/>
      <c r="BN8" s="647"/>
      <c r="BO8" s="648">
        <v>
0.7</v>
      </c>
      <c r="BP8" s="648"/>
      <c r="BQ8" s="648"/>
      <c r="BR8" s="648"/>
      <c r="BS8" s="654" t="s">
        <v>
150</v>
      </c>
      <c r="BT8" s="646"/>
      <c r="BU8" s="646"/>
      <c r="BV8" s="646"/>
      <c r="BW8" s="646"/>
      <c r="BX8" s="646"/>
      <c r="BY8" s="646"/>
      <c r="BZ8" s="646"/>
      <c r="CA8" s="646"/>
      <c r="CB8" s="655"/>
      <c r="CD8" s="660" t="s">
        <v>
247</v>
      </c>
      <c r="CE8" s="661"/>
      <c r="CF8" s="661"/>
      <c r="CG8" s="661"/>
      <c r="CH8" s="661"/>
      <c r="CI8" s="661"/>
      <c r="CJ8" s="661"/>
      <c r="CK8" s="661"/>
      <c r="CL8" s="661"/>
      <c r="CM8" s="661"/>
      <c r="CN8" s="661"/>
      <c r="CO8" s="661"/>
      <c r="CP8" s="661"/>
      <c r="CQ8" s="662"/>
      <c r="CR8" s="645">
        <v>
30011210</v>
      </c>
      <c r="CS8" s="646"/>
      <c r="CT8" s="646"/>
      <c r="CU8" s="646"/>
      <c r="CV8" s="646"/>
      <c r="CW8" s="646"/>
      <c r="CX8" s="646"/>
      <c r="CY8" s="647"/>
      <c r="CZ8" s="648">
        <v>
43.8</v>
      </c>
      <c r="DA8" s="648"/>
      <c r="DB8" s="648"/>
      <c r="DC8" s="648"/>
      <c r="DD8" s="654">
        <v>
1045085</v>
      </c>
      <c r="DE8" s="646"/>
      <c r="DF8" s="646"/>
      <c r="DG8" s="646"/>
      <c r="DH8" s="646"/>
      <c r="DI8" s="646"/>
      <c r="DJ8" s="646"/>
      <c r="DK8" s="646"/>
      <c r="DL8" s="646"/>
      <c r="DM8" s="646"/>
      <c r="DN8" s="646"/>
      <c r="DO8" s="646"/>
      <c r="DP8" s="647"/>
      <c r="DQ8" s="654">
        <v>
15288014</v>
      </c>
      <c r="DR8" s="646"/>
      <c r="DS8" s="646"/>
      <c r="DT8" s="646"/>
      <c r="DU8" s="646"/>
      <c r="DV8" s="646"/>
      <c r="DW8" s="646"/>
      <c r="DX8" s="646"/>
      <c r="DY8" s="646"/>
      <c r="DZ8" s="646"/>
      <c r="EA8" s="646"/>
      <c r="EB8" s="646"/>
      <c r="EC8" s="655"/>
    </row>
    <row r="9" spans="2:143" ht="11.25" customHeight="1" x14ac:dyDescent="0.15">
      <c r="B9" s="642" t="s">
        <v>
248</v>
      </c>
      <c r="C9" s="643"/>
      <c r="D9" s="643"/>
      <c r="E9" s="643"/>
      <c r="F9" s="643"/>
      <c r="G9" s="643"/>
      <c r="H9" s="643"/>
      <c r="I9" s="643"/>
      <c r="J9" s="643"/>
      <c r="K9" s="643"/>
      <c r="L9" s="643"/>
      <c r="M9" s="643"/>
      <c r="N9" s="643"/>
      <c r="O9" s="643"/>
      <c r="P9" s="643"/>
      <c r="Q9" s="644"/>
      <c r="R9" s="645">
        <v>
179167</v>
      </c>
      <c r="S9" s="646"/>
      <c r="T9" s="646"/>
      <c r="U9" s="646"/>
      <c r="V9" s="646"/>
      <c r="W9" s="646"/>
      <c r="X9" s="646"/>
      <c r="Y9" s="647"/>
      <c r="Z9" s="648">
        <v>
0.3</v>
      </c>
      <c r="AA9" s="648"/>
      <c r="AB9" s="648"/>
      <c r="AC9" s="648"/>
      <c r="AD9" s="649">
        <v>
179167</v>
      </c>
      <c r="AE9" s="649"/>
      <c r="AF9" s="649"/>
      <c r="AG9" s="649"/>
      <c r="AH9" s="649"/>
      <c r="AI9" s="649"/>
      <c r="AJ9" s="649"/>
      <c r="AK9" s="649"/>
      <c r="AL9" s="650">
        <v>
0.4</v>
      </c>
      <c r="AM9" s="651"/>
      <c r="AN9" s="651"/>
      <c r="AO9" s="652"/>
      <c r="AP9" s="642" t="s">
        <v>
249</v>
      </c>
      <c r="AQ9" s="643"/>
      <c r="AR9" s="643"/>
      <c r="AS9" s="643"/>
      <c r="AT9" s="643"/>
      <c r="AU9" s="643"/>
      <c r="AV9" s="643"/>
      <c r="AW9" s="643"/>
      <c r="AX9" s="643"/>
      <c r="AY9" s="643"/>
      <c r="AZ9" s="643"/>
      <c r="BA9" s="643"/>
      <c r="BB9" s="643"/>
      <c r="BC9" s="643"/>
      <c r="BD9" s="643"/>
      <c r="BE9" s="643"/>
      <c r="BF9" s="644"/>
      <c r="BG9" s="645">
        <v>
17594204</v>
      </c>
      <c r="BH9" s="646"/>
      <c r="BI9" s="646"/>
      <c r="BJ9" s="646"/>
      <c r="BK9" s="646"/>
      <c r="BL9" s="646"/>
      <c r="BM9" s="646"/>
      <c r="BN9" s="647"/>
      <c r="BO9" s="648">
        <v>
42.2</v>
      </c>
      <c r="BP9" s="648"/>
      <c r="BQ9" s="648"/>
      <c r="BR9" s="648"/>
      <c r="BS9" s="654" t="s">
        <v>
250</v>
      </c>
      <c r="BT9" s="646"/>
      <c r="BU9" s="646"/>
      <c r="BV9" s="646"/>
      <c r="BW9" s="646"/>
      <c r="BX9" s="646"/>
      <c r="BY9" s="646"/>
      <c r="BZ9" s="646"/>
      <c r="CA9" s="646"/>
      <c r="CB9" s="655"/>
      <c r="CD9" s="660" t="s">
        <v>
251</v>
      </c>
      <c r="CE9" s="661"/>
      <c r="CF9" s="661"/>
      <c r="CG9" s="661"/>
      <c r="CH9" s="661"/>
      <c r="CI9" s="661"/>
      <c r="CJ9" s="661"/>
      <c r="CK9" s="661"/>
      <c r="CL9" s="661"/>
      <c r="CM9" s="661"/>
      <c r="CN9" s="661"/>
      <c r="CO9" s="661"/>
      <c r="CP9" s="661"/>
      <c r="CQ9" s="662"/>
      <c r="CR9" s="645">
        <v>
7046633</v>
      </c>
      <c r="CS9" s="646"/>
      <c r="CT9" s="646"/>
      <c r="CU9" s="646"/>
      <c r="CV9" s="646"/>
      <c r="CW9" s="646"/>
      <c r="CX9" s="646"/>
      <c r="CY9" s="647"/>
      <c r="CZ9" s="648">
        <v>
10.3</v>
      </c>
      <c r="DA9" s="648"/>
      <c r="DB9" s="648"/>
      <c r="DC9" s="648"/>
      <c r="DD9" s="654">
        <v>
1787773</v>
      </c>
      <c r="DE9" s="646"/>
      <c r="DF9" s="646"/>
      <c r="DG9" s="646"/>
      <c r="DH9" s="646"/>
      <c r="DI9" s="646"/>
      <c r="DJ9" s="646"/>
      <c r="DK9" s="646"/>
      <c r="DL9" s="646"/>
      <c r="DM9" s="646"/>
      <c r="DN9" s="646"/>
      <c r="DO9" s="646"/>
      <c r="DP9" s="647"/>
      <c r="DQ9" s="654">
        <v>
4458138</v>
      </c>
      <c r="DR9" s="646"/>
      <c r="DS9" s="646"/>
      <c r="DT9" s="646"/>
      <c r="DU9" s="646"/>
      <c r="DV9" s="646"/>
      <c r="DW9" s="646"/>
      <c r="DX9" s="646"/>
      <c r="DY9" s="646"/>
      <c r="DZ9" s="646"/>
      <c r="EA9" s="646"/>
      <c r="EB9" s="646"/>
      <c r="EC9" s="655"/>
    </row>
    <row r="10" spans="2:143" ht="11.25" customHeight="1" x14ac:dyDescent="0.15">
      <c r="B10" s="642" t="s">
        <v>
252</v>
      </c>
      <c r="C10" s="643"/>
      <c r="D10" s="643"/>
      <c r="E10" s="643"/>
      <c r="F10" s="643"/>
      <c r="G10" s="643"/>
      <c r="H10" s="643"/>
      <c r="I10" s="643"/>
      <c r="J10" s="643"/>
      <c r="K10" s="643"/>
      <c r="L10" s="643"/>
      <c r="M10" s="643"/>
      <c r="N10" s="643"/>
      <c r="O10" s="643"/>
      <c r="P10" s="643"/>
      <c r="Q10" s="644"/>
      <c r="R10" s="645" t="s">
        <v>
150</v>
      </c>
      <c r="S10" s="646"/>
      <c r="T10" s="646"/>
      <c r="U10" s="646"/>
      <c r="V10" s="646"/>
      <c r="W10" s="646"/>
      <c r="X10" s="646"/>
      <c r="Y10" s="647"/>
      <c r="Z10" s="648" t="s">
        <v>
253</v>
      </c>
      <c r="AA10" s="648"/>
      <c r="AB10" s="648"/>
      <c r="AC10" s="648"/>
      <c r="AD10" s="649" t="s">
        <v>
150</v>
      </c>
      <c r="AE10" s="649"/>
      <c r="AF10" s="649"/>
      <c r="AG10" s="649"/>
      <c r="AH10" s="649"/>
      <c r="AI10" s="649"/>
      <c r="AJ10" s="649"/>
      <c r="AK10" s="649"/>
      <c r="AL10" s="650" t="s">
        <v>
150</v>
      </c>
      <c r="AM10" s="651"/>
      <c r="AN10" s="651"/>
      <c r="AO10" s="652"/>
      <c r="AP10" s="642" t="s">
        <v>
254</v>
      </c>
      <c r="AQ10" s="643"/>
      <c r="AR10" s="643"/>
      <c r="AS10" s="643"/>
      <c r="AT10" s="643"/>
      <c r="AU10" s="643"/>
      <c r="AV10" s="643"/>
      <c r="AW10" s="643"/>
      <c r="AX10" s="643"/>
      <c r="AY10" s="643"/>
      <c r="AZ10" s="643"/>
      <c r="BA10" s="643"/>
      <c r="BB10" s="643"/>
      <c r="BC10" s="643"/>
      <c r="BD10" s="643"/>
      <c r="BE10" s="643"/>
      <c r="BF10" s="644"/>
      <c r="BG10" s="645">
        <v>
758678</v>
      </c>
      <c r="BH10" s="646"/>
      <c r="BI10" s="646"/>
      <c r="BJ10" s="646"/>
      <c r="BK10" s="646"/>
      <c r="BL10" s="646"/>
      <c r="BM10" s="646"/>
      <c r="BN10" s="647"/>
      <c r="BO10" s="648">
        <v>
1.8</v>
      </c>
      <c r="BP10" s="648"/>
      <c r="BQ10" s="648"/>
      <c r="BR10" s="648"/>
      <c r="BS10" s="654" t="s">
        <v>
253</v>
      </c>
      <c r="BT10" s="646"/>
      <c r="BU10" s="646"/>
      <c r="BV10" s="646"/>
      <c r="BW10" s="646"/>
      <c r="BX10" s="646"/>
      <c r="BY10" s="646"/>
      <c r="BZ10" s="646"/>
      <c r="CA10" s="646"/>
      <c r="CB10" s="655"/>
      <c r="CD10" s="660" t="s">
        <v>
255</v>
      </c>
      <c r="CE10" s="661"/>
      <c r="CF10" s="661"/>
      <c r="CG10" s="661"/>
      <c r="CH10" s="661"/>
      <c r="CI10" s="661"/>
      <c r="CJ10" s="661"/>
      <c r="CK10" s="661"/>
      <c r="CL10" s="661"/>
      <c r="CM10" s="661"/>
      <c r="CN10" s="661"/>
      <c r="CO10" s="661"/>
      <c r="CP10" s="661"/>
      <c r="CQ10" s="662"/>
      <c r="CR10" s="645">
        <v>
253963</v>
      </c>
      <c r="CS10" s="646"/>
      <c r="CT10" s="646"/>
      <c r="CU10" s="646"/>
      <c r="CV10" s="646"/>
      <c r="CW10" s="646"/>
      <c r="CX10" s="646"/>
      <c r="CY10" s="647"/>
      <c r="CZ10" s="648">
        <v>
0.4</v>
      </c>
      <c r="DA10" s="648"/>
      <c r="DB10" s="648"/>
      <c r="DC10" s="648"/>
      <c r="DD10" s="654" t="s">
        <v>
253</v>
      </c>
      <c r="DE10" s="646"/>
      <c r="DF10" s="646"/>
      <c r="DG10" s="646"/>
      <c r="DH10" s="646"/>
      <c r="DI10" s="646"/>
      <c r="DJ10" s="646"/>
      <c r="DK10" s="646"/>
      <c r="DL10" s="646"/>
      <c r="DM10" s="646"/>
      <c r="DN10" s="646"/>
      <c r="DO10" s="646"/>
      <c r="DP10" s="647"/>
      <c r="DQ10" s="654">
        <v>
243066</v>
      </c>
      <c r="DR10" s="646"/>
      <c r="DS10" s="646"/>
      <c r="DT10" s="646"/>
      <c r="DU10" s="646"/>
      <c r="DV10" s="646"/>
      <c r="DW10" s="646"/>
      <c r="DX10" s="646"/>
      <c r="DY10" s="646"/>
      <c r="DZ10" s="646"/>
      <c r="EA10" s="646"/>
      <c r="EB10" s="646"/>
      <c r="EC10" s="655"/>
    </row>
    <row r="11" spans="2:143" ht="11.25" customHeight="1" x14ac:dyDescent="0.15">
      <c r="B11" s="642" t="s">
        <v>
256</v>
      </c>
      <c r="C11" s="643"/>
      <c r="D11" s="643"/>
      <c r="E11" s="643"/>
      <c r="F11" s="643"/>
      <c r="G11" s="643"/>
      <c r="H11" s="643"/>
      <c r="I11" s="643"/>
      <c r="J11" s="643"/>
      <c r="K11" s="643"/>
      <c r="L11" s="643"/>
      <c r="M11" s="643"/>
      <c r="N11" s="643"/>
      <c r="O11" s="643"/>
      <c r="P11" s="643"/>
      <c r="Q11" s="644"/>
      <c r="R11" s="645">
        <v>
2706029</v>
      </c>
      <c r="S11" s="646"/>
      <c r="T11" s="646"/>
      <c r="U11" s="646"/>
      <c r="V11" s="646"/>
      <c r="W11" s="646"/>
      <c r="X11" s="646"/>
      <c r="Y11" s="647"/>
      <c r="Z11" s="650">
        <v>
3.8</v>
      </c>
      <c r="AA11" s="651"/>
      <c r="AB11" s="651"/>
      <c r="AC11" s="663"/>
      <c r="AD11" s="654">
        <v>
2706029</v>
      </c>
      <c r="AE11" s="646"/>
      <c r="AF11" s="646"/>
      <c r="AG11" s="646"/>
      <c r="AH11" s="646"/>
      <c r="AI11" s="646"/>
      <c r="AJ11" s="646"/>
      <c r="AK11" s="647"/>
      <c r="AL11" s="650">
        <v>
6.3</v>
      </c>
      <c r="AM11" s="651"/>
      <c r="AN11" s="651"/>
      <c r="AO11" s="652"/>
      <c r="AP11" s="642" t="s">
        <v>
257</v>
      </c>
      <c r="AQ11" s="643"/>
      <c r="AR11" s="643"/>
      <c r="AS11" s="643"/>
      <c r="AT11" s="643"/>
      <c r="AU11" s="643"/>
      <c r="AV11" s="643"/>
      <c r="AW11" s="643"/>
      <c r="AX11" s="643"/>
      <c r="AY11" s="643"/>
      <c r="AZ11" s="643"/>
      <c r="BA11" s="643"/>
      <c r="BB11" s="643"/>
      <c r="BC11" s="643"/>
      <c r="BD11" s="643"/>
      <c r="BE11" s="643"/>
      <c r="BF11" s="644"/>
      <c r="BG11" s="645">
        <v>
2401083</v>
      </c>
      <c r="BH11" s="646"/>
      <c r="BI11" s="646"/>
      <c r="BJ11" s="646"/>
      <c r="BK11" s="646"/>
      <c r="BL11" s="646"/>
      <c r="BM11" s="646"/>
      <c r="BN11" s="647"/>
      <c r="BO11" s="648">
        <v>
5.8</v>
      </c>
      <c r="BP11" s="648"/>
      <c r="BQ11" s="648"/>
      <c r="BR11" s="648"/>
      <c r="BS11" s="654">
        <v>
306776</v>
      </c>
      <c r="BT11" s="646"/>
      <c r="BU11" s="646"/>
      <c r="BV11" s="646"/>
      <c r="BW11" s="646"/>
      <c r="BX11" s="646"/>
      <c r="BY11" s="646"/>
      <c r="BZ11" s="646"/>
      <c r="CA11" s="646"/>
      <c r="CB11" s="655"/>
      <c r="CD11" s="660" t="s">
        <v>
258</v>
      </c>
      <c r="CE11" s="661"/>
      <c r="CF11" s="661"/>
      <c r="CG11" s="661"/>
      <c r="CH11" s="661"/>
      <c r="CI11" s="661"/>
      <c r="CJ11" s="661"/>
      <c r="CK11" s="661"/>
      <c r="CL11" s="661"/>
      <c r="CM11" s="661"/>
      <c r="CN11" s="661"/>
      <c r="CO11" s="661"/>
      <c r="CP11" s="661"/>
      <c r="CQ11" s="662"/>
      <c r="CR11" s="645">
        <v>
73601</v>
      </c>
      <c r="CS11" s="646"/>
      <c r="CT11" s="646"/>
      <c r="CU11" s="646"/>
      <c r="CV11" s="646"/>
      <c r="CW11" s="646"/>
      <c r="CX11" s="646"/>
      <c r="CY11" s="647"/>
      <c r="CZ11" s="648">
        <v>
0.1</v>
      </c>
      <c r="DA11" s="648"/>
      <c r="DB11" s="648"/>
      <c r="DC11" s="648"/>
      <c r="DD11" s="654" t="s">
        <v>
253</v>
      </c>
      <c r="DE11" s="646"/>
      <c r="DF11" s="646"/>
      <c r="DG11" s="646"/>
      <c r="DH11" s="646"/>
      <c r="DI11" s="646"/>
      <c r="DJ11" s="646"/>
      <c r="DK11" s="646"/>
      <c r="DL11" s="646"/>
      <c r="DM11" s="646"/>
      <c r="DN11" s="646"/>
      <c r="DO11" s="646"/>
      <c r="DP11" s="647"/>
      <c r="DQ11" s="654">
        <v>
58368</v>
      </c>
      <c r="DR11" s="646"/>
      <c r="DS11" s="646"/>
      <c r="DT11" s="646"/>
      <c r="DU11" s="646"/>
      <c r="DV11" s="646"/>
      <c r="DW11" s="646"/>
      <c r="DX11" s="646"/>
      <c r="DY11" s="646"/>
      <c r="DZ11" s="646"/>
      <c r="EA11" s="646"/>
      <c r="EB11" s="646"/>
      <c r="EC11" s="655"/>
    </row>
    <row r="12" spans="2:143" ht="11.25" customHeight="1" x14ac:dyDescent="0.15">
      <c r="B12" s="642" t="s">
        <v>
259</v>
      </c>
      <c r="C12" s="643"/>
      <c r="D12" s="643"/>
      <c r="E12" s="643"/>
      <c r="F12" s="643"/>
      <c r="G12" s="643"/>
      <c r="H12" s="643"/>
      <c r="I12" s="643"/>
      <c r="J12" s="643"/>
      <c r="K12" s="643"/>
      <c r="L12" s="643"/>
      <c r="M12" s="643"/>
      <c r="N12" s="643"/>
      <c r="O12" s="643"/>
      <c r="P12" s="643"/>
      <c r="Q12" s="644"/>
      <c r="R12" s="645" t="s">
        <v>
253</v>
      </c>
      <c r="S12" s="646"/>
      <c r="T12" s="646"/>
      <c r="U12" s="646"/>
      <c r="V12" s="646"/>
      <c r="W12" s="646"/>
      <c r="X12" s="646"/>
      <c r="Y12" s="647"/>
      <c r="Z12" s="648" t="s">
        <v>
150</v>
      </c>
      <c r="AA12" s="648"/>
      <c r="AB12" s="648"/>
      <c r="AC12" s="648"/>
      <c r="AD12" s="649" t="s">
        <v>
150</v>
      </c>
      <c r="AE12" s="649"/>
      <c r="AF12" s="649"/>
      <c r="AG12" s="649"/>
      <c r="AH12" s="649"/>
      <c r="AI12" s="649"/>
      <c r="AJ12" s="649"/>
      <c r="AK12" s="649"/>
      <c r="AL12" s="650" t="s">
        <v>
150</v>
      </c>
      <c r="AM12" s="651"/>
      <c r="AN12" s="651"/>
      <c r="AO12" s="652"/>
      <c r="AP12" s="642" t="s">
        <v>
260</v>
      </c>
      <c r="AQ12" s="643"/>
      <c r="AR12" s="643"/>
      <c r="AS12" s="643"/>
      <c r="AT12" s="643"/>
      <c r="AU12" s="643"/>
      <c r="AV12" s="643"/>
      <c r="AW12" s="643"/>
      <c r="AX12" s="643"/>
      <c r="AY12" s="643"/>
      <c r="AZ12" s="643"/>
      <c r="BA12" s="643"/>
      <c r="BB12" s="643"/>
      <c r="BC12" s="643"/>
      <c r="BD12" s="643"/>
      <c r="BE12" s="643"/>
      <c r="BF12" s="644"/>
      <c r="BG12" s="645">
        <v>
16388318</v>
      </c>
      <c r="BH12" s="646"/>
      <c r="BI12" s="646"/>
      <c r="BJ12" s="646"/>
      <c r="BK12" s="646"/>
      <c r="BL12" s="646"/>
      <c r="BM12" s="646"/>
      <c r="BN12" s="647"/>
      <c r="BO12" s="648">
        <v>
39.299999999999997</v>
      </c>
      <c r="BP12" s="648"/>
      <c r="BQ12" s="648"/>
      <c r="BR12" s="648"/>
      <c r="BS12" s="654" t="s">
        <v>
253</v>
      </c>
      <c r="BT12" s="646"/>
      <c r="BU12" s="646"/>
      <c r="BV12" s="646"/>
      <c r="BW12" s="646"/>
      <c r="BX12" s="646"/>
      <c r="BY12" s="646"/>
      <c r="BZ12" s="646"/>
      <c r="CA12" s="646"/>
      <c r="CB12" s="655"/>
      <c r="CD12" s="660" t="s">
        <v>
261</v>
      </c>
      <c r="CE12" s="661"/>
      <c r="CF12" s="661"/>
      <c r="CG12" s="661"/>
      <c r="CH12" s="661"/>
      <c r="CI12" s="661"/>
      <c r="CJ12" s="661"/>
      <c r="CK12" s="661"/>
      <c r="CL12" s="661"/>
      <c r="CM12" s="661"/>
      <c r="CN12" s="661"/>
      <c r="CO12" s="661"/>
      <c r="CP12" s="661"/>
      <c r="CQ12" s="662"/>
      <c r="CR12" s="645">
        <v>
516675</v>
      </c>
      <c r="CS12" s="646"/>
      <c r="CT12" s="646"/>
      <c r="CU12" s="646"/>
      <c r="CV12" s="646"/>
      <c r="CW12" s="646"/>
      <c r="CX12" s="646"/>
      <c r="CY12" s="647"/>
      <c r="CZ12" s="648">
        <v>
0.8</v>
      </c>
      <c r="DA12" s="648"/>
      <c r="DB12" s="648"/>
      <c r="DC12" s="648"/>
      <c r="DD12" s="654" t="s">
        <v>
150</v>
      </c>
      <c r="DE12" s="646"/>
      <c r="DF12" s="646"/>
      <c r="DG12" s="646"/>
      <c r="DH12" s="646"/>
      <c r="DI12" s="646"/>
      <c r="DJ12" s="646"/>
      <c r="DK12" s="646"/>
      <c r="DL12" s="646"/>
      <c r="DM12" s="646"/>
      <c r="DN12" s="646"/>
      <c r="DO12" s="646"/>
      <c r="DP12" s="647"/>
      <c r="DQ12" s="654">
        <v>
372625</v>
      </c>
      <c r="DR12" s="646"/>
      <c r="DS12" s="646"/>
      <c r="DT12" s="646"/>
      <c r="DU12" s="646"/>
      <c r="DV12" s="646"/>
      <c r="DW12" s="646"/>
      <c r="DX12" s="646"/>
      <c r="DY12" s="646"/>
      <c r="DZ12" s="646"/>
      <c r="EA12" s="646"/>
      <c r="EB12" s="646"/>
      <c r="EC12" s="655"/>
    </row>
    <row r="13" spans="2:143" ht="11.25" customHeight="1" x14ac:dyDescent="0.15">
      <c r="B13" s="642" t="s">
        <v>
262</v>
      </c>
      <c r="C13" s="643"/>
      <c r="D13" s="643"/>
      <c r="E13" s="643"/>
      <c r="F13" s="643"/>
      <c r="G13" s="643"/>
      <c r="H13" s="643"/>
      <c r="I13" s="643"/>
      <c r="J13" s="643"/>
      <c r="K13" s="643"/>
      <c r="L13" s="643"/>
      <c r="M13" s="643"/>
      <c r="N13" s="643"/>
      <c r="O13" s="643"/>
      <c r="P13" s="643"/>
      <c r="Q13" s="644"/>
      <c r="R13" s="645" t="s">
        <v>
150</v>
      </c>
      <c r="S13" s="646"/>
      <c r="T13" s="646"/>
      <c r="U13" s="646"/>
      <c r="V13" s="646"/>
      <c r="W13" s="646"/>
      <c r="X13" s="646"/>
      <c r="Y13" s="647"/>
      <c r="Z13" s="648" t="s">
        <v>
253</v>
      </c>
      <c r="AA13" s="648"/>
      <c r="AB13" s="648"/>
      <c r="AC13" s="648"/>
      <c r="AD13" s="649" t="s">
        <v>
150</v>
      </c>
      <c r="AE13" s="649"/>
      <c r="AF13" s="649"/>
      <c r="AG13" s="649"/>
      <c r="AH13" s="649"/>
      <c r="AI13" s="649"/>
      <c r="AJ13" s="649"/>
      <c r="AK13" s="649"/>
      <c r="AL13" s="650" t="s">
        <v>
150</v>
      </c>
      <c r="AM13" s="651"/>
      <c r="AN13" s="651"/>
      <c r="AO13" s="652"/>
      <c r="AP13" s="642" t="s">
        <v>
263</v>
      </c>
      <c r="AQ13" s="643"/>
      <c r="AR13" s="643"/>
      <c r="AS13" s="643"/>
      <c r="AT13" s="643"/>
      <c r="AU13" s="643"/>
      <c r="AV13" s="643"/>
      <c r="AW13" s="643"/>
      <c r="AX13" s="643"/>
      <c r="AY13" s="643"/>
      <c r="AZ13" s="643"/>
      <c r="BA13" s="643"/>
      <c r="BB13" s="643"/>
      <c r="BC13" s="643"/>
      <c r="BD13" s="643"/>
      <c r="BE13" s="643"/>
      <c r="BF13" s="644"/>
      <c r="BG13" s="645">
        <v>
15813482</v>
      </c>
      <c r="BH13" s="646"/>
      <c r="BI13" s="646"/>
      <c r="BJ13" s="646"/>
      <c r="BK13" s="646"/>
      <c r="BL13" s="646"/>
      <c r="BM13" s="646"/>
      <c r="BN13" s="647"/>
      <c r="BO13" s="648">
        <v>
37.9</v>
      </c>
      <c r="BP13" s="648"/>
      <c r="BQ13" s="648"/>
      <c r="BR13" s="648"/>
      <c r="BS13" s="654" t="s">
        <v>
150</v>
      </c>
      <c r="BT13" s="646"/>
      <c r="BU13" s="646"/>
      <c r="BV13" s="646"/>
      <c r="BW13" s="646"/>
      <c r="BX13" s="646"/>
      <c r="BY13" s="646"/>
      <c r="BZ13" s="646"/>
      <c r="CA13" s="646"/>
      <c r="CB13" s="655"/>
      <c r="CD13" s="660" t="s">
        <v>
264</v>
      </c>
      <c r="CE13" s="661"/>
      <c r="CF13" s="661"/>
      <c r="CG13" s="661"/>
      <c r="CH13" s="661"/>
      <c r="CI13" s="661"/>
      <c r="CJ13" s="661"/>
      <c r="CK13" s="661"/>
      <c r="CL13" s="661"/>
      <c r="CM13" s="661"/>
      <c r="CN13" s="661"/>
      <c r="CO13" s="661"/>
      <c r="CP13" s="661"/>
      <c r="CQ13" s="662"/>
      <c r="CR13" s="645">
        <v>
7431993</v>
      </c>
      <c r="CS13" s="646"/>
      <c r="CT13" s="646"/>
      <c r="CU13" s="646"/>
      <c r="CV13" s="646"/>
      <c r="CW13" s="646"/>
      <c r="CX13" s="646"/>
      <c r="CY13" s="647"/>
      <c r="CZ13" s="648">
        <v>
10.9</v>
      </c>
      <c r="DA13" s="648"/>
      <c r="DB13" s="648"/>
      <c r="DC13" s="648"/>
      <c r="DD13" s="654">
        <v>
2418255</v>
      </c>
      <c r="DE13" s="646"/>
      <c r="DF13" s="646"/>
      <c r="DG13" s="646"/>
      <c r="DH13" s="646"/>
      <c r="DI13" s="646"/>
      <c r="DJ13" s="646"/>
      <c r="DK13" s="646"/>
      <c r="DL13" s="646"/>
      <c r="DM13" s="646"/>
      <c r="DN13" s="646"/>
      <c r="DO13" s="646"/>
      <c r="DP13" s="647"/>
      <c r="DQ13" s="654">
        <v>
6237369</v>
      </c>
      <c r="DR13" s="646"/>
      <c r="DS13" s="646"/>
      <c r="DT13" s="646"/>
      <c r="DU13" s="646"/>
      <c r="DV13" s="646"/>
      <c r="DW13" s="646"/>
      <c r="DX13" s="646"/>
      <c r="DY13" s="646"/>
      <c r="DZ13" s="646"/>
      <c r="EA13" s="646"/>
      <c r="EB13" s="646"/>
      <c r="EC13" s="655"/>
    </row>
    <row r="14" spans="2:143" ht="11.25" customHeight="1" x14ac:dyDescent="0.15">
      <c r="B14" s="642" t="s">
        <v>
265</v>
      </c>
      <c r="C14" s="643"/>
      <c r="D14" s="643"/>
      <c r="E14" s="643"/>
      <c r="F14" s="643"/>
      <c r="G14" s="643"/>
      <c r="H14" s="643"/>
      <c r="I14" s="643"/>
      <c r="J14" s="643"/>
      <c r="K14" s="643"/>
      <c r="L14" s="643"/>
      <c r="M14" s="643"/>
      <c r="N14" s="643"/>
      <c r="O14" s="643"/>
      <c r="P14" s="643"/>
      <c r="Q14" s="644"/>
      <c r="R14" s="645">
        <v>
55934</v>
      </c>
      <c r="S14" s="646"/>
      <c r="T14" s="646"/>
      <c r="U14" s="646"/>
      <c r="V14" s="646"/>
      <c r="W14" s="646"/>
      <c r="X14" s="646"/>
      <c r="Y14" s="647"/>
      <c r="Z14" s="648">
        <v>
0.1</v>
      </c>
      <c r="AA14" s="648"/>
      <c r="AB14" s="648"/>
      <c r="AC14" s="648"/>
      <c r="AD14" s="649">
        <v>
55934</v>
      </c>
      <c r="AE14" s="649"/>
      <c r="AF14" s="649"/>
      <c r="AG14" s="649"/>
      <c r="AH14" s="649"/>
      <c r="AI14" s="649"/>
      <c r="AJ14" s="649"/>
      <c r="AK14" s="649"/>
      <c r="AL14" s="650">
        <v>
0.1</v>
      </c>
      <c r="AM14" s="651"/>
      <c r="AN14" s="651"/>
      <c r="AO14" s="652"/>
      <c r="AP14" s="642" t="s">
        <v>
266</v>
      </c>
      <c r="AQ14" s="643"/>
      <c r="AR14" s="643"/>
      <c r="AS14" s="643"/>
      <c r="AT14" s="643"/>
      <c r="AU14" s="643"/>
      <c r="AV14" s="643"/>
      <c r="AW14" s="643"/>
      <c r="AX14" s="643"/>
      <c r="AY14" s="643"/>
      <c r="AZ14" s="643"/>
      <c r="BA14" s="643"/>
      <c r="BB14" s="643"/>
      <c r="BC14" s="643"/>
      <c r="BD14" s="643"/>
      <c r="BE14" s="643"/>
      <c r="BF14" s="644"/>
      <c r="BG14" s="645">
        <v>
52065</v>
      </c>
      <c r="BH14" s="646"/>
      <c r="BI14" s="646"/>
      <c r="BJ14" s="646"/>
      <c r="BK14" s="646"/>
      <c r="BL14" s="646"/>
      <c r="BM14" s="646"/>
      <c r="BN14" s="647"/>
      <c r="BO14" s="648">
        <v>
0.1</v>
      </c>
      <c r="BP14" s="648"/>
      <c r="BQ14" s="648"/>
      <c r="BR14" s="648"/>
      <c r="BS14" s="654" t="s">
        <v>
150</v>
      </c>
      <c r="BT14" s="646"/>
      <c r="BU14" s="646"/>
      <c r="BV14" s="646"/>
      <c r="BW14" s="646"/>
      <c r="BX14" s="646"/>
      <c r="BY14" s="646"/>
      <c r="BZ14" s="646"/>
      <c r="CA14" s="646"/>
      <c r="CB14" s="655"/>
      <c r="CD14" s="660" t="s">
        <v>
267</v>
      </c>
      <c r="CE14" s="661"/>
      <c r="CF14" s="661"/>
      <c r="CG14" s="661"/>
      <c r="CH14" s="661"/>
      <c r="CI14" s="661"/>
      <c r="CJ14" s="661"/>
      <c r="CK14" s="661"/>
      <c r="CL14" s="661"/>
      <c r="CM14" s="661"/>
      <c r="CN14" s="661"/>
      <c r="CO14" s="661"/>
      <c r="CP14" s="661"/>
      <c r="CQ14" s="662"/>
      <c r="CR14" s="645">
        <v>
2142983</v>
      </c>
      <c r="CS14" s="646"/>
      <c r="CT14" s="646"/>
      <c r="CU14" s="646"/>
      <c r="CV14" s="646"/>
      <c r="CW14" s="646"/>
      <c r="CX14" s="646"/>
      <c r="CY14" s="647"/>
      <c r="CZ14" s="648">
        <v>
3.1</v>
      </c>
      <c r="DA14" s="648"/>
      <c r="DB14" s="648"/>
      <c r="DC14" s="648"/>
      <c r="DD14" s="654">
        <v>
206553</v>
      </c>
      <c r="DE14" s="646"/>
      <c r="DF14" s="646"/>
      <c r="DG14" s="646"/>
      <c r="DH14" s="646"/>
      <c r="DI14" s="646"/>
      <c r="DJ14" s="646"/>
      <c r="DK14" s="646"/>
      <c r="DL14" s="646"/>
      <c r="DM14" s="646"/>
      <c r="DN14" s="646"/>
      <c r="DO14" s="646"/>
      <c r="DP14" s="647"/>
      <c r="DQ14" s="654">
        <v>
1727611</v>
      </c>
      <c r="DR14" s="646"/>
      <c r="DS14" s="646"/>
      <c r="DT14" s="646"/>
      <c r="DU14" s="646"/>
      <c r="DV14" s="646"/>
      <c r="DW14" s="646"/>
      <c r="DX14" s="646"/>
      <c r="DY14" s="646"/>
      <c r="DZ14" s="646"/>
      <c r="EA14" s="646"/>
      <c r="EB14" s="646"/>
      <c r="EC14" s="655"/>
    </row>
    <row r="15" spans="2:143" ht="11.25" customHeight="1" x14ac:dyDescent="0.15">
      <c r="B15" s="642" t="s">
        <v>
268</v>
      </c>
      <c r="C15" s="643"/>
      <c r="D15" s="643"/>
      <c r="E15" s="643"/>
      <c r="F15" s="643"/>
      <c r="G15" s="643"/>
      <c r="H15" s="643"/>
      <c r="I15" s="643"/>
      <c r="J15" s="643"/>
      <c r="K15" s="643"/>
      <c r="L15" s="643"/>
      <c r="M15" s="643"/>
      <c r="N15" s="643"/>
      <c r="O15" s="643"/>
      <c r="P15" s="643"/>
      <c r="Q15" s="644"/>
      <c r="R15" s="645" t="s">
        <v>
150</v>
      </c>
      <c r="S15" s="646"/>
      <c r="T15" s="646"/>
      <c r="U15" s="646"/>
      <c r="V15" s="646"/>
      <c r="W15" s="646"/>
      <c r="X15" s="646"/>
      <c r="Y15" s="647"/>
      <c r="Z15" s="648" t="s">
        <v>
150</v>
      </c>
      <c r="AA15" s="648"/>
      <c r="AB15" s="648"/>
      <c r="AC15" s="648"/>
      <c r="AD15" s="649" t="s">
        <v>
150</v>
      </c>
      <c r="AE15" s="649"/>
      <c r="AF15" s="649"/>
      <c r="AG15" s="649"/>
      <c r="AH15" s="649"/>
      <c r="AI15" s="649"/>
      <c r="AJ15" s="649"/>
      <c r="AK15" s="649"/>
      <c r="AL15" s="650" t="s">
        <v>
150</v>
      </c>
      <c r="AM15" s="651"/>
      <c r="AN15" s="651"/>
      <c r="AO15" s="652"/>
      <c r="AP15" s="642" t="s">
        <v>
269</v>
      </c>
      <c r="AQ15" s="643"/>
      <c r="AR15" s="643"/>
      <c r="AS15" s="643"/>
      <c r="AT15" s="643"/>
      <c r="AU15" s="643"/>
      <c r="AV15" s="643"/>
      <c r="AW15" s="643"/>
      <c r="AX15" s="643"/>
      <c r="AY15" s="643"/>
      <c r="AZ15" s="643"/>
      <c r="BA15" s="643"/>
      <c r="BB15" s="643"/>
      <c r="BC15" s="643"/>
      <c r="BD15" s="643"/>
      <c r="BE15" s="643"/>
      <c r="BF15" s="644"/>
      <c r="BG15" s="645">
        <v>
884082</v>
      </c>
      <c r="BH15" s="646"/>
      <c r="BI15" s="646"/>
      <c r="BJ15" s="646"/>
      <c r="BK15" s="646"/>
      <c r="BL15" s="646"/>
      <c r="BM15" s="646"/>
      <c r="BN15" s="647"/>
      <c r="BO15" s="648">
        <v>
2.1</v>
      </c>
      <c r="BP15" s="648"/>
      <c r="BQ15" s="648"/>
      <c r="BR15" s="648"/>
      <c r="BS15" s="654" t="s">
        <v>
150</v>
      </c>
      <c r="BT15" s="646"/>
      <c r="BU15" s="646"/>
      <c r="BV15" s="646"/>
      <c r="BW15" s="646"/>
      <c r="BX15" s="646"/>
      <c r="BY15" s="646"/>
      <c r="BZ15" s="646"/>
      <c r="CA15" s="646"/>
      <c r="CB15" s="655"/>
      <c r="CD15" s="660" t="s">
        <v>
270</v>
      </c>
      <c r="CE15" s="661"/>
      <c r="CF15" s="661"/>
      <c r="CG15" s="661"/>
      <c r="CH15" s="661"/>
      <c r="CI15" s="661"/>
      <c r="CJ15" s="661"/>
      <c r="CK15" s="661"/>
      <c r="CL15" s="661"/>
      <c r="CM15" s="661"/>
      <c r="CN15" s="661"/>
      <c r="CO15" s="661"/>
      <c r="CP15" s="661"/>
      <c r="CQ15" s="662"/>
      <c r="CR15" s="645">
        <v>
9673062</v>
      </c>
      <c r="CS15" s="646"/>
      <c r="CT15" s="646"/>
      <c r="CU15" s="646"/>
      <c r="CV15" s="646"/>
      <c r="CW15" s="646"/>
      <c r="CX15" s="646"/>
      <c r="CY15" s="647"/>
      <c r="CZ15" s="648">
        <v>
14.1</v>
      </c>
      <c r="DA15" s="648"/>
      <c r="DB15" s="648"/>
      <c r="DC15" s="648"/>
      <c r="DD15" s="654">
        <v>
1468868</v>
      </c>
      <c r="DE15" s="646"/>
      <c r="DF15" s="646"/>
      <c r="DG15" s="646"/>
      <c r="DH15" s="646"/>
      <c r="DI15" s="646"/>
      <c r="DJ15" s="646"/>
      <c r="DK15" s="646"/>
      <c r="DL15" s="646"/>
      <c r="DM15" s="646"/>
      <c r="DN15" s="646"/>
      <c r="DO15" s="646"/>
      <c r="DP15" s="647"/>
      <c r="DQ15" s="654">
        <v>
7600367</v>
      </c>
      <c r="DR15" s="646"/>
      <c r="DS15" s="646"/>
      <c r="DT15" s="646"/>
      <c r="DU15" s="646"/>
      <c r="DV15" s="646"/>
      <c r="DW15" s="646"/>
      <c r="DX15" s="646"/>
      <c r="DY15" s="646"/>
      <c r="DZ15" s="646"/>
      <c r="EA15" s="646"/>
      <c r="EB15" s="646"/>
      <c r="EC15" s="655"/>
    </row>
    <row r="16" spans="2:143" ht="11.25" customHeight="1" x14ac:dyDescent="0.15">
      <c r="B16" s="642" t="s">
        <v>
271</v>
      </c>
      <c r="C16" s="643"/>
      <c r="D16" s="643"/>
      <c r="E16" s="643"/>
      <c r="F16" s="643"/>
      <c r="G16" s="643"/>
      <c r="H16" s="643"/>
      <c r="I16" s="643"/>
      <c r="J16" s="643"/>
      <c r="K16" s="643"/>
      <c r="L16" s="643"/>
      <c r="M16" s="643"/>
      <c r="N16" s="643"/>
      <c r="O16" s="643"/>
      <c r="P16" s="643"/>
      <c r="Q16" s="644"/>
      <c r="R16" s="645">
        <v>
19764</v>
      </c>
      <c r="S16" s="646"/>
      <c r="T16" s="646"/>
      <c r="U16" s="646"/>
      <c r="V16" s="646"/>
      <c r="W16" s="646"/>
      <c r="X16" s="646"/>
      <c r="Y16" s="647"/>
      <c r="Z16" s="648">
        <v>
0</v>
      </c>
      <c r="AA16" s="648"/>
      <c r="AB16" s="648"/>
      <c r="AC16" s="648"/>
      <c r="AD16" s="649">
        <v>
19764</v>
      </c>
      <c r="AE16" s="649"/>
      <c r="AF16" s="649"/>
      <c r="AG16" s="649"/>
      <c r="AH16" s="649"/>
      <c r="AI16" s="649"/>
      <c r="AJ16" s="649"/>
      <c r="AK16" s="649"/>
      <c r="AL16" s="650">
        <v>
0</v>
      </c>
      <c r="AM16" s="651"/>
      <c r="AN16" s="651"/>
      <c r="AO16" s="652"/>
      <c r="AP16" s="642" t="s">
        <v>
272</v>
      </c>
      <c r="AQ16" s="643"/>
      <c r="AR16" s="643"/>
      <c r="AS16" s="643"/>
      <c r="AT16" s="643"/>
      <c r="AU16" s="643"/>
      <c r="AV16" s="643"/>
      <c r="AW16" s="643"/>
      <c r="AX16" s="643"/>
      <c r="AY16" s="643"/>
      <c r="AZ16" s="643"/>
      <c r="BA16" s="643"/>
      <c r="BB16" s="643"/>
      <c r="BC16" s="643"/>
      <c r="BD16" s="643"/>
      <c r="BE16" s="643"/>
      <c r="BF16" s="644"/>
      <c r="BG16" s="645" t="s">
        <v>
253</v>
      </c>
      <c r="BH16" s="646"/>
      <c r="BI16" s="646"/>
      <c r="BJ16" s="646"/>
      <c r="BK16" s="646"/>
      <c r="BL16" s="646"/>
      <c r="BM16" s="646"/>
      <c r="BN16" s="647"/>
      <c r="BO16" s="648" t="s">
        <v>
150</v>
      </c>
      <c r="BP16" s="648"/>
      <c r="BQ16" s="648"/>
      <c r="BR16" s="648"/>
      <c r="BS16" s="654" t="s">
        <v>
253</v>
      </c>
      <c r="BT16" s="646"/>
      <c r="BU16" s="646"/>
      <c r="BV16" s="646"/>
      <c r="BW16" s="646"/>
      <c r="BX16" s="646"/>
      <c r="BY16" s="646"/>
      <c r="BZ16" s="646"/>
      <c r="CA16" s="646"/>
      <c r="CB16" s="655"/>
      <c r="CD16" s="660" t="s">
        <v>
273</v>
      </c>
      <c r="CE16" s="661"/>
      <c r="CF16" s="661"/>
      <c r="CG16" s="661"/>
      <c r="CH16" s="661"/>
      <c r="CI16" s="661"/>
      <c r="CJ16" s="661"/>
      <c r="CK16" s="661"/>
      <c r="CL16" s="661"/>
      <c r="CM16" s="661"/>
      <c r="CN16" s="661"/>
      <c r="CO16" s="661"/>
      <c r="CP16" s="661"/>
      <c r="CQ16" s="662"/>
      <c r="CR16" s="645" t="s">
        <v>
150</v>
      </c>
      <c r="CS16" s="646"/>
      <c r="CT16" s="646"/>
      <c r="CU16" s="646"/>
      <c r="CV16" s="646"/>
      <c r="CW16" s="646"/>
      <c r="CX16" s="646"/>
      <c r="CY16" s="647"/>
      <c r="CZ16" s="648" t="s">
        <v>
253</v>
      </c>
      <c r="DA16" s="648"/>
      <c r="DB16" s="648"/>
      <c r="DC16" s="648"/>
      <c r="DD16" s="654" t="s">
        <v>
150</v>
      </c>
      <c r="DE16" s="646"/>
      <c r="DF16" s="646"/>
      <c r="DG16" s="646"/>
      <c r="DH16" s="646"/>
      <c r="DI16" s="646"/>
      <c r="DJ16" s="646"/>
      <c r="DK16" s="646"/>
      <c r="DL16" s="646"/>
      <c r="DM16" s="646"/>
      <c r="DN16" s="646"/>
      <c r="DO16" s="646"/>
      <c r="DP16" s="647"/>
      <c r="DQ16" s="654" t="s">
        <v>
253</v>
      </c>
      <c r="DR16" s="646"/>
      <c r="DS16" s="646"/>
      <c r="DT16" s="646"/>
      <c r="DU16" s="646"/>
      <c r="DV16" s="646"/>
      <c r="DW16" s="646"/>
      <c r="DX16" s="646"/>
      <c r="DY16" s="646"/>
      <c r="DZ16" s="646"/>
      <c r="EA16" s="646"/>
      <c r="EB16" s="646"/>
      <c r="EC16" s="655"/>
    </row>
    <row r="17" spans="2:133" ht="11.25" customHeight="1" x14ac:dyDescent="0.15">
      <c r="B17" s="642" t="s">
        <v>
274</v>
      </c>
      <c r="C17" s="643"/>
      <c r="D17" s="643"/>
      <c r="E17" s="643"/>
      <c r="F17" s="643"/>
      <c r="G17" s="643"/>
      <c r="H17" s="643"/>
      <c r="I17" s="643"/>
      <c r="J17" s="643"/>
      <c r="K17" s="643"/>
      <c r="L17" s="643"/>
      <c r="M17" s="643"/>
      <c r="N17" s="643"/>
      <c r="O17" s="643"/>
      <c r="P17" s="643"/>
      <c r="Q17" s="644"/>
      <c r="R17" s="645">
        <v>
269216</v>
      </c>
      <c r="S17" s="646"/>
      <c r="T17" s="646"/>
      <c r="U17" s="646"/>
      <c r="V17" s="646"/>
      <c r="W17" s="646"/>
      <c r="X17" s="646"/>
      <c r="Y17" s="647"/>
      <c r="Z17" s="648">
        <v>
0.4</v>
      </c>
      <c r="AA17" s="648"/>
      <c r="AB17" s="648"/>
      <c r="AC17" s="648"/>
      <c r="AD17" s="649">
        <v>
269216</v>
      </c>
      <c r="AE17" s="649"/>
      <c r="AF17" s="649"/>
      <c r="AG17" s="649"/>
      <c r="AH17" s="649"/>
      <c r="AI17" s="649"/>
      <c r="AJ17" s="649"/>
      <c r="AK17" s="649"/>
      <c r="AL17" s="650">
        <v>
0.6</v>
      </c>
      <c r="AM17" s="651"/>
      <c r="AN17" s="651"/>
      <c r="AO17" s="652"/>
      <c r="AP17" s="642" t="s">
        <v>
275</v>
      </c>
      <c r="AQ17" s="643"/>
      <c r="AR17" s="643"/>
      <c r="AS17" s="643"/>
      <c r="AT17" s="643"/>
      <c r="AU17" s="643"/>
      <c r="AV17" s="643"/>
      <c r="AW17" s="643"/>
      <c r="AX17" s="643"/>
      <c r="AY17" s="643"/>
      <c r="AZ17" s="643"/>
      <c r="BA17" s="643"/>
      <c r="BB17" s="643"/>
      <c r="BC17" s="643"/>
      <c r="BD17" s="643"/>
      <c r="BE17" s="643"/>
      <c r="BF17" s="644"/>
      <c r="BG17" s="645" t="s">
        <v>
150</v>
      </c>
      <c r="BH17" s="646"/>
      <c r="BI17" s="646"/>
      <c r="BJ17" s="646"/>
      <c r="BK17" s="646"/>
      <c r="BL17" s="646"/>
      <c r="BM17" s="646"/>
      <c r="BN17" s="647"/>
      <c r="BO17" s="648" t="s">
        <v>
150</v>
      </c>
      <c r="BP17" s="648"/>
      <c r="BQ17" s="648"/>
      <c r="BR17" s="648"/>
      <c r="BS17" s="654" t="s">
        <v>
253</v>
      </c>
      <c r="BT17" s="646"/>
      <c r="BU17" s="646"/>
      <c r="BV17" s="646"/>
      <c r="BW17" s="646"/>
      <c r="BX17" s="646"/>
      <c r="BY17" s="646"/>
      <c r="BZ17" s="646"/>
      <c r="CA17" s="646"/>
      <c r="CB17" s="655"/>
      <c r="CD17" s="660" t="s">
        <v>
276</v>
      </c>
      <c r="CE17" s="661"/>
      <c r="CF17" s="661"/>
      <c r="CG17" s="661"/>
      <c r="CH17" s="661"/>
      <c r="CI17" s="661"/>
      <c r="CJ17" s="661"/>
      <c r="CK17" s="661"/>
      <c r="CL17" s="661"/>
      <c r="CM17" s="661"/>
      <c r="CN17" s="661"/>
      <c r="CO17" s="661"/>
      <c r="CP17" s="661"/>
      <c r="CQ17" s="662"/>
      <c r="CR17" s="645">
        <v>
1670275</v>
      </c>
      <c r="CS17" s="646"/>
      <c r="CT17" s="646"/>
      <c r="CU17" s="646"/>
      <c r="CV17" s="646"/>
      <c r="CW17" s="646"/>
      <c r="CX17" s="646"/>
      <c r="CY17" s="647"/>
      <c r="CZ17" s="648">
        <v>
2.4</v>
      </c>
      <c r="DA17" s="648"/>
      <c r="DB17" s="648"/>
      <c r="DC17" s="648"/>
      <c r="DD17" s="654" t="s">
        <v>
253</v>
      </c>
      <c r="DE17" s="646"/>
      <c r="DF17" s="646"/>
      <c r="DG17" s="646"/>
      <c r="DH17" s="646"/>
      <c r="DI17" s="646"/>
      <c r="DJ17" s="646"/>
      <c r="DK17" s="646"/>
      <c r="DL17" s="646"/>
      <c r="DM17" s="646"/>
      <c r="DN17" s="646"/>
      <c r="DO17" s="646"/>
      <c r="DP17" s="647"/>
      <c r="DQ17" s="654">
        <v>
1657775</v>
      </c>
      <c r="DR17" s="646"/>
      <c r="DS17" s="646"/>
      <c r="DT17" s="646"/>
      <c r="DU17" s="646"/>
      <c r="DV17" s="646"/>
      <c r="DW17" s="646"/>
      <c r="DX17" s="646"/>
      <c r="DY17" s="646"/>
      <c r="DZ17" s="646"/>
      <c r="EA17" s="646"/>
      <c r="EB17" s="646"/>
      <c r="EC17" s="655"/>
    </row>
    <row r="18" spans="2:133" ht="11.25" customHeight="1" x14ac:dyDescent="0.15">
      <c r="B18" s="642" t="s">
        <v>
277</v>
      </c>
      <c r="C18" s="643"/>
      <c r="D18" s="643"/>
      <c r="E18" s="643"/>
      <c r="F18" s="643"/>
      <c r="G18" s="643"/>
      <c r="H18" s="643"/>
      <c r="I18" s="643"/>
      <c r="J18" s="643"/>
      <c r="K18" s="643"/>
      <c r="L18" s="643"/>
      <c r="M18" s="643"/>
      <c r="N18" s="643"/>
      <c r="O18" s="643"/>
      <c r="P18" s="643"/>
      <c r="Q18" s="644"/>
      <c r="R18" s="645">
        <v>
58469</v>
      </c>
      <c r="S18" s="646"/>
      <c r="T18" s="646"/>
      <c r="U18" s="646"/>
      <c r="V18" s="646"/>
      <c r="W18" s="646"/>
      <c r="X18" s="646"/>
      <c r="Y18" s="647"/>
      <c r="Z18" s="648">
        <v>
0.1</v>
      </c>
      <c r="AA18" s="648"/>
      <c r="AB18" s="648"/>
      <c r="AC18" s="648"/>
      <c r="AD18" s="649">
        <v>
58469</v>
      </c>
      <c r="AE18" s="649"/>
      <c r="AF18" s="649"/>
      <c r="AG18" s="649"/>
      <c r="AH18" s="649"/>
      <c r="AI18" s="649"/>
      <c r="AJ18" s="649"/>
      <c r="AK18" s="649"/>
      <c r="AL18" s="650">
        <v>
0.1</v>
      </c>
      <c r="AM18" s="651"/>
      <c r="AN18" s="651"/>
      <c r="AO18" s="652"/>
      <c r="AP18" s="642" t="s">
        <v>
278</v>
      </c>
      <c r="AQ18" s="643"/>
      <c r="AR18" s="643"/>
      <c r="AS18" s="643"/>
      <c r="AT18" s="643"/>
      <c r="AU18" s="643"/>
      <c r="AV18" s="643"/>
      <c r="AW18" s="643"/>
      <c r="AX18" s="643"/>
      <c r="AY18" s="643"/>
      <c r="AZ18" s="643"/>
      <c r="BA18" s="643"/>
      <c r="BB18" s="643"/>
      <c r="BC18" s="643"/>
      <c r="BD18" s="643"/>
      <c r="BE18" s="643"/>
      <c r="BF18" s="644"/>
      <c r="BG18" s="645" t="s">
        <v>
250</v>
      </c>
      <c r="BH18" s="646"/>
      <c r="BI18" s="646"/>
      <c r="BJ18" s="646"/>
      <c r="BK18" s="646"/>
      <c r="BL18" s="646"/>
      <c r="BM18" s="646"/>
      <c r="BN18" s="647"/>
      <c r="BO18" s="648" t="s">
        <v>
150</v>
      </c>
      <c r="BP18" s="648"/>
      <c r="BQ18" s="648"/>
      <c r="BR18" s="648"/>
      <c r="BS18" s="654" t="s">
        <v>
150</v>
      </c>
      <c r="BT18" s="646"/>
      <c r="BU18" s="646"/>
      <c r="BV18" s="646"/>
      <c r="BW18" s="646"/>
      <c r="BX18" s="646"/>
      <c r="BY18" s="646"/>
      <c r="BZ18" s="646"/>
      <c r="CA18" s="646"/>
      <c r="CB18" s="655"/>
      <c r="CD18" s="660" t="s">
        <v>
279</v>
      </c>
      <c r="CE18" s="661"/>
      <c r="CF18" s="661"/>
      <c r="CG18" s="661"/>
      <c r="CH18" s="661"/>
      <c r="CI18" s="661"/>
      <c r="CJ18" s="661"/>
      <c r="CK18" s="661"/>
      <c r="CL18" s="661"/>
      <c r="CM18" s="661"/>
      <c r="CN18" s="661"/>
      <c r="CO18" s="661"/>
      <c r="CP18" s="661"/>
      <c r="CQ18" s="662"/>
      <c r="CR18" s="645" t="s">
        <v>
150</v>
      </c>
      <c r="CS18" s="646"/>
      <c r="CT18" s="646"/>
      <c r="CU18" s="646"/>
      <c r="CV18" s="646"/>
      <c r="CW18" s="646"/>
      <c r="CX18" s="646"/>
      <c r="CY18" s="647"/>
      <c r="CZ18" s="648" t="s">
        <v>
150</v>
      </c>
      <c r="DA18" s="648"/>
      <c r="DB18" s="648"/>
      <c r="DC18" s="648"/>
      <c r="DD18" s="654" t="s">
        <v>
150</v>
      </c>
      <c r="DE18" s="646"/>
      <c r="DF18" s="646"/>
      <c r="DG18" s="646"/>
      <c r="DH18" s="646"/>
      <c r="DI18" s="646"/>
      <c r="DJ18" s="646"/>
      <c r="DK18" s="646"/>
      <c r="DL18" s="646"/>
      <c r="DM18" s="646"/>
      <c r="DN18" s="646"/>
      <c r="DO18" s="646"/>
      <c r="DP18" s="647"/>
      <c r="DQ18" s="654" t="s">
        <v>
253</v>
      </c>
      <c r="DR18" s="646"/>
      <c r="DS18" s="646"/>
      <c r="DT18" s="646"/>
      <c r="DU18" s="646"/>
      <c r="DV18" s="646"/>
      <c r="DW18" s="646"/>
      <c r="DX18" s="646"/>
      <c r="DY18" s="646"/>
      <c r="DZ18" s="646"/>
      <c r="EA18" s="646"/>
      <c r="EB18" s="646"/>
      <c r="EC18" s="655"/>
    </row>
    <row r="19" spans="2:133" ht="11.25" customHeight="1" x14ac:dyDescent="0.15">
      <c r="B19" s="642" t="s">
        <v>
280</v>
      </c>
      <c r="C19" s="643"/>
      <c r="D19" s="643"/>
      <c r="E19" s="643"/>
      <c r="F19" s="643"/>
      <c r="G19" s="643"/>
      <c r="H19" s="643"/>
      <c r="I19" s="643"/>
      <c r="J19" s="643"/>
      <c r="K19" s="643"/>
      <c r="L19" s="643"/>
      <c r="M19" s="643"/>
      <c r="N19" s="643"/>
      <c r="O19" s="643"/>
      <c r="P19" s="643"/>
      <c r="Q19" s="644"/>
      <c r="R19" s="645">
        <v>
9506</v>
      </c>
      <c r="S19" s="646"/>
      <c r="T19" s="646"/>
      <c r="U19" s="646"/>
      <c r="V19" s="646"/>
      <c r="W19" s="646"/>
      <c r="X19" s="646"/>
      <c r="Y19" s="647"/>
      <c r="Z19" s="648">
        <v>
0</v>
      </c>
      <c r="AA19" s="648"/>
      <c r="AB19" s="648"/>
      <c r="AC19" s="648"/>
      <c r="AD19" s="649">
        <v>
9506</v>
      </c>
      <c r="AE19" s="649"/>
      <c r="AF19" s="649"/>
      <c r="AG19" s="649"/>
      <c r="AH19" s="649"/>
      <c r="AI19" s="649"/>
      <c r="AJ19" s="649"/>
      <c r="AK19" s="649"/>
      <c r="AL19" s="650">
        <v>
0</v>
      </c>
      <c r="AM19" s="651"/>
      <c r="AN19" s="651"/>
      <c r="AO19" s="652"/>
      <c r="AP19" s="642" t="s">
        <v>
281</v>
      </c>
      <c r="AQ19" s="643"/>
      <c r="AR19" s="643"/>
      <c r="AS19" s="643"/>
      <c r="AT19" s="643"/>
      <c r="AU19" s="643"/>
      <c r="AV19" s="643"/>
      <c r="AW19" s="643"/>
      <c r="AX19" s="643"/>
      <c r="AY19" s="643"/>
      <c r="AZ19" s="643"/>
      <c r="BA19" s="643"/>
      <c r="BB19" s="643"/>
      <c r="BC19" s="643"/>
      <c r="BD19" s="643"/>
      <c r="BE19" s="643"/>
      <c r="BF19" s="644"/>
      <c r="BG19" s="645">
        <v>
3315092</v>
      </c>
      <c r="BH19" s="646"/>
      <c r="BI19" s="646"/>
      <c r="BJ19" s="646"/>
      <c r="BK19" s="646"/>
      <c r="BL19" s="646"/>
      <c r="BM19" s="646"/>
      <c r="BN19" s="647"/>
      <c r="BO19" s="648">
        <v>
8</v>
      </c>
      <c r="BP19" s="648"/>
      <c r="BQ19" s="648"/>
      <c r="BR19" s="648"/>
      <c r="BS19" s="654" t="s">
        <v>
253</v>
      </c>
      <c r="BT19" s="646"/>
      <c r="BU19" s="646"/>
      <c r="BV19" s="646"/>
      <c r="BW19" s="646"/>
      <c r="BX19" s="646"/>
      <c r="BY19" s="646"/>
      <c r="BZ19" s="646"/>
      <c r="CA19" s="646"/>
      <c r="CB19" s="655"/>
      <c r="CD19" s="660" t="s">
        <v>
282</v>
      </c>
      <c r="CE19" s="661"/>
      <c r="CF19" s="661"/>
      <c r="CG19" s="661"/>
      <c r="CH19" s="661"/>
      <c r="CI19" s="661"/>
      <c r="CJ19" s="661"/>
      <c r="CK19" s="661"/>
      <c r="CL19" s="661"/>
      <c r="CM19" s="661"/>
      <c r="CN19" s="661"/>
      <c r="CO19" s="661"/>
      <c r="CP19" s="661"/>
      <c r="CQ19" s="662"/>
      <c r="CR19" s="645" t="s">
        <v>
150</v>
      </c>
      <c r="CS19" s="646"/>
      <c r="CT19" s="646"/>
      <c r="CU19" s="646"/>
      <c r="CV19" s="646"/>
      <c r="CW19" s="646"/>
      <c r="CX19" s="646"/>
      <c r="CY19" s="647"/>
      <c r="CZ19" s="648" t="s">
        <v>
150</v>
      </c>
      <c r="DA19" s="648"/>
      <c r="DB19" s="648"/>
      <c r="DC19" s="648"/>
      <c r="DD19" s="654" t="s">
        <v>
150</v>
      </c>
      <c r="DE19" s="646"/>
      <c r="DF19" s="646"/>
      <c r="DG19" s="646"/>
      <c r="DH19" s="646"/>
      <c r="DI19" s="646"/>
      <c r="DJ19" s="646"/>
      <c r="DK19" s="646"/>
      <c r="DL19" s="646"/>
      <c r="DM19" s="646"/>
      <c r="DN19" s="646"/>
      <c r="DO19" s="646"/>
      <c r="DP19" s="647"/>
      <c r="DQ19" s="654" t="s">
        <v>
150</v>
      </c>
      <c r="DR19" s="646"/>
      <c r="DS19" s="646"/>
      <c r="DT19" s="646"/>
      <c r="DU19" s="646"/>
      <c r="DV19" s="646"/>
      <c r="DW19" s="646"/>
      <c r="DX19" s="646"/>
      <c r="DY19" s="646"/>
      <c r="DZ19" s="646"/>
      <c r="EA19" s="646"/>
      <c r="EB19" s="646"/>
      <c r="EC19" s="655"/>
    </row>
    <row r="20" spans="2:133" ht="11.25" customHeight="1" x14ac:dyDescent="0.15">
      <c r="B20" s="642" t="s">
        <v>
283</v>
      </c>
      <c r="C20" s="643"/>
      <c r="D20" s="643"/>
      <c r="E20" s="643"/>
      <c r="F20" s="643"/>
      <c r="G20" s="643"/>
      <c r="H20" s="643"/>
      <c r="I20" s="643"/>
      <c r="J20" s="643"/>
      <c r="K20" s="643"/>
      <c r="L20" s="643"/>
      <c r="M20" s="643"/>
      <c r="N20" s="643"/>
      <c r="O20" s="643"/>
      <c r="P20" s="643"/>
      <c r="Q20" s="644"/>
      <c r="R20" s="645">
        <v>
632</v>
      </c>
      <c r="S20" s="646"/>
      <c r="T20" s="646"/>
      <c r="U20" s="646"/>
      <c r="V20" s="646"/>
      <c r="W20" s="646"/>
      <c r="X20" s="646"/>
      <c r="Y20" s="647"/>
      <c r="Z20" s="648">
        <v>
0</v>
      </c>
      <c r="AA20" s="648"/>
      <c r="AB20" s="648"/>
      <c r="AC20" s="648"/>
      <c r="AD20" s="649">
        <v>
632</v>
      </c>
      <c r="AE20" s="649"/>
      <c r="AF20" s="649"/>
      <c r="AG20" s="649"/>
      <c r="AH20" s="649"/>
      <c r="AI20" s="649"/>
      <c r="AJ20" s="649"/>
      <c r="AK20" s="649"/>
      <c r="AL20" s="650">
        <v>
0</v>
      </c>
      <c r="AM20" s="651"/>
      <c r="AN20" s="651"/>
      <c r="AO20" s="652"/>
      <c r="AP20" s="642" t="s">
        <v>
284</v>
      </c>
      <c r="AQ20" s="643"/>
      <c r="AR20" s="643"/>
      <c r="AS20" s="643"/>
      <c r="AT20" s="643"/>
      <c r="AU20" s="643"/>
      <c r="AV20" s="643"/>
      <c r="AW20" s="643"/>
      <c r="AX20" s="643"/>
      <c r="AY20" s="643"/>
      <c r="AZ20" s="643"/>
      <c r="BA20" s="643"/>
      <c r="BB20" s="643"/>
      <c r="BC20" s="643"/>
      <c r="BD20" s="643"/>
      <c r="BE20" s="643"/>
      <c r="BF20" s="644"/>
      <c r="BG20" s="645">
        <v>
3315092</v>
      </c>
      <c r="BH20" s="646"/>
      <c r="BI20" s="646"/>
      <c r="BJ20" s="646"/>
      <c r="BK20" s="646"/>
      <c r="BL20" s="646"/>
      <c r="BM20" s="646"/>
      <c r="BN20" s="647"/>
      <c r="BO20" s="648">
        <v>
8</v>
      </c>
      <c r="BP20" s="648"/>
      <c r="BQ20" s="648"/>
      <c r="BR20" s="648"/>
      <c r="BS20" s="654" t="s">
        <v>
150</v>
      </c>
      <c r="BT20" s="646"/>
      <c r="BU20" s="646"/>
      <c r="BV20" s="646"/>
      <c r="BW20" s="646"/>
      <c r="BX20" s="646"/>
      <c r="BY20" s="646"/>
      <c r="BZ20" s="646"/>
      <c r="CA20" s="646"/>
      <c r="CB20" s="655"/>
      <c r="CD20" s="660" t="s">
        <v>
285</v>
      </c>
      <c r="CE20" s="661"/>
      <c r="CF20" s="661"/>
      <c r="CG20" s="661"/>
      <c r="CH20" s="661"/>
      <c r="CI20" s="661"/>
      <c r="CJ20" s="661"/>
      <c r="CK20" s="661"/>
      <c r="CL20" s="661"/>
      <c r="CM20" s="661"/>
      <c r="CN20" s="661"/>
      <c r="CO20" s="661"/>
      <c r="CP20" s="661"/>
      <c r="CQ20" s="662"/>
      <c r="CR20" s="645">
        <v>
68465219</v>
      </c>
      <c r="CS20" s="646"/>
      <c r="CT20" s="646"/>
      <c r="CU20" s="646"/>
      <c r="CV20" s="646"/>
      <c r="CW20" s="646"/>
      <c r="CX20" s="646"/>
      <c r="CY20" s="647"/>
      <c r="CZ20" s="648">
        <v>
100</v>
      </c>
      <c r="DA20" s="648"/>
      <c r="DB20" s="648"/>
      <c r="DC20" s="648"/>
      <c r="DD20" s="654">
        <v>
7342101</v>
      </c>
      <c r="DE20" s="646"/>
      <c r="DF20" s="646"/>
      <c r="DG20" s="646"/>
      <c r="DH20" s="646"/>
      <c r="DI20" s="646"/>
      <c r="DJ20" s="646"/>
      <c r="DK20" s="646"/>
      <c r="DL20" s="646"/>
      <c r="DM20" s="646"/>
      <c r="DN20" s="646"/>
      <c r="DO20" s="646"/>
      <c r="DP20" s="647"/>
      <c r="DQ20" s="654">
        <v>
46169402</v>
      </c>
      <c r="DR20" s="646"/>
      <c r="DS20" s="646"/>
      <c r="DT20" s="646"/>
      <c r="DU20" s="646"/>
      <c r="DV20" s="646"/>
      <c r="DW20" s="646"/>
      <c r="DX20" s="646"/>
      <c r="DY20" s="646"/>
      <c r="DZ20" s="646"/>
      <c r="EA20" s="646"/>
      <c r="EB20" s="646"/>
      <c r="EC20" s="655"/>
    </row>
    <row r="21" spans="2:133" ht="11.25" customHeight="1" x14ac:dyDescent="0.15">
      <c r="B21" s="642" t="s">
        <v>
286</v>
      </c>
      <c r="C21" s="643"/>
      <c r="D21" s="643"/>
      <c r="E21" s="643"/>
      <c r="F21" s="643"/>
      <c r="G21" s="643"/>
      <c r="H21" s="643"/>
      <c r="I21" s="643"/>
      <c r="J21" s="643"/>
      <c r="K21" s="643"/>
      <c r="L21" s="643"/>
      <c r="M21" s="643"/>
      <c r="N21" s="643"/>
      <c r="O21" s="643"/>
      <c r="P21" s="643"/>
      <c r="Q21" s="644"/>
      <c r="R21" s="645">
        <v>
200609</v>
      </c>
      <c r="S21" s="646"/>
      <c r="T21" s="646"/>
      <c r="U21" s="646"/>
      <c r="V21" s="646"/>
      <c r="W21" s="646"/>
      <c r="X21" s="646"/>
      <c r="Y21" s="647"/>
      <c r="Z21" s="648">
        <v>
0.3</v>
      </c>
      <c r="AA21" s="648"/>
      <c r="AB21" s="648"/>
      <c r="AC21" s="648"/>
      <c r="AD21" s="649">
        <v>
200609</v>
      </c>
      <c r="AE21" s="649"/>
      <c r="AF21" s="649"/>
      <c r="AG21" s="649"/>
      <c r="AH21" s="649"/>
      <c r="AI21" s="649"/>
      <c r="AJ21" s="649"/>
      <c r="AK21" s="649"/>
      <c r="AL21" s="650">
        <v>
0.5</v>
      </c>
      <c r="AM21" s="651"/>
      <c r="AN21" s="651"/>
      <c r="AO21" s="652"/>
      <c r="AP21" s="664" t="s">
        <v>
287</v>
      </c>
      <c r="AQ21" s="665"/>
      <c r="AR21" s="665"/>
      <c r="AS21" s="665"/>
      <c r="AT21" s="665"/>
      <c r="AU21" s="665"/>
      <c r="AV21" s="665"/>
      <c r="AW21" s="665"/>
      <c r="AX21" s="665"/>
      <c r="AY21" s="665"/>
      <c r="AZ21" s="665"/>
      <c r="BA21" s="665"/>
      <c r="BB21" s="665"/>
      <c r="BC21" s="665"/>
      <c r="BD21" s="665"/>
      <c r="BE21" s="665"/>
      <c r="BF21" s="666"/>
      <c r="BG21" s="645" t="s">
        <v>
253</v>
      </c>
      <c r="BH21" s="646"/>
      <c r="BI21" s="646"/>
      <c r="BJ21" s="646"/>
      <c r="BK21" s="646"/>
      <c r="BL21" s="646"/>
      <c r="BM21" s="646"/>
      <c r="BN21" s="647"/>
      <c r="BO21" s="648" t="s">
        <v>
150</v>
      </c>
      <c r="BP21" s="648"/>
      <c r="BQ21" s="648"/>
      <c r="BR21" s="648"/>
      <c r="BS21" s="654" t="s">
        <v>
150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
288</v>
      </c>
      <c r="C22" s="643"/>
      <c r="D22" s="643"/>
      <c r="E22" s="643"/>
      <c r="F22" s="643"/>
      <c r="G22" s="643"/>
      <c r="H22" s="643"/>
      <c r="I22" s="643"/>
      <c r="J22" s="643"/>
      <c r="K22" s="643"/>
      <c r="L22" s="643"/>
      <c r="M22" s="643"/>
      <c r="N22" s="643"/>
      <c r="O22" s="643"/>
      <c r="P22" s="643"/>
      <c r="Q22" s="644"/>
      <c r="R22" s="645">
        <v>
14701</v>
      </c>
      <c r="S22" s="646"/>
      <c r="T22" s="646"/>
      <c r="U22" s="646"/>
      <c r="V22" s="646"/>
      <c r="W22" s="646"/>
      <c r="X22" s="646"/>
      <c r="Y22" s="647"/>
      <c r="Z22" s="648">
        <v>
0</v>
      </c>
      <c r="AA22" s="648"/>
      <c r="AB22" s="648"/>
      <c r="AC22" s="648"/>
      <c r="AD22" s="649" t="s">
        <v>
253</v>
      </c>
      <c r="AE22" s="649"/>
      <c r="AF22" s="649"/>
      <c r="AG22" s="649"/>
      <c r="AH22" s="649"/>
      <c r="AI22" s="649"/>
      <c r="AJ22" s="649"/>
      <c r="AK22" s="649"/>
      <c r="AL22" s="650" t="s">
        <v>
253</v>
      </c>
      <c r="AM22" s="651"/>
      <c r="AN22" s="651"/>
      <c r="AO22" s="652"/>
      <c r="AP22" s="664" t="s">
        <v>
289</v>
      </c>
      <c r="AQ22" s="665"/>
      <c r="AR22" s="665"/>
      <c r="AS22" s="665"/>
      <c r="AT22" s="665"/>
      <c r="AU22" s="665"/>
      <c r="AV22" s="665"/>
      <c r="AW22" s="665"/>
      <c r="AX22" s="665"/>
      <c r="AY22" s="665"/>
      <c r="AZ22" s="665"/>
      <c r="BA22" s="665"/>
      <c r="BB22" s="665"/>
      <c r="BC22" s="665"/>
      <c r="BD22" s="665"/>
      <c r="BE22" s="665"/>
      <c r="BF22" s="666"/>
      <c r="BG22" s="645">
        <v>
632811</v>
      </c>
      <c r="BH22" s="646"/>
      <c r="BI22" s="646"/>
      <c r="BJ22" s="646"/>
      <c r="BK22" s="646"/>
      <c r="BL22" s="646"/>
      <c r="BM22" s="646"/>
      <c r="BN22" s="647"/>
      <c r="BO22" s="648">
        <v>
1.5</v>
      </c>
      <c r="BP22" s="648"/>
      <c r="BQ22" s="648"/>
      <c r="BR22" s="648"/>
      <c r="BS22" s="654" t="s">
        <v>
150</v>
      </c>
      <c r="BT22" s="646"/>
      <c r="BU22" s="646"/>
      <c r="BV22" s="646"/>
      <c r="BW22" s="646"/>
      <c r="BX22" s="646"/>
      <c r="BY22" s="646"/>
      <c r="BZ22" s="646"/>
      <c r="CA22" s="646"/>
      <c r="CB22" s="655"/>
      <c r="CD22" s="627" t="s">
        <v>
290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
291</v>
      </c>
      <c r="C23" s="643"/>
      <c r="D23" s="643"/>
      <c r="E23" s="643"/>
      <c r="F23" s="643"/>
      <c r="G23" s="643"/>
      <c r="H23" s="643"/>
      <c r="I23" s="643"/>
      <c r="J23" s="643"/>
      <c r="K23" s="643"/>
      <c r="L23" s="643"/>
      <c r="M23" s="643"/>
      <c r="N23" s="643"/>
      <c r="O23" s="643"/>
      <c r="P23" s="643"/>
      <c r="Q23" s="644"/>
      <c r="R23" s="645" t="s">
        <v>
150</v>
      </c>
      <c r="S23" s="646"/>
      <c r="T23" s="646"/>
      <c r="U23" s="646"/>
      <c r="V23" s="646"/>
      <c r="W23" s="646"/>
      <c r="X23" s="646"/>
      <c r="Y23" s="647"/>
      <c r="Z23" s="648" t="s">
        <v>
253</v>
      </c>
      <c r="AA23" s="648"/>
      <c r="AB23" s="648"/>
      <c r="AC23" s="648"/>
      <c r="AD23" s="649" t="s">
        <v>
150</v>
      </c>
      <c r="AE23" s="649"/>
      <c r="AF23" s="649"/>
      <c r="AG23" s="649"/>
      <c r="AH23" s="649"/>
      <c r="AI23" s="649"/>
      <c r="AJ23" s="649"/>
      <c r="AK23" s="649"/>
      <c r="AL23" s="650" t="s">
        <v>
150</v>
      </c>
      <c r="AM23" s="651"/>
      <c r="AN23" s="651"/>
      <c r="AO23" s="652"/>
      <c r="AP23" s="664" t="s">
        <v>
292</v>
      </c>
      <c r="AQ23" s="665"/>
      <c r="AR23" s="665"/>
      <c r="AS23" s="665"/>
      <c r="AT23" s="665"/>
      <c r="AU23" s="665"/>
      <c r="AV23" s="665"/>
      <c r="AW23" s="665"/>
      <c r="AX23" s="665"/>
      <c r="AY23" s="665"/>
      <c r="AZ23" s="665"/>
      <c r="BA23" s="665"/>
      <c r="BB23" s="665"/>
      <c r="BC23" s="665"/>
      <c r="BD23" s="665"/>
      <c r="BE23" s="665"/>
      <c r="BF23" s="666"/>
      <c r="BG23" s="645">
        <v>
2682281</v>
      </c>
      <c r="BH23" s="646"/>
      <c r="BI23" s="646"/>
      <c r="BJ23" s="646"/>
      <c r="BK23" s="646"/>
      <c r="BL23" s="646"/>
      <c r="BM23" s="646"/>
      <c r="BN23" s="647"/>
      <c r="BO23" s="648">
        <v>
6.4</v>
      </c>
      <c r="BP23" s="648"/>
      <c r="BQ23" s="648"/>
      <c r="BR23" s="648"/>
      <c r="BS23" s="654" t="s">
        <v>
150</v>
      </c>
      <c r="BT23" s="646"/>
      <c r="BU23" s="646"/>
      <c r="BV23" s="646"/>
      <c r="BW23" s="646"/>
      <c r="BX23" s="646"/>
      <c r="BY23" s="646"/>
      <c r="BZ23" s="646"/>
      <c r="CA23" s="646"/>
      <c r="CB23" s="655"/>
      <c r="CD23" s="627" t="s">
        <v>
230</v>
      </c>
      <c r="CE23" s="628"/>
      <c r="CF23" s="628"/>
      <c r="CG23" s="628"/>
      <c r="CH23" s="628"/>
      <c r="CI23" s="628"/>
      <c r="CJ23" s="628"/>
      <c r="CK23" s="628"/>
      <c r="CL23" s="628"/>
      <c r="CM23" s="628"/>
      <c r="CN23" s="628"/>
      <c r="CO23" s="628"/>
      <c r="CP23" s="628"/>
      <c r="CQ23" s="629"/>
      <c r="CR23" s="627" t="s">
        <v>
293</v>
      </c>
      <c r="CS23" s="628"/>
      <c r="CT23" s="628"/>
      <c r="CU23" s="628"/>
      <c r="CV23" s="628"/>
      <c r="CW23" s="628"/>
      <c r="CX23" s="628"/>
      <c r="CY23" s="629"/>
      <c r="CZ23" s="627" t="s">
        <v>
294</v>
      </c>
      <c r="DA23" s="628"/>
      <c r="DB23" s="628"/>
      <c r="DC23" s="629"/>
      <c r="DD23" s="627" t="s">
        <v>
295</v>
      </c>
      <c r="DE23" s="628"/>
      <c r="DF23" s="628"/>
      <c r="DG23" s="628"/>
      <c r="DH23" s="628"/>
      <c r="DI23" s="628"/>
      <c r="DJ23" s="628"/>
      <c r="DK23" s="629"/>
      <c r="DL23" s="676" t="s">
        <v>
296</v>
      </c>
      <c r="DM23" s="677"/>
      <c r="DN23" s="677"/>
      <c r="DO23" s="677"/>
      <c r="DP23" s="677"/>
      <c r="DQ23" s="677"/>
      <c r="DR23" s="677"/>
      <c r="DS23" s="677"/>
      <c r="DT23" s="677"/>
      <c r="DU23" s="677"/>
      <c r="DV23" s="678"/>
      <c r="DW23" s="627" t="s">
        <v>
297</v>
      </c>
      <c r="DX23" s="628"/>
      <c r="DY23" s="628"/>
      <c r="DZ23" s="628"/>
      <c r="EA23" s="628"/>
      <c r="EB23" s="628"/>
      <c r="EC23" s="629"/>
    </row>
    <row r="24" spans="2:133" ht="11.25" customHeight="1" x14ac:dyDescent="0.15">
      <c r="B24" s="642" t="s">
        <v>
298</v>
      </c>
      <c r="C24" s="643"/>
      <c r="D24" s="643"/>
      <c r="E24" s="643"/>
      <c r="F24" s="643"/>
      <c r="G24" s="643"/>
      <c r="H24" s="643"/>
      <c r="I24" s="643"/>
      <c r="J24" s="643"/>
      <c r="K24" s="643"/>
      <c r="L24" s="643"/>
      <c r="M24" s="643"/>
      <c r="N24" s="643"/>
      <c r="O24" s="643"/>
      <c r="P24" s="643"/>
      <c r="Q24" s="644"/>
      <c r="R24" s="645">
        <v>
14660</v>
      </c>
      <c r="S24" s="646"/>
      <c r="T24" s="646"/>
      <c r="U24" s="646"/>
      <c r="V24" s="646"/>
      <c r="W24" s="646"/>
      <c r="X24" s="646"/>
      <c r="Y24" s="647"/>
      <c r="Z24" s="648">
        <v>
0</v>
      </c>
      <c r="AA24" s="648"/>
      <c r="AB24" s="648"/>
      <c r="AC24" s="648"/>
      <c r="AD24" s="649" t="s">
        <v>
250</v>
      </c>
      <c r="AE24" s="649"/>
      <c r="AF24" s="649"/>
      <c r="AG24" s="649"/>
      <c r="AH24" s="649"/>
      <c r="AI24" s="649"/>
      <c r="AJ24" s="649"/>
      <c r="AK24" s="649"/>
      <c r="AL24" s="650" t="s">
        <v>
150</v>
      </c>
      <c r="AM24" s="651"/>
      <c r="AN24" s="651"/>
      <c r="AO24" s="652"/>
      <c r="AP24" s="664" t="s">
        <v>
299</v>
      </c>
      <c r="AQ24" s="665"/>
      <c r="AR24" s="665"/>
      <c r="AS24" s="665"/>
      <c r="AT24" s="665"/>
      <c r="AU24" s="665"/>
      <c r="AV24" s="665"/>
      <c r="AW24" s="665"/>
      <c r="AX24" s="665"/>
      <c r="AY24" s="665"/>
      <c r="AZ24" s="665"/>
      <c r="BA24" s="665"/>
      <c r="BB24" s="665"/>
      <c r="BC24" s="665"/>
      <c r="BD24" s="665"/>
      <c r="BE24" s="665"/>
      <c r="BF24" s="666"/>
      <c r="BG24" s="645" t="s">
        <v>
150</v>
      </c>
      <c r="BH24" s="646"/>
      <c r="BI24" s="646"/>
      <c r="BJ24" s="646"/>
      <c r="BK24" s="646"/>
      <c r="BL24" s="646"/>
      <c r="BM24" s="646"/>
      <c r="BN24" s="647"/>
      <c r="BO24" s="648" t="s">
        <v>
150</v>
      </c>
      <c r="BP24" s="648"/>
      <c r="BQ24" s="648"/>
      <c r="BR24" s="648"/>
      <c r="BS24" s="654" t="s">
        <v>
300</v>
      </c>
      <c r="BT24" s="646"/>
      <c r="BU24" s="646"/>
      <c r="BV24" s="646"/>
      <c r="BW24" s="646"/>
      <c r="BX24" s="646"/>
      <c r="BY24" s="646"/>
      <c r="BZ24" s="646"/>
      <c r="CA24" s="646"/>
      <c r="CB24" s="655"/>
      <c r="CD24" s="656" t="s">
        <v>
301</v>
      </c>
      <c r="CE24" s="657"/>
      <c r="CF24" s="657"/>
      <c r="CG24" s="657"/>
      <c r="CH24" s="657"/>
      <c r="CI24" s="657"/>
      <c r="CJ24" s="657"/>
      <c r="CK24" s="657"/>
      <c r="CL24" s="657"/>
      <c r="CM24" s="657"/>
      <c r="CN24" s="657"/>
      <c r="CO24" s="657"/>
      <c r="CP24" s="657"/>
      <c r="CQ24" s="658"/>
      <c r="CR24" s="634">
        <v>
27613595</v>
      </c>
      <c r="CS24" s="635"/>
      <c r="CT24" s="635"/>
      <c r="CU24" s="635"/>
      <c r="CV24" s="635"/>
      <c r="CW24" s="635"/>
      <c r="CX24" s="635"/>
      <c r="CY24" s="636"/>
      <c r="CZ24" s="639">
        <v>
40.299999999999997</v>
      </c>
      <c r="DA24" s="640"/>
      <c r="DB24" s="640"/>
      <c r="DC24" s="659"/>
      <c r="DD24" s="684">
        <v>
15749142</v>
      </c>
      <c r="DE24" s="635"/>
      <c r="DF24" s="635"/>
      <c r="DG24" s="635"/>
      <c r="DH24" s="635"/>
      <c r="DI24" s="635"/>
      <c r="DJ24" s="635"/>
      <c r="DK24" s="636"/>
      <c r="DL24" s="684">
        <v>
15661654</v>
      </c>
      <c r="DM24" s="635"/>
      <c r="DN24" s="635"/>
      <c r="DO24" s="635"/>
      <c r="DP24" s="635"/>
      <c r="DQ24" s="635"/>
      <c r="DR24" s="635"/>
      <c r="DS24" s="635"/>
      <c r="DT24" s="635"/>
      <c r="DU24" s="635"/>
      <c r="DV24" s="636"/>
      <c r="DW24" s="639">
        <v>
36.299999999999997</v>
      </c>
      <c r="DX24" s="640"/>
      <c r="DY24" s="640"/>
      <c r="DZ24" s="640"/>
      <c r="EA24" s="640"/>
      <c r="EB24" s="640"/>
      <c r="EC24" s="641"/>
    </row>
    <row r="25" spans="2:133" ht="11.25" customHeight="1" x14ac:dyDescent="0.15">
      <c r="B25" s="642" t="s">
        <v>
302</v>
      </c>
      <c r="C25" s="643"/>
      <c r="D25" s="643"/>
      <c r="E25" s="643"/>
      <c r="F25" s="643"/>
      <c r="G25" s="643"/>
      <c r="H25" s="643"/>
      <c r="I25" s="643"/>
      <c r="J25" s="643"/>
      <c r="K25" s="643"/>
      <c r="L25" s="643"/>
      <c r="M25" s="643"/>
      <c r="N25" s="643"/>
      <c r="O25" s="643"/>
      <c r="P25" s="643"/>
      <c r="Q25" s="644"/>
      <c r="R25" s="645">
        <v>
41</v>
      </c>
      <c r="S25" s="646"/>
      <c r="T25" s="646"/>
      <c r="U25" s="646"/>
      <c r="V25" s="646"/>
      <c r="W25" s="646"/>
      <c r="X25" s="646"/>
      <c r="Y25" s="647"/>
      <c r="Z25" s="648">
        <v>
0</v>
      </c>
      <c r="AA25" s="648"/>
      <c r="AB25" s="648"/>
      <c r="AC25" s="648"/>
      <c r="AD25" s="649" t="s">
        <v>
253</v>
      </c>
      <c r="AE25" s="649"/>
      <c r="AF25" s="649"/>
      <c r="AG25" s="649"/>
      <c r="AH25" s="649"/>
      <c r="AI25" s="649"/>
      <c r="AJ25" s="649"/>
      <c r="AK25" s="649"/>
      <c r="AL25" s="650" t="s">
        <v>
150</v>
      </c>
      <c r="AM25" s="651"/>
      <c r="AN25" s="651"/>
      <c r="AO25" s="652"/>
      <c r="AP25" s="664" t="s">
        <v>
303</v>
      </c>
      <c r="AQ25" s="665"/>
      <c r="AR25" s="665"/>
      <c r="AS25" s="665"/>
      <c r="AT25" s="665"/>
      <c r="AU25" s="665"/>
      <c r="AV25" s="665"/>
      <c r="AW25" s="665"/>
      <c r="AX25" s="665"/>
      <c r="AY25" s="665"/>
      <c r="AZ25" s="665"/>
      <c r="BA25" s="665"/>
      <c r="BB25" s="665"/>
      <c r="BC25" s="665"/>
      <c r="BD25" s="665"/>
      <c r="BE25" s="665"/>
      <c r="BF25" s="666"/>
      <c r="BG25" s="645" t="s">
        <v>
253</v>
      </c>
      <c r="BH25" s="646"/>
      <c r="BI25" s="646"/>
      <c r="BJ25" s="646"/>
      <c r="BK25" s="646"/>
      <c r="BL25" s="646"/>
      <c r="BM25" s="646"/>
      <c r="BN25" s="647"/>
      <c r="BO25" s="648" t="s">
        <v>
253</v>
      </c>
      <c r="BP25" s="648"/>
      <c r="BQ25" s="648"/>
      <c r="BR25" s="648"/>
      <c r="BS25" s="654" t="s">
        <v>
253</v>
      </c>
      <c r="BT25" s="646"/>
      <c r="BU25" s="646"/>
      <c r="BV25" s="646"/>
      <c r="BW25" s="646"/>
      <c r="BX25" s="646"/>
      <c r="BY25" s="646"/>
      <c r="BZ25" s="646"/>
      <c r="CA25" s="646"/>
      <c r="CB25" s="655"/>
      <c r="CD25" s="660" t="s">
        <v>
304</v>
      </c>
      <c r="CE25" s="661"/>
      <c r="CF25" s="661"/>
      <c r="CG25" s="661"/>
      <c r="CH25" s="661"/>
      <c r="CI25" s="661"/>
      <c r="CJ25" s="661"/>
      <c r="CK25" s="661"/>
      <c r="CL25" s="661"/>
      <c r="CM25" s="661"/>
      <c r="CN25" s="661"/>
      <c r="CO25" s="661"/>
      <c r="CP25" s="661"/>
      <c r="CQ25" s="662"/>
      <c r="CR25" s="645">
        <v>
9088603</v>
      </c>
      <c r="CS25" s="681"/>
      <c r="CT25" s="681"/>
      <c r="CU25" s="681"/>
      <c r="CV25" s="681"/>
      <c r="CW25" s="681"/>
      <c r="CX25" s="681"/>
      <c r="CY25" s="682"/>
      <c r="CZ25" s="650">
        <v>
13.3</v>
      </c>
      <c r="DA25" s="679"/>
      <c r="DB25" s="679"/>
      <c r="DC25" s="683"/>
      <c r="DD25" s="654">
        <v>
8314615</v>
      </c>
      <c r="DE25" s="681"/>
      <c r="DF25" s="681"/>
      <c r="DG25" s="681"/>
      <c r="DH25" s="681"/>
      <c r="DI25" s="681"/>
      <c r="DJ25" s="681"/>
      <c r="DK25" s="682"/>
      <c r="DL25" s="654">
        <v>
8240692</v>
      </c>
      <c r="DM25" s="681"/>
      <c r="DN25" s="681"/>
      <c r="DO25" s="681"/>
      <c r="DP25" s="681"/>
      <c r="DQ25" s="681"/>
      <c r="DR25" s="681"/>
      <c r="DS25" s="681"/>
      <c r="DT25" s="681"/>
      <c r="DU25" s="681"/>
      <c r="DV25" s="682"/>
      <c r="DW25" s="650">
        <v>
19.100000000000001</v>
      </c>
      <c r="DX25" s="679"/>
      <c r="DY25" s="679"/>
      <c r="DZ25" s="679"/>
      <c r="EA25" s="679"/>
      <c r="EB25" s="679"/>
      <c r="EC25" s="680"/>
    </row>
    <row r="26" spans="2:133" ht="11.25" customHeight="1" x14ac:dyDescent="0.15">
      <c r="B26" s="642" t="s">
        <v>
305</v>
      </c>
      <c r="C26" s="643"/>
      <c r="D26" s="643"/>
      <c r="E26" s="643"/>
      <c r="F26" s="643"/>
      <c r="G26" s="643"/>
      <c r="H26" s="643"/>
      <c r="I26" s="643"/>
      <c r="J26" s="643"/>
      <c r="K26" s="643"/>
      <c r="L26" s="643"/>
      <c r="M26" s="643"/>
      <c r="N26" s="643"/>
      <c r="O26" s="643"/>
      <c r="P26" s="643"/>
      <c r="Q26" s="644"/>
      <c r="R26" s="645">
        <v>
45466285</v>
      </c>
      <c r="S26" s="646"/>
      <c r="T26" s="646"/>
      <c r="U26" s="646"/>
      <c r="V26" s="646"/>
      <c r="W26" s="646"/>
      <c r="X26" s="646"/>
      <c r="Y26" s="647"/>
      <c r="Z26" s="648">
        <v>
63.7</v>
      </c>
      <c r="AA26" s="648"/>
      <c r="AB26" s="648"/>
      <c r="AC26" s="648"/>
      <c r="AD26" s="649">
        <v>
42769302</v>
      </c>
      <c r="AE26" s="649"/>
      <c r="AF26" s="649"/>
      <c r="AG26" s="649"/>
      <c r="AH26" s="649"/>
      <c r="AI26" s="649"/>
      <c r="AJ26" s="649"/>
      <c r="AK26" s="649"/>
      <c r="AL26" s="650">
        <v>
99.2</v>
      </c>
      <c r="AM26" s="651"/>
      <c r="AN26" s="651"/>
      <c r="AO26" s="652"/>
      <c r="AP26" s="664" t="s">
        <v>
306</v>
      </c>
      <c r="AQ26" s="685"/>
      <c r="AR26" s="685"/>
      <c r="AS26" s="685"/>
      <c r="AT26" s="685"/>
      <c r="AU26" s="685"/>
      <c r="AV26" s="685"/>
      <c r="AW26" s="685"/>
      <c r="AX26" s="685"/>
      <c r="AY26" s="685"/>
      <c r="AZ26" s="685"/>
      <c r="BA26" s="685"/>
      <c r="BB26" s="685"/>
      <c r="BC26" s="685"/>
      <c r="BD26" s="685"/>
      <c r="BE26" s="685"/>
      <c r="BF26" s="666"/>
      <c r="BG26" s="645" t="s">
        <v>
253</v>
      </c>
      <c r="BH26" s="646"/>
      <c r="BI26" s="646"/>
      <c r="BJ26" s="646"/>
      <c r="BK26" s="646"/>
      <c r="BL26" s="646"/>
      <c r="BM26" s="646"/>
      <c r="BN26" s="647"/>
      <c r="BO26" s="648" t="s">
        <v>
253</v>
      </c>
      <c r="BP26" s="648"/>
      <c r="BQ26" s="648"/>
      <c r="BR26" s="648"/>
      <c r="BS26" s="654" t="s">
        <v>
150</v>
      </c>
      <c r="BT26" s="646"/>
      <c r="BU26" s="646"/>
      <c r="BV26" s="646"/>
      <c r="BW26" s="646"/>
      <c r="BX26" s="646"/>
      <c r="BY26" s="646"/>
      <c r="BZ26" s="646"/>
      <c r="CA26" s="646"/>
      <c r="CB26" s="655"/>
      <c r="CD26" s="660" t="s">
        <v>
307</v>
      </c>
      <c r="CE26" s="661"/>
      <c r="CF26" s="661"/>
      <c r="CG26" s="661"/>
      <c r="CH26" s="661"/>
      <c r="CI26" s="661"/>
      <c r="CJ26" s="661"/>
      <c r="CK26" s="661"/>
      <c r="CL26" s="661"/>
      <c r="CM26" s="661"/>
      <c r="CN26" s="661"/>
      <c r="CO26" s="661"/>
      <c r="CP26" s="661"/>
      <c r="CQ26" s="662"/>
      <c r="CR26" s="645">
        <v>
5262267</v>
      </c>
      <c r="CS26" s="646"/>
      <c r="CT26" s="646"/>
      <c r="CU26" s="646"/>
      <c r="CV26" s="646"/>
      <c r="CW26" s="646"/>
      <c r="CX26" s="646"/>
      <c r="CY26" s="647"/>
      <c r="CZ26" s="650">
        <v>
7.7</v>
      </c>
      <c r="DA26" s="679"/>
      <c r="DB26" s="679"/>
      <c r="DC26" s="683"/>
      <c r="DD26" s="654">
        <v>
4608989</v>
      </c>
      <c r="DE26" s="646"/>
      <c r="DF26" s="646"/>
      <c r="DG26" s="646"/>
      <c r="DH26" s="646"/>
      <c r="DI26" s="646"/>
      <c r="DJ26" s="646"/>
      <c r="DK26" s="647"/>
      <c r="DL26" s="654" t="s">
        <v>
253</v>
      </c>
      <c r="DM26" s="646"/>
      <c r="DN26" s="646"/>
      <c r="DO26" s="646"/>
      <c r="DP26" s="646"/>
      <c r="DQ26" s="646"/>
      <c r="DR26" s="646"/>
      <c r="DS26" s="646"/>
      <c r="DT26" s="646"/>
      <c r="DU26" s="646"/>
      <c r="DV26" s="647"/>
      <c r="DW26" s="650" t="s">
        <v>
150</v>
      </c>
      <c r="DX26" s="679"/>
      <c r="DY26" s="679"/>
      <c r="DZ26" s="679"/>
      <c r="EA26" s="679"/>
      <c r="EB26" s="679"/>
      <c r="EC26" s="680"/>
    </row>
    <row r="27" spans="2:133" ht="11.25" customHeight="1" x14ac:dyDescent="0.15">
      <c r="B27" s="642" t="s">
        <v>
308</v>
      </c>
      <c r="C27" s="643"/>
      <c r="D27" s="643"/>
      <c r="E27" s="643"/>
      <c r="F27" s="643"/>
      <c r="G27" s="643"/>
      <c r="H27" s="643"/>
      <c r="I27" s="643"/>
      <c r="J27" s="643"/>
      <c r="K27" s="643"/>
      <c r="L27" s="643"/>
      <c r="M27" s="643"/>
      <c r="N27" s="643"/>
      <c r="O27" s="643"/>
      <c r="P27" s="643"/>
      <c r="Q27" s="644"/>
      <c r="R27" s="645">
        <v>
11880</v>
      </c>
      <c r="S27" s="646"/>
      <c r="T27" s="646"/>
      <c r="U27" s="646"/>
      <c r="V27" s="646"/>
      <c r="W27" s="646"/>
      <c r="X27" s="646"/>
      <c r="Y27" s="647"/>
      <c r="Z27" s="648">
        <v>
0</v>
      </c>
      <c r="AA27" s="648"/>
      <c r="AB27" s="648"/>
      <c r="AC27" s="648"/>
      <c r="AD27" s="649">
        <v>
11880</v>
      </c>
      <c r="AE27" s="649"/>
      <c r="AF27" s="649"/>
      <c r="AG27" s="649"/>
      <c r="AH27" s="649"/>
      <c r="AI27" s="649"/>
      <c r="AJ27" s="649"/>
      <c r="AK27" s="649"/>
      <c r="AL27" s="650">
        <v>
0</v>
      </c>
      <c r="AM27" s="651"/>
      <c r="AN27" s="651"/>
      <c r="AO27" s="652"/>
      <c r="AP27" s="642" t="s">
        <v>
309</v>
      </c>
      <c r="AQ27" s="643"/>
      <c r="AR27" s="643"/>
      <c r="AS27" s="643"/>
      <c r="AT27" s="643"/>
      <c r="AU27" s="643"/>
      <c r="AV27" s="643"/>
      <c r="AW27" s="643"/>
      <c r="AX27" s="643"/>
      <c r="AY27" s="643"/>
      <c r="AZ27" s="643"/>
      <c r="BA27" s="643"/>
      <c r="BB27" s="643"/>
      <c r="BC27" s="643"/>
      <c r="BD27" s="643"/>
      <c r="BE27" s="643"/>
      <c r="BF27" s="644"/>
      <c r="BG27" s="645">
        <v>
41681026</v>
      </c>
      <c r="BH27" s="646"/>
      <c r="BI27" s="646"/>
      <c r="BJ27" s="646"/>
      <c r="BK27" s="646"/>
      <c r="BL27" s="646"/>
      <c r="BM27" s="646"/>
      <c r="BN27" s="647"/>
      <c r="BO27" s="648">
        <v>
100</v>
      </c>
      <c r="BP27" s="648"/>
      <c r="BQ27" s="648"/>
      <c r="BR27" s="648"/>
      <c r="BS27" s="654">
        <v>
306776</v>
      </c>
      <c r="BT27" s="646"/>
      <c r="BU27" s="646"/>
      <c r="BV27" s="646"/>
      <c r="BW27" s="646"/>
      <c r="BX27" s="646"/>
      <c r="BY27" s="646"/>
      <c r="BZ27" s="646"/>
      <c r="CA27" s="646"/>
      <c r="CB27" s="655"/>
      <c r="CD27" s="660" t="s">
        <v>
310</v>
      </c>
      <c r="CE27" s="661"/>
      <c r="CF27" s="661"/>
      <c r="CG27" s="661"/>
      <c r="CH27" s="661"/>
      <c r="CI27" s="661"/>
      <c r="CJ27" s="661"/>
      <c r="CK27" s="661"/>
      <c r="CL27" s="661"/>
      <c r="CM27" s="661"/>
      <c r="CN27" s="661"/>
      <c r="CO27" s="661"/>
      <c r="CP27" s="661"/>
      <c r="CQ27" s="662"/>
      <c r="CR27" s="645">
        <v>
16854717</v>
      </c>
      <c r="CS27" s="681"/>
      <c r="CT27" s="681"/>
      <c r="CU27" s="681"/>
      <c r="CV27" s="681"/>
      <c r="CW27" s="681"/>
      <c r="CX27" s="681"/>
      <c r="CY27" s="682"/>
      <c r="CZ27" s="650">
        <v>
24.6</v>
      </c>
      <c r="DA27" s="679"/>
      <c r="DB27" s="679"/>
      <c r="DC27" s="683"/>
      <c r="DD27" s="654">
        <v>
5776752</v>
      </c>
      <c r="DE27" s="681"/>
      <c r="DF27" s="681"/>
      <c r="DG27" s="681"/>
      <c r="DH27" s="681"/>
      <c r="DI27" s="681"/>
      <c r="DJ27" s="681"/>
      <c r="DK27" s="682"/>
      <c r="DL27" s="654">
        <v>
5763187</v>
      </c>
      <c r="DM27" s="681"/>
      <c r="DN27" s="681"/>
      <c r="DO27" s="681"/>
      <c r="DP27" s="681"/>
      <c r="DQ27" s="681"/>
      <c r="DR27" s="681"/>
      <c r="DS27" s="681"/>
      <c r="DT27" s="681"/>
      <c r="DU27" s="681"/>
      <c r="DV27" s="682"/>
      <c r="DW27" s="650">
        <v>
13.4</v>
      </c>
      <c r="DX27" s="679"/>
      <c r="DY27" s="679"/>
      <c r="DZ27" s="679"/>
      <c r="EA27" s="679"/>
      <c r="EB27" s="679"/>
      <c r="EC27" s="680"/>
    </row>
    <row r="28" spans="2:133" ht="11.25" customHeight="1" x14ac:dyDescent="0.15">
      <c r="B28" s="642" t="s">
        <v>
311</v>
      </c>
      <c r="C28" s="643"/>
      <c r="D28" s="643"/>
      <c r="E28" s="643"/>
      <c r="F28" s="643"/>
      <c r="G28" s="643"/>
      <c r="H28" s="643"/>
      <c r="I28" s="643"/>
      <c r="J28" s="643"/>
      <c r="K28" s="643"/>
      <c r="L28" s="643"/>
      <c r="M28" s="643"/>
      <c r="N28" s="643"/>
      <c r="O28" s="643"/>
      <c r="P28" s="643"/>
      <c r="Q28" s="644"/>
      <c r="R28" s="645">
        <v>
433796</v>
      </c>
      <c r="S28" s="646"/>
      <c r="T28" s="646"/>
      <c r="U28" s="646"/>
      <c r="V28" s="646"/>
      <c r="W28" s="646"/>
      <c r="X28" s="646"/>
      <c r="Y28" s="647"/>
      <c r="Z28" s="648">
        <v>
0.6</v>
      </c>
      <c r="AA28" s="648"/>
      <c r="AB28" s="648"/>
      <c r="AC28" s="648"/>
      <c r="AD28" s="649" t="s">
        <v>
250</v>
      </c>
      <c r="AE28" s="649"/>
      <c r="AF28" s="649"/>
      <c r="AG28" s="649"/>
      <c r="AH28" s="649"/>
      <c r="AI28" s="649"/>
      <c r="AJ28" s="649"/>
      <c r="AK28" s="649"/>
      <c r="AL28" s="650" t="s">
        <v>
253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
312</v>
      </c>
      <c r="CE28" s="661"/>
      <c r="CF28" s="661"/>
      <c r="CG28" s="661"/>
      <c r="CH28" s="661"/>
      <c r="CI28" s="661"/>
      <c r="CJ28" s="661"/>
      <c r="CK28" s="661"/>
      <c r="CL28" s="661"/>
      <c r="CM28" s="661"/>
      <c r="CN28" s="661"/>
      <c r="CO28" s="661"/>
      <c r="CP28" s="661"/>
      <c r="CQ28" s="662"/>
      <c r="CR28" s="645">
        <v>
1670275</v>
      </c>
      <c r="CS28" s="646"/>
      <c r="CT28" s="646"/>
      <c r="CU28" s="646"/>
      <c r="CV28" s="646"/>
      <c r="CW28" s="646"/>
      <c r="CX28" s="646"/>
      <c r="CY28" s="647"/>
      <c r="CZ28" s="650">
        <v>
2.4</v>
      </c>
      <c r="DA28" s="679"/>
      <c r="DB28" s="679"/>
      <c r="DC28" s="683"/>
      <c r="DD28" s="654">
        <v>
1657775</v>
      </c>
      <c r="DE28" s="646"/>
      <c r="DF28" s="646"/>
      <c r="DG28" s="646"/>
      <c r="DH28" s="646"/>
      <c r="DI28" s="646"/>
      <c r="DJ28" s="646"/>
      <c r="DK28" s="647"/>
      <c r="DL28" s="654">
        <v>
1657775</v>
      </c>
      <c r="DM28" s="646"/>
      <c r="DN28" s="646"/>
      <c r="DO28" s="646"/>
      <c r="DP28" s="646"/>
      <c r="DQ28" s="646"/>
      <c r="DR28" s="646"/>
      <c r="DS28" s="646"/>
      <c r="DT28" s="646"/>
      <c r="DU28" s="646"/>
      <c r="DV28" s="647"/>
      <c r="DW28" s="650">
        <v>
3.8</v>
      </c>
      <c r="DX28" s="679"/>
      <c r="DY28" s="679"/>
      <c r="DZ28" s="679"/>
      <c r="EA28" s="679"/>
      <c r="EB28" s="679"/>
      <c r="EC28" s="680"/>
    </row>
    <row r="29" spans="2:133" ht="11.25" customHeight="1" x14ac:dyDescent="0.15">
      <c r="B29" s="642" t="s">
        <v>
313</v>
      </c>
      <c r="C29" s="643"/>
      <c r="D29" s="643"/>
      <c r="E29" s="643"/>
      <c r="F29" s="643"/>
      <c r="G29" s="643"/>
      <c r="H29" s="643"/>
      <c r="I29" s="643"/>
      <c r="J29" s="643"/>
      <c r="K29" s="643"/>
      <c r="L29" s="643"/>
      <c r="M29" s="643"/>
      <c r="N29" s="643"/>
      <c r="O29" s="643"/>
      <c r="P29" s="643"/>
      <c r="Q29" s="644"/>
      <c r="R29" s="645">
        <v>
858963</v>
      </c>
      <c r="S29" s="646"/>
      <c r="T29" s="646"/>
      <c r="U29" s="646"/>
      <c r="V29" s="646"/>
      <c r="W29" s="646"/>
      <c r="X29" s="646"/>
      <c r="Y29" s="647"/>
      <c r="Z29" s="648">
        <v>
1.2</v>
      </c>
      <c r="AA29" s="648"/>
      <c r="AB29" s="648"/>
      <c r="AC29" s="648"/>
      <c r="AD29" s="649">
        <v>
273880</v>
      </c>
      <c r="AE29" s="649"/>
      <c r="AF29" s="649"/>
      <c r="AG29" s="649"/>
      <c r="AH29" s="649"/>
      <c r="AI29" s="649"/>
      <c r="AJ29" s="649"/>
      <c r="AK29" s="649"/>
      <c r="AL29" s="650">
        <v>
0.6</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
314</v>
      </c>
      <c r="CE29" s="690"/>
      <c r="CF29" s="660" t="s">
        <v>
315</v>
      </c>
      <c r="CG29" s="661"/>
      <c r="CH29" s="661"/>
      <c r="CI29" s="661"/>
      <c r="CJ29" s="661"/>
      <c r="CK29" s="661"/>
      <c r="CL29" s="661"/>
      <c r="CM29" s="661"/>
      <c r="CN29" s="661"/>
      <c r="CO29" s="661"/>
      <c r="CP29" s="661"/>
      <c r="CQ29" s="662"/>
      <c r="CR29" s="645">
        <v>
1670261</v>
      </c>
      <c r="CS29" s="681"/>
      <c r="CT29" s="681"/>
      <c r="CU29" s="681"/>
      <c r="CV29" s="681"/>
      <c r="CW29" s="681"/>
      <c r="CX29" s="681"/>
      <c r="CY29" s="682"/>
      <c r="CZ29" s="650">
        <v>
2.4</v>
      </c>
      <c r="DA29" s="679"/>
      <c r="DB29" s="679"/>
      <c r="DC29" s="683"/>
      <c r="DD29" s="654">
        <v>
1657761</v>
      </c>
      <c r="DE29" s="681"/>
      <c r="DF29" s="681"/>
      <c r="DG29" s="681"/>
      <c r="DH29" s="681"/>
      <c r="DI29" s="681"/>
      <c r="DJ29" s="681"/>
      <c r="DK29" s="682"/>
      <c r="DL29" s="654">
        <v>
1657761</v>
      </c>
      <c r="DM29" s="681"/>
      <c r="DN29" s="681"/>
      <c r="DO29" s="681"/>
      <c r="DP29" s="681"/>
      <c r="DQ29" s="681"/>
      <c r="DR29" s="681"/>
      <c r="DS29" s="681"/>
      <c r="DT29" s="681"/>
      <c r="DU29" s="681"/>
      <c r="DV29" s="682"/>
      <c r="DW29" s="650">
        <v>
3.8</v>
      </c>
      <c r="DX29" s="679"/>
      <c r="DY29" s="679"/>
      <c r="DZ29" s="679"/>
      <c r="EA29" s="679"/>
      <c r="EB29" s="679"/>
      <c r="EC29" s="680"/>
    </row>
    <row r="30" spans="2:133" ht="11.25" customHeight="1" x14ac:dyDescent="0.15">
      <c r="B30" s="642" t="s">
        <v>
316</v>
      </c>
      <c r="C30" s="643"/>
      <c r="D30" s="643"/>
      <c r="E30" s="643"/>
      <c r="F30" s="643"/>
      <c r="G30" s="643"/>
      <c r="H30" s="643"/>
      <c r="I30" s="643"/>
      <c r="J30" s="643"/>
      <c r="K30" s="643"/>
      <c r="L30" s="643"/>
      <c r="M30" s="643"/>
      <c r="N30" s="643"/>
      <c r="O30" s="643"/>
      <c r="P30" s="643"/>
      <c r="Q30" s="644"/>
      <c r="R30" s="645">
        <v>
728742</v>
      </c>
      <c r="S30" s="646"/>
      <c r="T30" s="646"/>
      <c r="U30" s="646"/>
      <c r="V30" s="646"/>
      <c r="W30" s="646"/>
      <c r="X30" s="646"/>
      <c r="Y30" s="647"/>
      <c r="Z30" s="648">
        <v>
1</v>
      </c>
      <c r="AA30" s="648"/>
      <c r="AB30" s="648"/>
      <c r="AC30" s="648"/>
      <c r="AD30" s="649" t="s">
        <v>
253</v>
      </c>
      <c r="AE30" s="649"/>
      <c r="AF30" s="649"/>
      <c r="AG30" s="649"/>
      <c r="AH30" s="649"/>
      <c r="AI30" s="649"/>
      <c r="AJ30" s="649"/>
      <c r="AK30" s="649"/>
      <c r="AL30" s="650" t="s">
        <v>
253</v>
      </c>
      <c r="AM30" s="651"/>
      <c r="AN30" s="651"/>
      <c r="AO30" s="652"/>
      <c r="AP30" s="624" t="s">
        <v>
230</v>
      </c>
      <c r="AQ30" s="625"/>
      <c r="AR30" s="625"/>
      <c r="AS30" s="625"/>
      <c r="AT30" s="625"/>
      <c r="AU30" s="625"/>
      <c r="AV30" s="625"/>
      <c r="AW30" s="625"/>
      <c r="AX30" s="625"/>
      <c r="AY30" s="625"/>
      <c r="AZ30" s="625"/>
      <c r="BA30" s="625"/>
      <c r="BB30" s="625"/>
      <c r="BC30" s="625"/>
      <c r="BD30" s="625"/>
      <c r="BE30" s="625"/>
      <c r="BF30" s="626"/>
      <c r="BG30" s="624" t="s">
        <v>
317</v>
      </c>
      <c r="BH30" s="698"/>
      <c r="BI30" s="698"/>
      <c r="BJ30" s="698"/>
      <c r="BK30" s="698"/>
      <c r="BL30" s="698"/>
      <c r="BM30" s="698"/>
      <c r="BN30" s="698"/>
      <c r="BO30" s="698"/>
      <c r="BP30" s="698"/>
      <c r="BQ30" s="699"/>
      <c r="BR30" s="624" t="s">
        <v>
318</v>
      </c>
      <c r="BS30" s="698"/>
      <c r="BT30" s="698"/>
      <c r="BU30" s="698"/>
      <c r="BV30" s="698"/>
      <c r="BW30" s="698"/>
      <c r="BX30" s="698"/>
      <c r="BY30" s="698"/>
      <c r="BZ30" s="698"/>
      <c r="CA30" s="698"/>
      <c r="CB30" s="699"/>
      <c r="CD30" s="691"/>
      <c r="CE30" s="692"/>
      <c r="CF30" s="660" t="s">
        <v>
319</v>
      </c>
      <c r="CG30" s="661"/>
      <c r="CH30" s="661"/>
      <c r="CI30" s="661"/>
      <c r="CJ30" s="661"/>
      <c r="CK30" s="661"/>
      <c r="CL30" s="661"/>
      <c r="CM30" s="661"/>
      <c r="CN30" s="661"/>
      <c r="CO30" s="661"/>
      <c r="CP30" s="661"/>
      <c r="CQ30" s="662"/>
      <c r="CR30" s="645">
        <v>
1538194</v>
      </c>
      <c r="CS30" s="646"/>
      <c r="CT30" s="646"/>
      <c r="CU30" s="646"/>
      <c r="CV30" s="646"/>
      <c r="CW30" s="646"/>
      <c r="CX30" s="646"/>
      <c r="CY30" s="647"/>
      <c r="CZ30" s="650">
        <v>
2.2000000000000002</v>
      </c>
      <c r="DA30" s="679"/>
      <c r="DB30" s="679"/>
      <c r="DC30" s="683"/>
      <c r="DD30" s="654">
        <v>
1528383</v>
      </c>
      <c r="DE30" s="646"/>
      <c r="DF30" s="646"/>
      <c r="DG30" s="646"/>
      <c r="DH30" s="646"/>
      <c r="DI30" s="646"/>
      <c r="DJ30" s="646"/>
      <c r="DK30" s="647"/>
      <c r="DL30" s="654">
        <v>
1528383</v>
      </c>
      <c r="DM30" s="646"/>
      <c r="DN30" s="646"/>
      <c r="DO30" s="646"/>
      <c r="DP30" s="646"/>
      <c r="DQ30" s="646"/>
      <c r="DR30" s="646"/>
      <c r="DS30" s="646"/>
      <c r="DT30" s="646"/>
      <c r="DU30" s="646"/>
      <c r="DV30" s="647"/>
      <c r="DW30" s="650">
        <v>
3.5</v>
      </c>
      <c r="DX30" s="679"/>
      <c r="DY30" s="679"/>
      <c r="DZ30" s="679"/>
      <c r="EA30" s="679"/>
      <c r="EB30" s="679"/>
      <c r="EC30" s="680"/>
    </row>
    <row r="31" spans="2:133" ht="11.25" customHeight="1" x14ac:dyDescent="0.15">
      <c r="B31" s="642" t="s">
        <v>
320</v>
      </c>
      <c r="C31" s="643"/>
      <c r="D31" s="643"/>
      <c r="E31" s="643"/>
      <c r="F31" s="643"/>
      <c r="G31" s="643"/>
      <c r="H31" s="643"/>
      <c r="I31" s="643"/>
      <c r="J31" s="643"/>
      <c r="K31" s="643"/>
      <c r="L31" s="643"/>
      <c r="M31" s="643"/>
      <c r="N31" s="643"/>
      <c r="O31" s="643"/>
      <c r="P31" s="643"/>
      <c r="Q31" s="644"/>
      <c r="R31" s="645">
        <v>
9318943</v>
      </c>
      <c r="S31" s="646"/>
      <c r="T31" s="646"/>
      <c r="U31" s="646"/>
      <c r="V31" s="646"/>
      <c r="W31" s="646"/>
      <c r="X31" s="646"/>
      <c r="Y31" s="647"/>
      <c r="Z31" s="648">
        <v>
13.1</v>
      </c>
      <c r="AA31" s="648"/>
      <c r="AB31" s="648"/>
      <c r="AC31" s="648"/>
      <c r="AD31" s="649" t="s">
        <v>
150</v>
      </c>
      <c r="AE31" s="649"/>
      <c r="AF31" s="649"/>
      <c r="AG31" s="649"/>
      <c r="AH31" s="649"/>
      <c r="AI31" s="649"/>
      <c r="AJ31" s="649"/>
      <c r="AK31" s="649"/>
      <c r="AL31" s="650" t="s">
        <v>
150</v>
      </c>
      <c r="AM31" s="651"/>
      <c r="AN31" s="651"/>
      <c r="AO31" s="652"/>
      <c r="AP31" s="702" t="s">
        <v>
321</v>
      </c>
      <c r="AQ31" s="703"/>
      <c r="AR31" s="703"/>
      <c r="AS31" s="703"/>
      <c r="AT31" s="708" t="s">
        <v>
322</v>
      </c>
      <c r="AU31" s="231"/>
      <c r="AV31" s="231"/>
      <c r="AW31" s="231"/>
      <c r="AX31" s="631" t="s">
        <v>
193</v>
      </c>
      <c r="AY31" s="632"/>
      <c r="AZ31" s="632"/>
      <c r="BA31" s="632"/>
      <c r="BB31" s="632"/>
      <c r="BC31" s="632"/>
      <c r="BD31" s="632"/>
      <c r="BE31" s="632"/>
      <c r="BF31" s="633"/>
      <c r="BG31" s="713">
        <v>
99.6</v>
      </c>
      <c r="BH31" s="700"/>
      <c r="BI31" s="700"/>
      <c r="BJ31" s="700"/>
      <c r="BK31" s="700"/>
      <c r="BL31" s="700"/>
      <c r="BM31" s="640">
        <v>
99.1</v>
      </c>
      <c r="BN31" s="700"/>
      <c r="BO31" s="700"/>
      <c r="BP31" s="700"/>
      <c r="BQ31" s="701"/>
      <c r="BR31" s="713">
        <v>
99.7</v>
      </c>
      <c r="BS31" s="700"/>
      <c r="BT31" s="700"/>
      <c r="BU31" s="700"/>
      <c r="BV31" s="700"/>
      <c r="BW31" s="700"/>
      <c r="BX31" s="640">
        <v>
98.9</v>
      </c>
      <c r="BY31" s="700"/>
      <c r="BZ31" s="700"/>
      <c r="CA31" s="700"/>
      <c r="CB31" s="701"/>
      <c r="CD31" s="691"/>
      <c r="CE31" s="692"/>
      <c r="CF31" s="660" t="s">
        <v>
323</v>
      </c>
      <c r="CG31" s="661"/>
      <c r="CH31" s="661"/>
      <c r="CI31" s="661"/>
      <c r="CJ31" s="661"/>
      <c r="CK31" s="661"/>
      <c r="CL31" s="661"/>
      <c r="CM31" s="661"/>
      <c r="CN31" s="661"/>
      <c r="CO31" s="661"/>
      <c r="CP31" s="661"/>
      <c r="CQ31" s="662"/>
      <c r="CR31" s="645">
        <v>
132067</v>
      </c>
      <c r="CS31" s="681"/>
      <c r="CT31" s="681"/>
      <c r="CU31" s="681"/>
      <c r="CV31" s="681"/>
      <c r="CW31" s="681"/>
      <c r="CX31" s="681"/>
      <c r="CY31" s="682"/>
      <c r="CZ31" s="650">
        <v>
0.2</v>
      </c>
      <c r="DA31" s="679"/>
      <c r="DB31" s="679"/>
      <c r="DC31" s="683"/>
      <c r="DD31" s="654">
        <v>
129378</v>
      </c>
      <c r="DE31" s="681"/>
      <c r="DF31" s="681"/>
      <c r="DG31" s="681"/>
      <c r="DH31" s="681"/>
      <c r="DI31" s="681"/>
      <c r="DJ31" s="681"/>
      <c r="DK31" s="682"/>
      <c r="DL31" s="654">
        <v>
129378</v>
      </c>
      <c r="DM31" s="681"/>
      <c r="DN31" s="681"/>
      <c r="DO31" s="681"/>
      <c r="DP31" s="681"/>
      <c r="DQ31" s="681"/>
      <c r="DR31" s="681"/>
      <c r="DS31" s="681"/>
      <c r="DT31" s="681"/>
      <c r="DU31" s="681"/>
      <c r="DV31" s="682"/>
      <c r="DW31" s="650">
        <v>
0.3</v>
      </c>
      <c r="DX31" s="679"/>
      <c r="DY31" s="679"/>
      <c r="DZ31" s="679"/>
      <c r="EA31" s="679"/>
      <c r="EB31" s="679"/>
      <c r="EC31" s="680"/>
    </row>
    <row r="32" spans="2:133" ht="11.25" customHeight="1" x14ac:dyDescent="0.15">
      <c r="B32" s="695" t="s">
        <v>
324</v>
      </c>
      <c r="C32" s="696"/>
      <c r="D32" s="696"/>
      <c r="E32" s="696"/>
      <c r="F32" s="696"/>
      <c r="G32" s="696"/>
      <c r="H32" s="696"/>
      <c r="I32" s="696"/>
      <c r="J32" s="696"/>
      <c r="K32" s="696"/>
      <c r="L32" s="696"/>
      <c r="M32" s="696"/>
      <c r="N32" s="696"/>
      <c r="O32" s="696"/>
      <c r="P32" s="696"/>
      <c r="Q32" s="697"/>
      <c r="R32" s="645" t="s">
        <v>
150</v>
      </c>
      <c r="S32" s="646"/>
      <c r="T32" s="646"/>
      <c r="U32" s="646"/>
      <c r="V32" s="646"/>
      <c r="W32" s="646"/>
      <c r="X32" s="646"/>
      <c r="Y32" s="647"/>
      <c r="Z32" s="648" t="s">
        <v>
253</v>
      </c>
      <c r="AA32" s="648"/>
      <c r="AB32" s="648"/>
      <c r="AC32" s="648"/>
      <c r="AD32" s="649" t="s">
        <v>
253</v>
      </c>
      <c r="AE32" s="649"/>
      <c r="AF32" s="649"/>
      <c r="AG32" s="649"/>
      <c r="AH32" s="649"/>
      <c r="AI32" s="649"/>
      <c r="AJ32" s="649"/>
      <c r="AK32" s="649"/>
      <c r="AL32" s="650" t="s">
        <v>
150</v>
      </c>
      <c r="AM32" s="651"/>
      <c r="AN32" s="651"/>
      <c r="AO32" s="652"/>
      <c r="AP32" s="704"/>
      <c r="AQ32" s="705"/>
      <c r="AR32" s="705"/>
      <c r="AS32" s="705"/>
      <c r="AT32" s="709"/>
      <c r="AU32" s="230" t="s">
        <v>
325</v>
      </c>
      <c r="AV32" s="230"/>
      <c r="AW32" s="230"/>
      <c r="AX32" s="642" t="s">
        <v>
326</v>
      </c>
      <c r="AY32" s="643"/>
      <c r="AZ32" s="643"/>
      <c r="BA32" s="643"/>
      <c r="BB32" s="643"/>
      <c r="BC32" s="643"/>
      <c r="BD32" s="643"/>
      <c r="BE32" s="643"/>
      <c r="BF32" s="644"/>
      <c r="BG32" s="714">
        <v>
99.4</v>
      </c>
      <c r="BH32" s="681"/>
      <c r="BI32" s="681"/>
      <c r="BJ32" s="681"/>
      <c r="BK32" s="681"/>
      <c r="BL32" s="681"/>
      <c r="BM32" s="651">
        <v>
98.8</v>
      </c>
      <c r="BN32" s="711"/>
      <c r="BO32" s="711"/>
      <c r="BP32" s="711"/>
      <c r="BQ32" s="712"/>
      <c r="BR32" s="714">
        <v>
99.5</v>
      </c>
      <c r="BS32" s="681"/>
      <c r="BT32" s="681"/>
      <c r="BU32" s="681"/>
      <c r="BV32" s="681"/>
      <c r="BW32" s="681"/>
      <c r="BX32" s="651">
        <v>
98.7</v>
      </c>
      <c r="BY32" s="711"/>
      <c r="BZ32" s="711"/>
      <c r="CA32" s="711"/>
      <c r="CB32" s="712"/>
      <c r="CD32" s="693"/>
      <c r="CE32" s="694"/>
      <c r="CF32" s="660" t="s">
        <v>
327</v>
      </c>
      <c r="CG32" s="661"/>
      <c r="CH32" s="661"/>
      <c r="CI32" s="661"/>
      <c r="CJ32" s="661"/>
      <c r="CK32" s="661"/>
      <c r="CL32" s="661"/>
      <c r="CM32" s="661"/>
      <c r="CN32" s="661"/>
      <c r="CO32" s="661"/>
      <c r="CP32" s="661"/>
      <c r="CQ32" s="662"/>
      <c r="CR32" s="645">
        <v>
14</v>
      </c>
      <c r="CS32" s="646"/>
      <c r="CT32" s="646"/>
      <c r="CU32" s="646"/>
      <c r="CV32" s="646"/>
      <c r="CW32" s="646"/>
      <c r="CX32" s="646"/>
      <c r="CY32" s="647"/>
      <c r="CZ32" s="650">
        <v>
0</v>
      </c>
      <c r="DA32" s="679"/>
      <c r="DB32" s="679"/>
      <c r="DC32" s="683"/>
      <c r="DD32" s="654">
        <v>
14</v>
      </c>
      <c r="DE32" s="646"/>
      <c r="DF32" s="646"/>
      <c r="DG32" s="646"/>
      <c r="DH32" s="646"/>
      <c r="DI32" s="646"/>
      <c r="DJ32" s="646"/>
      <c r="DK32" s="647"/>
      <c r="DL32" s="654">
        <v>
14</v>
      </c>
      <c r="DM32" s="646"/>
      <c r="DN32" s="646"/>
      <c r="DO32" s="646"/>
      <c r="DP32" s="646"/>
      <c r="DQ32" s="646"/>
      <c r="DR32" s="646"/>
      <c r="DS32" s="646"/>
      <c r="DT32" s="646"/>
      <c r="DU32" s="646"/>
      <c r="DV32" s="647"/>
      <c r="DW32" s="650">
        <v>
0</v>
      </c>
      <c r="DX32" s="679"/>
      <c r="DY32" s="679"/>
      <c r="DZ32" s="679"/>
      <c r="EA32" s="679"/>
      <c r="EB32" s="679"/>
      <c r="EC32" s="680"/>
    </row>
    <row r="33" spans="2:133" ht="11.25" customHeight="1" x14ac:dyDescent="0.15">
      <c r="B33" s="642" t="s">
        <v>
328</v>
      </c>
      <c r="C33" s="643"/>
      <c r="D33" s="643"/>
      <c r="E33" s="643"/>
      <c r="F33" s="643"/>
      <c r="G33" s="643"/>
      <c r="H33" s="643"/>
      <c r="I33" s="643"/>
      <c r="J33" s="643"/>
      <c r="K33" s="643"/>
      <c r="L33" s="643"/>
      <c r="M33" s="643"/>
      <c r="N33" s="643"/>
      <c r="O33" s="643"/>
      <c r="P33" s="643"/>
      <c r="Q33" s="644"/>
      <c r="R33" s="645">
        <v>
8127890</v>
      </c>
      <c r="S33" s="646"/>
      <c r="T33" s="646"/>
      <c r="U33" s="646"/>
      <c r="V33" s="646"/>
      <c r="W33" s="646"/>
      <c r="X33" s="646"/>
      <c r="Y33" s="647"/>
      <c r="Z33" s="648">
        <v>
11.4</v>
      </c>
      <c r="AA33" s="648"/>
      <c r="AB33" s="648"/>
      <c r="AC33" s="648"/>
      <c r="AD33" s="649" t="s">
        <v>
250</v>
      </c>
      <c r="AE33" s="649"/>
      <c r="AF33" s="649"/>
      <c r="AG33" s="649"/>
      <c r="AH33" s="649"/>
      <c r="AI33" s="649"/>
      <c r="AJ33" s="649"/>
      <c r="AK33" s="649"/>
      <c r="AL33" s="650" t="s">
        <v>
150</v>
      </c>
      <c r="AM33" s="651"/>
      <c r="AN33" s="651"/>
      <c r="AO33" s="652"/>
      <c r="AP33" s="706"/>
      <c r="AQ33" s="707"/>
      <c r="AR33" s="707"/>
      <c r="AS33" s="707"/>
      <c r="AT33" s="710"/>
      <c r="AU33" s="232"/>
      <c r="AV33" s="232"/>
      <c r="AW33" s="232"/>
      <c r="AX33" s="686" t="s">
        <v>
329</v>
      </c>
      <c r="AY33" s="687"/>
      <c r="AZ33" s="687"/>
      <c r="BA33" s="687"/>
      <c r="BB33" s="687"/>
      <c r="BC33" s="687"/>
      <c r="BD33" s="687"/>
      <c r="BE33" s="687"/>
      <c r="BF33" s="688"/>
      <c r="BG33" s="715">
        <v>
99.7</v>
      </c>
      <c r="BH33" s="716"/>
      <c r="BI33" s="716"/>
      <c r="BJ33" s="716"/>
      <c r="BK33" s="716"/>
      <c r="BL33" s="716"/>
      <c r="BM33" s="717">
        <v>
99.3</v>
      </c>
      <c r="BN33" s="716"/>
      <c r="BO33" s="716"/>
      <c r="BP33" s="716"/>
      <c r="BQ33" s="718"/>
      <c r="BR33" s="715">
        <v>
99.8</v>
      </c>
      <c r="BS33" s="716"/>
      <c r="BT33" s="716"/>
      <c r="BU33" s="716"/>
      <c r="BV33" s="716"/>
      <c r="BW33" s="716"/>
      <c r="BX33" s="717">
        <v>
99.1</v>
      </c>
      <c r="BY33" s="716"/>
      <c r="BZ33" s="716"/>
      <c r="CA33" s="716"/>
      <c r="CB33" s="718"/>
      <c r="CD33" s="660" t="s">
        <v>
330</v>
      </c>
      <c r="CE33" s="661"/>
      <c r="CF33" s="661"/>
      <c r="CG33" s="661"/>
      <c r="CH33" s="661"/>
      <c r="CI33" s="661"/>
      <c r="CJ33" s="661"/>
      <c r="CK33" s="661"/>
      <c r="CL33" s="661"/>
      <c r="CM33" s="661"/>
      <c r="CN33" s="661"/>
      <c r="CO33" s="661"/>
      <c r="CP33" s="661"/>
      <c r="CQ33" s="662"/>
      <c r="CR33" s="645">
        <v>
33509523</v>
      </c>
      <c r="CS33" s="681"/>
      <c r="CT33" s="681"/>
      <c r="CU33" s="681"/>
      <c r="CV33" s="681"/>
      <c r="CW33" s="681"/>
      <c r="CX33" s="681"/>
      <c r="CY33" s="682"/>
      <c r="CZ33" s="650">
        <v>
48.9</v>
      </c>
      <c r="DA33" s="679"/>
      <c r="DB33" s="679"/>
      <c r="DC33" s="683"/>
      <c r="DD33" s="654">
        <v>
27910385</v>
      </c>
      <c r="DE33" s="681"/>
      <c r="DF33" s="681"/>
      <c r="DG33" s="681"/>
      <c r="DH33" s="681"/>
      <c r="DI33" s="681"/>
      <c r="DJ33" s="681"/>
      <c r="DK33" s="682"/>
      <c r="DL33" s="654">
        <v>
20700627</v>
      </c>
      <c r="DM33" s="681"/>
      <c r="DN33" s="681"/>
      <c r="DO33" s="681"/>
      <c r="DP33" s="681"/>
      <c r="DQ33" s="681"/>
      <c r="DR33" s="681"/>
      <c r="DS33" s="681"/>
      <c r="DT33" s="681"/>
      <c r="DU33" s="681"/>
      <c r="DV33" s="682"/>
      <c r="DW33" s="650">
        <v>
48</v>
      </c>
      <c r="DX33" s="679"/>
      <c r="DY33" s="679"/>
      <c r="DZ33" s="679"/>
      <c r="EA33" s="679"/>
      <c r="EB33" s="679"/>
      <c r="EC33" s="680"/>
    </row>
    <row r="34" spans="2:133" ht="11.25" customHeight="1" x14ac:dyDescent="0.15">
      <c r="B34" s="642" t="s">
        <v>
331</v>
      </c>
      <c r="C34" s="643"/>
      <c r="D34" s="643"/>
      <c r="E34" s="643"/>
      <c r="F34" s="643"/>
      <c r="G34" s="643"/>
      <c r="H34" s="643"/>
      <c r="I34" s="643"/>
      <c r="J34" s="643"/>
      <c r="K34" s="643"/>
      <c r="L34" s="643"/>
      <c r="M34" s="643"/>
      <c r="N34" s="643"/>
      <c r="O34" s="643"/>
      <c r="P34" s="643"/>
      <c r="Q34" s="644"/>
      <c r="R34" s="645">
        <v>
127449</v>
      </c>
      <c r="S34" s="646"/>
      <c r="T34" s="646"/>
      <c r="U34" s="646"/>
      <c r="V34" s="646"/>
      <c r="W34" s="646"/>
      <c r="X34" s="646"/>
      <c r="Y34" s="647"/>
      <c r="Z34" s="648">
        <v>
0.2</v>
      </c>
      <c r="AA34" s="648"/>
      <c r="AB34" s="648"/>
      <c r="AC34" s="648"/>
      <c r="AD34" s="649">
        <v>
71216</v>
      </c>
      <c r="AE34" s="649"/>
      <c r="AF34" s="649"/>
      <c r="AG34" s="649"/>
      <c r="AH34" s="649"/>
      <c r="AI34" s="649"/>
      <c r="AJ34" s="649"/>
      <c r="AK34" s="649"/>
      <c r="AL34" s="650">
        <v>
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
332</v>
      </c>
      <c r="CE34" s="661"/>
      <c r="CF34" s="661"/>
      <c r="CG34" s="661"/>
      <c r="CH34" s="661"/>
      <c r="CI34" s="661"/>
      <c r="CJ34" s="661"/>
      <c r="CK34" s="661"/>
      <c r="CL34" s="661"/>
      <c r="CM34" s="661"/>
      <c r="CN34" s="661"/>
      <c r="CO34" s="661"/>
      <c r="CP34" s="661"/>
      <c r="CQ34" s="662"/>
      <c r="CR34" s="645">
        <v>
15434488</v>
      </c>
      <c r="CS34" s="646"/>
      <c r="CT34" s="646"/>
      <c r="CU34" s="646"/>
      <c r="CV34" s="646"/>
      <c r="CW34" s="646"/>
      <c r="CX34" s="646"/>
      <c r="CY34" s="647"/>
      <c r="CZ34" s="650">
        <v>
22.5</v>
      </c>
      <c r="DA34" s="679"/>
      <c r="DB34" s="679"/>
      <c r="DC34" s="683"/>
      <c r="DD34" s="654">
        <v>
12436352</v>
      </c>
      <c r="DE34" s="646"/>
      <c r="DF34" s="646"/>
      <c r="DG34" s="646"/>
      <c r="DH34" s="646"/>
      <c r="DI34" s="646"/>
      <c r="DJ34" s="646"/>
      <c r="DK34" s="647"/>
      <c r="DL34" s="654">
        <v>
11443792</v>
      </c>
      <c r="DM34" s="646"/>
      <c r="DN34" s="646"/>
      <c r="DO34" s="646"/>
      <c r="DP34" s="646"/>
      <c r="DQ34" s="646"/>
      <c r="DR34" s="646"/>
      <c r="DS34" s="646"/>
      <c r="DT34" s="646"/>
      <c r="DU34" s="646"/>
      <c r="DV34" s="647"/>
      <c r="DW34" s="650">
        <v>
26.5</v>
      </c>
      <c r="DX34" s="679"/>
      <c r="DY34" s="679"/>
      <c r="DZ34" s="679"/>
      <c r="EA34" s="679"/>
      <c r="EB34" s="679"/>
      <c r="EC34" s="680"/>
    </row>
    <row r="35" spans="2:133" ht="11.25" customHeight="1" x14ac:dyDescent="0.15">
      <c r="B35" s="642" t="s">
        <v>
333</v>
      </c>
      <c r="C35" s="643"/>
      <c r="D35" s="643"/>
      <c r="E35" s="643"/>
      <c r="F35" s="643"/>
      <c r="G35" s="643"/>
      <c r="H35" s="643"/>
      <c r="I35" s="643"/>
      <c r="J35" s="643"/>
      <c r="K35" s="643"/>
      <c r="L35" s="643"/>
      <c r="M35" s="643"/>
      <c r="N35" s="643"/>
      <c r="O35" s="643"/>
      <c r="P35" s="643"/>
      <c r="Q35" s="644"/>
      <c r="R35" s="645">
        <v>
77231</v>
      </c>
      <c r="S35" s="646"/>
      <c r="T35" s="646"/>
      <c r="U35" s="646"/>
      <c r="V35" s="646"/>
      <c r="W35" s="646"/>
      <c r="X35" s="646"/>
      <c r="Y35" s="647"/>
      <c r="Z35" s="648">
        <v>
0.1</v>
      </c>
      <c r="AA35" s="648"/>
      <c r="AB35" s="648"/>
      <c r="AC35" s="648"/>
      <c r="AD35" s="649" t="s">
        <v>
150</v>
      </c>
      <c r="AE35" s="649"/>
      <c r="AF35" s="649"/>
      <c r="AG35" s="649"/>
      <c r="AH35" s="649"/>
      <c r="AI35" s="649"/>
      <c r="AJ35" s="649"/>
      <c r="AK35" s="649"/>
      <c r="AL35" s="650" t="s">
        <v>
253</v>
      </c>
      <c r="AM35" s="651"/>
      <c r="AN35" s="651"/>
      <c r="AO35" s="652"/>
      <c r="AP35" s="235"/>
      <c r="AQ35" s="624" t="s">
        <v>
334</v>
      </c>
      <c r="AR35" s="625"/>
      <c r="AS35" s="625"/>
      <c r="AT35" s="625"/>
      <c r="AU35" s="625"/>
      <c r="AV35" s="625"/>
      <c r="AW35" s="625"/>
      <c r="AX35" s="625"/>
      <c r="AY35" s="625"/>
      <c r="AZ35" s="625"/>
      <c r="BA35" s="625"/>
      <c r="BB35" s="625"/>
      <c r="BC35" s="625"/>
      <c r="BD35" s="625"/>
      <c r="BE35" s="625"/>
      <c r="BF35" s="626"/>
      <c r="BG35" s="624" t="s">
        <v>
335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
336</v>
      </c>
      <c r="CE35" s="661"/>
      <c r="CF35" s="661"/>
      <c r="CG35" s="661"/>
      <c r="CH35" s="661"/>
      <c r="CI35" s="661"/>
      <c r="CJ35" s="661"/>
      <c r="CK35" s="661"/>
      <c r="CL35" s="661"/>
      <c r="CM35" s="661"/>
      <c r="CN35" s="661"/>
      <c r="CO35" s="661"/>
      <c r="CP35" s="661"/>
      <c r="CQ35" s="662"/>
      <c r="CR35" s="645">
        <v>
675869</v>
      </c>
      <c r="CS35" s="681"/>
      <c r="CT35" s="681"/>
      <c r="CU35" s="681"/>
      <c r="CV35" s="681"/>
      <c r="CW35" s="681"/>
      <c r="CX35" s="681"/>
      <c r="CY35" s="682"/>
      <c r="CZ35" s="650">
        <v>
1</v>
      </c>
      <c r="DA35" s="679"/>
      <c r="DB35" s="679"/>
      <c r="DC35" s="683"/>
      <c r="DD35" s="654">
        <v>
630799</v>
      </c>
      <c r="DE35" s="681"/>
      <c r="DF35" s="681"/>
      <c r="DG35" s="681"/>
      <c r="DH35" s="681"/>
      <c r="DI35" s="681"/>
      <c r="DJ35" s="681"/>
      <c r="DK35" s="682"/>
      <c r="DL35" s="654">
        <v>
630799</v>
      </c>
      <c r="DM35" s="681"/>
      <c r="DN35" s="681"/>
      <c r="DO35" s="681"/>
      <c r="DP35" s="681"/>
      <c r="DQ35" s="681"/>
      <c r="DR35" s="681"/>
      <c r="DS35" s="681"/>
      <c r="DT35" s="681"/>
      <c r="DU35" s="681"/>
      <c r="DV35" s="682"/>
      <c r="DW35" s="650">
        <v>
1.5</v>
      </c>
      <c r="DX35" s="679"/>
      <c r="DY35" s="679"/>
      <c r="DZ35" s="679"/>
      <c r="EA35" s="679"/>
      <c r="EB35" s="679"/>
      <c r="EC35" s="680"/>
    </row>
    <row r="36" spans="2:133" ht="11.25" customHeight="1" x14ac:dyDescent="0.15">
      <c r="B36" s="642" t="s">
        <v>
337</v>
      </c>
      <c r="C36" s="643"/>
      <c r="D36" s="643"/>
      <c r="E36" s="643"/>
      <c r="F36" s="643"/>
      <c r="G36" s="643"/>
      <c r="H36" s="643"/>
      <c r="I36" s="643"/>
      <c r="J36" s="643"/>
      <c r="K36" s="643"/>
      <c r="L36" s="643"/>
      <c r="M36" s="643"/>
      <c r="N36" s="643"/>
      <c r="O36" s="643"/>
      <c r="P36" s="643"/>
      <c r="Q36" s="644"/>
      <c r="R36" s="645">
        <v>
2418826</v>
      </c>
      <c r="S36" s="646"/>
      <c r="T36" s="646"/>
      <c r="U36" s="646"/>
      <c r="V36" s="646"/>
      <c r="W36" s="646"/>
      <c r="X36" s="646"/>
      <c r="Y36" s="647"/>
      <c r="Z36" s="648">
        <v>
3.4</v>
      </c>
      <c r="AA36" s="648"/>
      <c r="AB36" s="648"/>
      <c r="AC36" s="648"/>
      <c r="AD36" s="649" t="s">
        <v>
253</v>
      </c>
      <c r="AE36" s="649"/>
      <c r="AF36" s="649"/>
      <c r="AG36" s="649"/>
      <c r="AH36" s="649"/>
      <c r="AI36" s="649"/>
      <c r="AJ36" s="649"/>
      <c r="AK36" s="649"/>
      <c r="AL36" s="650" t="s">
        <v>
250</v>
      </c>
      <c r="AM36" s="651"/>
      <c r="AN36" s="651"/>
      <c r="AO36" s="652"/>
      <c r="AP36" s="235"/>
      <c r="AQ36" s="719" t="s">
        <v>
338</v>
      </c>
      <c r="AR36" s="720"/>
      <c r="AS36" s="720"/>
      <c r="AT36" s="720"/>
      <c r="AU36" s="720"/>
      <c r="AV36" s="720"/>
      <c r="AW36" s="720"/>
      <c r="AX36" s="720"/>
      <c r="AY36" s="721"/>
      <c r="AZ36" s="634">
        <v>
6193539</v>
      </c>
      <c r="BA36" s="635"/>
      <c r="BB36" s="635"/>
      <c r="BC36" s="635"/>
      <c r="BD36" s="635"/>
      <c r="BE36" s="635"/>
      <c r="BF36" s="722"/>
      <c r="BG36" s="656" t="s">
        <v>
339</v>
      </c>
      <c r="BH36" s="657"/>
      <c r="BI36" s="657"/>
      <c r="BJ36" s="657"/>
      <c r="BK36" s="657"/>
      <c r="BL36" s="657"/>
      <c r="BM36" s="657"/>
      <c r="BN36" s="657"/>
      <c r="BO36" s="657"/>
      <c r="BP36" s="657"/>
      <c r="BQ36" s="657"/>
      <c r="BR36" s="657"/>
      <c r="BS36" s="657"/>
      <c r="BT36" s="657"/>
      <c r="BU36" s="658"/>
      <c r="BV36" s="634">
        <v>
91486</v>
      </c>
      <c r="BW36" s="635"/>
      <c r="BX36" s="635"/>
      <c r="BY36" s="635"/>
      <c r="BZ36" s="635"/>
      <c r="CA36" s="635"/>
      <c r="CB36" s="722"/>
      <c r="CD36" s="660" t="s">
        <v>
340</v>
      </c>
      <c r="CE36" s="661"/>
      <c r="CF36" s="661"/>
      <c r="CG36" s="661"/>
      <c r="CH36" s="661"/>
      <c r="CI36" s="661"/>
      <c r="CJ36" s="661"/>
      <c r="CK36" s="661"/>
      <c r="CL36" s="661"/>
      <c r="CM36" s="661"/>
      <c r="CN36" s="661"/>
      <c r="CO36" s="661"/>
      <c r="CP36" s="661"/>
      <c r="CQ36" s="662"/>
      <c r="CR36" s="645">
        <v>
7214282</v>
      </c>
      <c r="CS36" s="646"/>
      <c r="CT36" s="646"/>
      <c r="CU36" s="646"/>
      <c r="CV36" s="646"/>
      <c r="CW36" s="646"/>
      <c r="CX36" s="646"/>
      <c r="CY36" s="647"/>
      <c r="CZ36" s="650">
        <v>
10.5</v>
      </c>
      <c r="DA36" s="679"/>
      <c r="DB36" s="679"/>
      <c r="DC36" s="683"/>
      <c r="DD36" s="654">
        <v>
5224147</v>
      </c>
      <c r="DE36" s="646"/>
      <c r="DF36" s="646"/>
      <c r="DG36" s="646"/>
      <c r="DH36" s="646"/>
      <c r="DI36" s="646"/>
      <c r="DJ36" s="646"/>
      <c r="DK36" s="647"/>
      <c r="DL36" s="654">
        <v>
4482904</v>
      </c>
      <c r="DM36" s="646"/>
      <c r="DN36" s="646"/>
      <c r="DO36" s="646"/>
      <c r="DP36" s="646"/>
      <c r="DQ36" s="646"/>
      <c r="DR36" s="646"/>
      <c r="DS36" s="646"/>
      <c r="DT36" s="646"/>
      <c r="DU36" s="646"/>
      <c r="DV36" s="647"/>
      <c r="DW36" s="650">
        <v>
10.4</v>
      </c>
      <c r="DX36" s="679"/>
      <c r="DY36" s="679"/>
      <c r="DZ36" s="679"/>
      <c r="EA36" s="679"/>
      <c r="EB36" s="679"/>
      <c r="EC36" s="680"/>
    </row>
    <row r="37" spans="2:133" ht="11.25" customHeight="1" x14ac:dyDescent="0.15">
      <c r="B37" s="642" t="s">
        <v>
341</v>
      </c>
      <c r="C37" s="643"/>
      <c r="D37" s="643"/>
      <c r="E37" s="643"/>
      <c r="F37" s="643"/>
      <c r="G37" s="643"/>
      <c r="H37" s="643"/>
      <c r="I37" s="643"/>
      <c r="J37" s="643"/>
      <c r="K37" s="643"/>
      <c r="L37" s="643"/>
      <c r="M37" s="643"/>
      <c r="N37" s="643"/>
      <c r="O37" s="643"/>
      <c r="P37" s="643"/>
      <c r="Q37" s="644"/>
      <c r="R37" s="645">
        <v>
2823273</v>
      </c>
      <c r="S37" s="646"/>
      <c r="T37" s="646"/>
      <c r="U37" s="646"/>
      <c r="V37" s="646"/>
      <c r="W37" s="646"/>
      <c r="X37" s="646"/>
      <c r="Y37" s="647"/>
      <c r="Z37" s="648">
        <v>
4</v>
      </c>
      <c r="AA37" s="648"/>
      <c r="AB37" s="648"/>
      <c r="AC37" s="648"/>
      <c r="AD37" s="649" t="s">
        <v>
253</v>
      </c>
      <c r="AE37" s="649"/>
      <c r="AF37" s="649"/>
      <c r="AG37" s="649"/>
      <c r="AH37" s="649"/>
      <c r="AI37" s="649"/>
      <c r="AJ37" s="649"/>
      <c r="AK37" s="649"/>
      <c r="AL37" s="650" t="s">
        <v>
253</v>
      </c>
      <c r="AM37" s="651"/>
      <c r="AN37" s="651"/>
      <c r="AO37" s="652"/>
      <c r="AQ37" s="723" t="s">
        <v>
342</v>
      </c>
      <c r="AR37" s="724"/>
      <c r="AS37" s="724"/>
      <c r="AT37" s="724"/>
      <c r="AU37" s="724"/>
      <c r="AV37" s="724"/>
      <c r="AW37" s="724"/>
      <c r="AX37" s="724"/>
      <c r="AY37" s="725"/>
      <c r="AZ37" s="645">
        <v>
1070762</v>
      </c>
      <c r="BA37" s="646"/>
      <c r="BB37" s="646"/>
      <c r="BC37" s="646"/>
      <c r="BD37" s="681"/>
      <c r="BE37" s="681"/>
      <c r="BF37" s="712"/>
      <c r="BG37" s="660" t="s">
        <v>
343</v>
      </c>
      <c r="BH37" s="661"/>
      <c r="BI37" s="661"/>
      <c r="BJ37" s="661"/>
      <c r="BK37" s="661"/>
      <c r="BL37" s="661"/>
      <c r="BM37" s="661"/>
      <c r="BN37" s="661"/>
      <c r="BO37" s="661"/>
      <c r="BP37" s="661"/>
      <c r="BQ37" s="661"/>
      <c r="BR37" s="661"/>
      <c r="BS37" s="661"/>
      <c r="BT37" s="661"/>
      <c r="BU37" s="662"/>
      <c r="BV37" s="645">
        <v>
-982512</v>
      </c>
      <c r="BW37" s="646"/>
      <c r="BX37" s="646"/>
      <c r="BY37" s="646"/>
      <c r="BZ37" s="646"/>
      <c r="CA37" s="646"/>
      <c r="CB37" s="655"/>
      <c r="CD37" s="660" t="s">
        <v>
344</v>
      </c>
      <c r="CE37" s="661"/>
      <c r="CF37" s="661"/>
      <c r="CG37" s="661"/>
      <c r="CH37" s="661"/>
      <c r="CI37" s="661"/>
      <c r="CJ37" s="661"/>
      <c r="CK37" s="661"/>
      <c r="CL37" s="661"/>
      <c r="CM37" s="661"/>
      <c r="CN37" s="661"/>
      <c r="CO37" s="661"/>
      <c r="CP37" s="661"/>
      <c r="CQ37" s="662"/>
      <c r="CR37" s="645">
        <v>
386893</v>
      </c>
      <c r="CS37" s="681"/>
      <c r="CT37" s="681"/>
      <c r="CU37" s="681"/>
      <c r="CV37" s="681"/>
      <c r="CW37" s="681"/>
      <c r="CX37" s="681"/>
      <c r="CY37" s="682"/>
      <c r="CZ37" s="650">
        <v>
0.6</v>
      </c>
      <c r="DA37" s="679"/>
      <c r="DB37" s="679"/>
      <c r="DC37" s="683"/>
      <c r="DD37" s="654">
        <v>
386893</v>
      </c>
      <c r="DE37" s="681"/>
      <c r="DF37" s="681"/>
      <c r="DG37" s="681"/>
      <c r="DH37" s="681"/>
      <c r="DI37" s="681"/>
      <c r="DJ37" s="681"/>
      <c r="DK37" s="682"/>
      <c r="DL37" s="654">
        <v>
330639</v>
      </c>
      <c r="DM37" s="681"/>
      <c r="DN37" s="681"/>
      <c r="DO37" s="681"/>
      <c r="DP37" s="681"/>
      <c r="DQ37" s="681"/>
      <c r="DR37" s="681"/>
      <c r="DS37" s="681"/>
      <c r="DT37" s="681"/>
      <c r="DU37" s="681"/>
      <c r="DV37" s="682"/>
      <c r="DW37" s="650">
        <v>
0.8</v>
      </c>
      <c r="DX37" s="679"/>
      <c r="DY37" s="679"/>
      <c r="DZ37" s="679"/>
      <c r="EA37" s="679"/>
      <c r="EB37" s="679"/>
      <c r="EC37" s="680"/>
    </row>
    <row r="38" spans="2:133" ht="11.25" customHeight="1" x14ac:dyDescent="0.15">
      <c r="B38" s="642" t="s">
        <v>
345</v>
      </c>
      <c r="C38" s="643"/>
      <c r="D38" s="643"/>
      <c r="E38" s="643"/>
      <c r="F38" s="643"/>
      <c r="G38" s="643"/>
      <c r="H38" s="643"/>
      <c r="I38" s="643"/>
      <c r="J38" s="643"/>
      <c r="K38" s="643"/>
      <c r="L38" s="643"/>
      <c r="M38" s="643"/>
      <c r="N38" s="643"/>
      <c r="O38" s="643"/>
      <c r="P38" s="643"/>
      <c r="Q38" s="644"/>
      <c r="R38" s="645">
        <v>
506344</v>
      </c>
      <c r="S38" s="646"/>
      <c r="T38" s="646"/>
      <c r="U38" s="646"/>
      <c r="V38" s="646"/>
      <c r="W38" s="646"/>
      <c r="X38" s="646"/>
      <c r="Y38" s="647"/>
      <c r="Z38" s="648">
        <v>
0.7</v>
      </c>
      <c r="AA38" s="648"/>
      <c r="AB38" s="648"/>
      <c r="AC38" s="648"/>
      <c r="AD38" s="649">
        <v>
290</v>
      </c>
      <c r="AE38" s="649"/>
      <c r="AF38" s="649"/>
      <c r="AG38" s="649"/>
      <c r="AH38" s="649"/>
      <c r="AI38" s="649"/>
      <c r="AJ38" s="649"/>
      <c r="AK38" s="649"/>
      <c r="AL38" s="650">
        <v>
0</v>
      </c>
      <c r="AM38" s="651"/>
      <c r="AN38" s="651"/>
      <c r="AO38" s="652"/>
      <c r="AQ38" s="723" t="s">
        <v>
346</v>
      </c>
      <c r="AR38" s="724"/>
      <c r="AS38" s="724"/>
      <c r="AT38" s="724"/>
      <c r="AU38" s="724"/>
      <c r="AV38" s="724"/>
      <c r="AW38" s="724"/>
      <c r="AX38" s="724"/>
      <c r="AY38" s="725"/>
      <c r="AZ38" s="645">
        <v>
63544</v>
      </c>
      <c r="BA38" s="646"/>
      <c r="BB38" s="646"/>
      <c r="BC38" s="646"/>
      <c r="BD38" s="681"/>
      <c r="BE38" s="681"/>
      <c r="BF38" s="712"/>
      <c r="BG38" s="660" t="s">
        <v>
347</v>
      </c>
      <c r="BH38" s="661"/>
      <c r="BI38" s="661"/>
      <c r="BJ38" s="661"/>
      <c r="BK38" s="661"/>
      <c r="BL38" s="661"/>
      <c r="BM38" s="661"/>
      <c r="BN38" s="661"/>
      <c r="BO38" s="661"/>
      <c r="BP38" s="661"/>
      <c r="BQ38" s="661"/>
      <c r="BR38" s="661"/>
      <c r="BS38" s="661"/>
      <c r="BT38" s="661"/>
      <c r="BU38" s="662"/>
      <c r="BV38" s="645">
        <v>
21025</v>
      </c>
      <c r="BW38" s="646"/>
      <c r="BX38" s="646"/>
      <c r="BY38" s="646"/>
      <c r="BZ38" s="646"/>
      <c r="CA38" s="646"/>
      <c r="CB38" s="655"/>
      <c r="CD38" s="660" t="s">
        <v>
348</v>
      </c>
      <c r="CE38" s="661"/>
      <c r="CF38" s="661"/>
      <c r="CG38" s="661"/>
      <c r="CH38" s="661"/>
      <c r="CI38" s="661"/>
      <c r="CJ38" s="661"/>
      <c r="CK38" s="661"/>
      <c r="CL38" s="661"/>
      <c r="CM38" s="661"/>
      <c r="CN38" s="661"/>
      <c r="CO38" s="661"/>
      <c r="CP38" s="661"/>
      <c r="CQ38" s="662"/>
      <c r="CR38" s="645">
        <v>
6129995</v>
      </c>
      <c r="CS38" s="646"/>
      <c r="CT38" s="646"/>
      <c r="CU38" s="646"/>
      <c r="CV38" s="646"/>
      <c r="CW38" s="646"/>
      <c r="CX38" s="646"/>
      <c r="CY38" s="647"/>
      <c r="CZ38" s="650">
        <v>
9</v>
      </c>
      <c r="DA38" s="679"/>
      <c r="DB38" s="679"/>
      <c r="DC38" s="683"/>
      <c r="DD38" s="654">
        <v>
5607278</v>
      </c>
      <c r="DE38" s="646"/>
      <c r="DF38" s="646"/>
      <c r="DG38" s="646"/>
      <c r="DH38" s="646"/>
      <c r="DI38" s="646"/>
      <c r="DJ38" s="646"/>
      <c r="DK38" s="647"/>
      <c r="DL38" s="654">
        <v>
4143132</v>
      </c>
      <c r="DM38" s="646"/>
      <c r="DN38" s="646"/>
      <c r="DO38" s="646"/>
      <c r="DP38" s="646"/>
      <c r="DQ38" s="646"/>
      <c r="DR38" s="646"/>
      <c r="DS38" s="646"/>
      <c r="DT38" s="646"/>
      <c r="DU38" s="646"/>
      <c r="DV38" s="647"/>
      <c r="DW38" s="650">
        <v>
9.6</v>
      </c>
      <c r="DX38" s="679"/>
      <c r="DY38" s="679"/>
      <c r="DZ38" s="679"/>
      <c r="EA38" s="679"/>
      <c r="EB38" s="679"/>
      <c r="EC38" s="680"/>
    </row>
    <row r="39" spans="2:133" ht="11.25" customHeight="1" x14ac:dyDescent="0.15">
      <c r="B39" s="642" t="s">
        <v>
349</v>
      </c>
      <c r="C39" s="643"/>
      <c r="D39" s="643"/>
      <c r="E39" s="643"/>
      <c r="F39" s="643"/>
      <c r="G39" s="643"/>
      <c r="H39" s="643"/>
      <c r="I39" s="643"/>
      <c r="J39" s="643"/>
      <c r="K39" s="643"/>
      <c r="L39" s="643"/>
      <c r="M39" s="643"/>
      <c r="N39" s="643"/>
      <c r="O39" s="643"/>
      <c r="P39" s="643"/>
      <c r="Q39" s="644"/>
      <c r="R39" s="645">
        <v>
491400</v>
      </c>
      <c r="S39" s="646"/>
      <c r="T39" s="646"/>
      <c r="U39" s="646"/>
      <c r="V39" s="646"/>
      <c r="W39" s="646"/>
      <c r="X39" s="646"/>
      <c r="Y39" s="647"/>
      <c r="Z39" s="648">
        <v>
0.7</v>
      </c>
      <c r="AA39" s="648"/>
      <c r="AB39" s="648"/>
      <c r="AC39" s="648"/>
      <c r="AD39" s="649" t="s">
        <v>
150</v>
      </c>
      <c r="AE39" s="649"/>
      <c r="AF39" s="649"/>
      <c r="AG39" s="649"/>
      <c r="AH39" s="649"/>
      <c r="AI39" s="649"/>
      <c r="AJ39" s="649"/>
      <c r="AK39" s="649"/>
      <c r="AL39" s="650" t="s">
        <v>
253</v>
      </c>
      <c r="AM39" s="651"/>
      <c r="AN39" s="651"/>
      <c r="AO39" s="652"/>
      <c r="AQ39" s="723" t="s">
        <v>
350</v>
      </c>
      <c r="AR39" s="724"/>
      <c r="AS39" s="724"/>
      <c r="AT39" s="724"/>
      <c r="AU39" s="724"/>
      <c r="AV39" s="724"/>
      <c r="AW39" s="724"/>
      <c r="AX39" s="724"/>
      <c r="AY39" s="725"/>
      <c r="AZ39" s="645">
        <v>
39574</v>
      </c>
      <c r="BA39" s="646"/>
      <c r="BB39" s="646"/>
      <c r="BC39" s="646"/>
      <c r="BD39" s="681"/>
      <c r="BE39" s="681"/>
      <c r="BF39" s="712"/>
      <c r="BG39" s="660" t="s">
        <v>
351</v>
      </c>
      <c r="BH39" s="661"/>
      <c r="BI39" s="661"/>
      <c r="BJ39" s="661"/>
      <c r="BK39" s="661"/>
      <c r="BL39" s="661"/>
      <c r="BM39" s="661"/>
      <c r="BN39" s="661"/>
      <c r="BO39" s="661"/>
      <c r="BP39" s="661"/>
      <c r="BQ39" s="661"/>
      <c r="BR39" s="661"/>
      <c r="BS39" s="661"/>
      <c r="BT39" s="661"/>
      <c r="BU39" s="662"/>
      <c r="BV39" s="645">
        <v>
29283</v>
      </c>
      <c r="BW39" s="646"/>
      <c r="BX39" s="646"/>
      <c r="BY39" s="646"/>
      <c r="BZ39" s="646"/>
      <c r="CA39" s="646"/>
      <c r="CB39" s="655"/>
      <c r="CD39" s="660" t="s">
        <v>
352</v>
      </c>
      <c r="CE39" s="661"/>
      <c r="CF39" s="661"/>
      <c r="CG39" s="661"/>
      <c r="CH39" s="661"/>
      <c r="CI39" s="661"/>
      <c r="CJ39" s="661"/>
      <c r="CK39" s="661"/>
      <c r="CL39" s="661"/>
      <c r="CM39" s="661"/>
      <c r="CN39" s="661"/>
      <c r="CO39" s="661"/>
      <c r="CP39" s="661"/>
      <c r="CQ39" s="662"/>
      <c r="CR39" s="645">
        <v>
4047285</v>
      </c>
      <c r="CS39" s="681"/>
      <c r="CT39" s="681"/>
      <c r="CU39" s="681"/>
      <c r="CV39" s="681"/>
      <c r="CW39" s="681"/>
      <c r="CX39" s="681"/>
      <c r="CY39" s="682"/>
      <c r="CZ39" s="650">
        <v>
5.9</v>
      </c>
      <c r="DA39" s="679"/>
      <c r="DB39" s="679"/>
      <c r="DC39" s="683"/>
      <c r="DD39" s="654">
        <v>
4004205</v>
      </c>
      <c r="DE39" s="681"/>
      <c r="DF39" s="681"/>
      <c r="DG39" s="681"/>
      <c r="DH39" s="681"/>
      <c r="DI39" s="681"/>
      <c r="DJ39" s="681"/>
      <c r="DK39" s="682"/>
      <c r="DL39" s="654" t="s">
        <v>
253</v>
      </c>
      <c r="DM39" s="681"/>
      <c r="DN39" s="681"/>
      <c r="DO39" s="681"/>
      <c r="DP39" s="681"/>
      <c r="DQ39" s="681"/>
      <c r="DR39" s="681"/>
      <c r="DS39" s="681"/>
      <c r="DT39" s="681"/>
      <c r="DU39" s="681"/>
      <c r="DV39" s="682"/>
      <c r="DW39" s="650" t="s">
        <v>
150</v>
      </c>
      <c r="DX39" s="679"/>
      <c r="DY39" s="679"/>
      <c r="DZ39" s="679"/>
      <c r="EA39" s="679"/>
      <c r="EB39" s="679"/>
      <c r="EC39" s="680"/>
    </row>
    <row r="40" spans="2:133" ht="11.25" customHeight="1" x14ac:dyDescent="0.15">
      <c r="B40" s="642" t="s">
        <v>
353</v>
      </c>
      <c r="C40" s="643"/>
      <c r="D40" s="643"/>
      <c r="E40" s="643"/>
      <c r="F40" s="643"/>
      <c r="G40" s="643"/>
      <c r="H40" s="643"/>
      <c r="I40" s="643"/>
      <c r="J40" s="643"/>
      <c r="K40" s="643"/>
      <c r="L40" s="643"/>
      <c r="M40" s="643"/>
      <c r="N40" s="643"/>
      <c r="O40" s="643"/>
      <c r="P40" s="643"/>
      <c r="Q40" s="644"/>
      <c r="R40" s="645" t="s">
        <v>
253</v>
      </c>
      <c r="S40" s="646"/>
      <c r="T40" s="646"/>
      <c r="U40" s="646"/>
      <c r="V40" s="646"/>
      <c r="W40" s="646"/>
      <c r="X40" s="646"/>
      <c r="Y40" s="647"/>
      <c r="Z40" s="648" t="s">
        <v>
150</v>
      </c>
      <c r="AA40" s="648"/>
      <c r="AB40" s="648"/>
      <c r="AC40" s="648"/>
      <c r="AD40" s="649" t="s">
        <v>
150</v>
      </c>
      <c r="AE40" s="649"/>
      <c r="AF40" s="649"/>
      <c r="AG40" s="649"/>
      <c r="AH40" s="649"/>
      <c r="AI40" s="649"/>
      <c r="AJ40" s="649"/>
      <c r="AK40" s="649"/>
      <c r="AL40" s="650" t="s">
        <v>
150</v>
      </c>
      <c r="AM40" s="651"/>
      <c r="AN40" s="651"/>
      <c r="AO40" s="652"/>
      <c r="AQ40" s="723" t="s">
        <v>
354</v>
      </c>
      <c r="AR40" s="724"/>
      <c r="AS40" s="724"/>
      <c r="AT40" s="724"/>
      <c r="AU40" s="724"/>
      <c r="AV40" s="724"/>
      <c r="AW40" s="724"/>
      <c r="AX40" s="724"/>
      <c r="AY40" s="725"/>
      <c r="AZ40" s="645" t="s">
        <v>
150</v>
      </c>
      <c r="BA40" s="646"/>
      <c r="BB40" s="646"/>
      <c r="BC40" s="646"/>
      <c r="BD40" s="681"/>
      <c r="BE40" s="681"/>
      <c r="BF40" s="712"/>
      <c r="BG40" s="726" t="s">
        <v>
355</v>
      </c>
      <c r="BH40" s="727"/>
      <c r="BI40" s="727"/>
      <c r="BJ40" s="727"/>
      <c r="BK40" s="727"/>
      <c r="BL40" s="236"/>
      <c r="BM40" s="661" t="s">
        <v>
356</v>
      </c>
      <c r="BN40" s="661"/>
      <c r="BO40" s="661"/>
      <c r="BP40" s="661"/>
      <c r="BQ40" s="661"/>
      <c r="BR40" s="661"/>
      <c r="BS40" s="661"/>
      <c r="BT40" s="661"/>
      <c r="BU40" s="662"/>
      <c r="BV40" s="645">
        <v>
104</v>
      </c>
      <c r="BW40" s="646"/>
      <c r="BX40" s="646"/>
      <c r="BY40" s="646"/>
      <c r="BZ40" s="646"/>
      <c r="CA40" s="646"/>
      <c r="CB40" s="655"/>
      <c r="CD40" s="660" t="s">
        <v>
357</v>
      </c>
      <c r="CE40" s="661"/>
      <c r="CF40" s="661"/>
      <c r="CG40" s="661"/>
      <c r="CH40" s="661"/>
      <c r="CI40" s="661"/>
      <c r="CJ40" s="661"/>
      <c r="CK40" s="661"/>
      <c r="CL40" s="661"/>
      <c r="CM40" s="661"/>
      <c r="CN40" s="661"/>
      <c r="CO40" s="661"/>
      <c r="CP40" s="661"/>
      <c r="CQ40" s="662"/>
      <c r="CR40" s="645">
        <v>
7604</v>
      </c>
      <c r="CS40" s="646"/>
      <c r="CT40" s="646"/>
      <c r="CU40" s="646"/>
      <c r="CV40" s="646"/>
      <c r="CW40" s="646"/>
      <c r="CX40" s="646"/>
      <c r="CY40" s="647"/>
      <c r="CZ40" s="650">
        <v>
0</v>
      </c>
      <c r="DA40" s="679"/>
      <c r="DB40" s="679"/>
      <c r="DC40" s="683"/>
      <c r="DD40" s="654">
        <v>
7604</v>
      </c>
      <c r="DE40" s="646"/>
      <c r="DF40" s="646"/>
      <c r="DG40" s="646"/>
      <c r="DH40" s="646"/>
      <c r="DI40" s="646"/>
      <c r="DJ40" s="646"/>
      <c r="DK40" s="647"/>
      <c r="DL40" s="654" t="s">
        <v>
150</v>
      </c>
      <c r="DM40" s="646"/>
      <c r="DN40" s="646"/>
      <c r="DO40" s="646"/>
      <c r="DP40" s="646"/>
      <c r="DQ40" s="646"/>
      <c r="DR40" s="646"/>
      <c r="DS40" s="646"/>
      <c r="DT40" s="646"/>
      <c r="DU40" s="646"/>
      <c r="DV40" s="647"/>
      <c r="DW40" s="650" t="s">
        <v>
150</v>
      </c>
      <c r="DX40" s="679"/>
      <c r="DY40" s="679"/>
      <c r="DZ40" s="679"/>
      <c r="EA40" s="679"/>
      <c r="EB40" s="679"/>
      <c r="EC40" s="680"/>
    </row>
    <row r="41" spans="2:133" ht="11.25" customHeight="1" x14ac:dyDescent="0.15">
      <c r="B41" s="642" t="s">
        <v>
358</v>
      </c>
      <c r="C41" s="643"/>
      <c r="D41" s="643"/>
      <c r="E41" s="643"/>
      <c r="F41" s="643"/>
      <c r="G41" s="643"/>
      <c r="H41" s="643"/>
      <c r="I41" s="643"/>
      <c r="J41" s="643"/>
      <c r="K41" s="643"/>
      <c r="L41" s="643"/>
      <c r="M41" s="643"/>
      <c r="N41" s="643"/>
      <c r="O41" s="643"/>
      <c r="P41" s="643"/>
      <c r="Q41" s="644"/>
      <c r="R41" s="645" t="s">
        <v>
150</v>
      </c>
      <c r="S41" s="646"/>
      <c r="T41" s="646"/>
      <c r="U41" s="646"/>
      <c r="V41" s="646"/>
      <c r="W41" s="646"/>
      <c r="X41" s="646"/>
      <c r="Y41" s="647"/>
      <c r="Z41" s="648" t="s">
        <v>
150</v>
      </c>
      <c r="AA41" s="648"/>
      <c r="AB41" s="648"/>
      <c r="AC41" s="648"/>
      <c r="AD41" s="649" t="s">
        <v>
150</v>
      </c>
      <c r="AE41" s="649"/>
      <c r="AF41" s="649"/>
      <c r="AG41" s="649"/>
      <c r="AH41" s="649"/>
      <c r="AI41" s="649"/>
      <c r="AJ41" s="649"/>
      <c r="AK41" s="649"/>
      <c r="AL41" s="650" t="s">
        <v>
253</v>
      </c>
      <c r="AM41" s="651"/>
      <c r="AN41" s="651"/>
      <c r="AO41" s="652"/>
      <c r="AQ41" s="723" t="s">
        <v>
359</v>
      </c>
      <c r="AR41" s="724"/>
      <c r="AS41" s="724"/>
      <c r="AT41" s="724"/>
      <c r="AU41" s="724"/>
      <c r="AV41" s="724"/>
      <c r="AW41" s="724"/>
      <c r="AX41" s="724"/>
      <c r="AY41" s="725"/>
      <c r="AZ41" s="645">
        <v>
1875941</v>
      </c>
      <c r="BA41" s="646"/>
      <c r="BB41" s="646"/>
      <c r="BC41" s="646"/>
      <c r="BD41" s="681"/>
      <c r="BE41" s="681"/>
      <c r="BF41" s="712"/>
      <c r="BG41" s="726"/>
      <c r="BH41" s="727"/>
      <c r="BI41" s="727"/>
      <c r="BJ41" s="727"/>
      <c r="BK41" s="727"/>
      <c r="BL41" s="236"/>
      <c r="BM41" s="661" t="s">
        <v>
360</v>
      </c>
      <c r="BN41" s="661"/>
      <c r="BO41" s="661"/>
      <c r="BP41" s="661"/>
      <c r="BQ41" s="661"/>
      <c r="BR41" s="661"/>
      <c r="BS41" s="661"/>
      <c r="BT41" s="661"/>
      <c r="BU41" s="662"/>
      <c r="BV41" s="645" t="s">
        <v>
253</v>
      </c>
      <c r="BW41" s="646"/>
      <c r="BX41" s="646"/>
      <c r="BY41" s="646"/>
      <c r="BZ41" s="646"/>
      <c r="CA41" s="646"/>
      <c r="CB41" s="655"/>
      <c r="CD41" s="660" t="s">
        <v>
361</v>
      </c>
      <c r="CE41" s="661"/>
      <c r="CF41" s="661"/>
      <c r="CG41" s="661"/>
      <c r="CH41" s="661"/>
      <c r="CI41" s="661"/>
      <c r="CJ41" s="661"/>
      <c r="CK41" s="661"/>
      <c r="CL41" s="661"/>
      <c r="CM41" s="661"/>
      <c r="CN41" s="661"/>
      <c r="CO41" s="661"/>
      <c r="CP41" s="661"/>
      <c r="CQ41" s="662"/>
      <c r="CR41" s="645" t="s">
        <v>
253</v>
      </c>
      <c r="CS41" s="681"/>
      <c r="CT41" s="681"/>
      <c r="CU41" s="681"/>
      <c r="CV41" s="681"/>
      <c r="CW41" s="681"/>
      <c r="CX41" s="681"/>
      <c r="CY41" s="682"/>
      <c r="CZ41" s="650" t="s">
        <v>
253</v>
      </c>
      <c r="DA41" s="679"/>
      <c r="DB41" s="679"/>
      <c r="DC41" s="683"/>
      <c r="DD41" s="654" t="s">
        <v>
253</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
362</v>
      </c>
      <c r="C42" s="687"/>
      <c r="D42" s="687"/>
      <c r="E42" s="687"/>
      <c r="F42" s="687"/>
      <c r="G42" s="687"/>
      <c r="H42" s="687"/>
      <c r="I42" s="687"/>
      <c r="J42" s="687"/>
      <c r="K42" s="687"/>
      <c r="L42" s="687"/>
      <c r="M42" s="687"/>
      <c r="N42" s="687"/>
      <c r="O42" s="687"/>
      <c r="P42" s="687"/>
      <c r="Q42" s="688"/>
      <c r="R42" s="730">
        <v>
71391022</v>
      </c>
      <c r="S42" s="731"/>
      <c r="T42" s="731"/>
      <c r="U42" s="731"/>
      <c r="V42" s="731"/>
      <c r="W42" s="731"/>
      <c r="X42" s="731"/>
      <c r="Y42" s="739"/>
      <c r="Z42" s="740">
        <v>
100</v>
      </c>
      <c r="AA42" s="740"/>
      <c r="AB42" s="740"/>
      <c r="AC42" s="740"/>
      <c r="AD42" s="741">
        <v>
43126568</v>
      </c>
      <c r="AE42" s="741"/>
      <c r="AF42" s="741"/>
      <c r="AG42" s="741"/>
      <c r="AH42" s="741"/>
      <c r="AI42" s="741"/>
      <c r="AJ42" s="741"/>
      <c r="AK42" s="741"/>
      <c r="AL42" s="742">
        <v>
100</v>
      </c>
      <c r="AM42" s="717"/>
      <c r="AN42" s="717"/>
      <c r="AO42" s="743"/>
      <c r="AQ42" s="744" t="s">
        <v>
363</v>
      </c>
      <c r="AR42" s="745"/>
      <c r="AS42" s="745"/>
      <c r="AT42" s="745"/>
      <c r="AU42" s="745"/>
      <c r="AV42" s="745"/>
      <c r="AW42" s="745"/>
      <c r="AX42" s="745"/>
      <c r="AY42" s="746"/>
      <c r="AZ42" s="730">
        <v>
3143718</v>
      </c>
      <c r="BA42" s="731"/>
      <c r="BB42" s="731"/>
      <c r="BC42" s="731"/>
      <c r="BD42" s="716"/>
      <c r="BE42" s="716"/>
      <c r="BF42" s="718"/>
      <c r="BG42" s="728"/>
      <c r="BH42" s="729"/>
      <c r="BI42" s="729"/>
      <c r="BJ42" s="729"/>
      <c r="BK42" s="729"/>
      <c r="BL42" s="237"/>
      <c r="BM42" s="671" t="s">
        <v>
364</v>
      </c>
      <c r="BN42" s="671"/>
      <c r="BO42" s="671"/>
      <c r="BP42" s="671"/>
      <c r="BQ42" s="671"/>
      <c r="BR42" s="671"/>
      <c r="BS42" s="671"/>
      <c r="BT42" s="671"/>
      <c r="BU42" s="672"/>
      <c r="BV42" s="730">
        <v>
266</v>
      </c>
      <c r="BW42" s="731"/>
      <c r="BX42" s="731"/>
      <c r="BY42" s="731"/>
      <c r="BZ42" s="731"/>
      <c r="CA42" s="731"/>
      <c r="CB42" s="738"/>
      <c r="CD42" s="642" t="s">
        <v>
365</v>
      </c>
      <c r="CE42" s="643"/>
      <c r="CF42" s="643"/>
      <c r="CG42" s="643"/>
      <c r="CH42" s="643"/>
      <c r="CI42" s="643"/>
      <c r="CJ42" s="643"/>
      <c r="CK42" s="643"/>
      <c r="CL42" s="643"/>
      <c r="CM42" s="643"/>
      <c r="CN42" s="643"/>
      <c r="CO42" s="643"/>
      <c r="CP42" s="643"/>
      <c r="CQ42" s="644"/>
      <c r="CR42" s="645">
        <v>
7342101</v>
      </c>
      <c r="CS42" s="646"/>
      <c r="CT42" s="646"/>
      <c r="CU42" s="646"/>
      <c r="CV42" s="646"/>
      <c r="CW42" s="646"/>
      <c r="CX42" s="646"/>
      <c r="CY42" s="647"/>
      <c r="CZ42" s="650">
        <v>
10.7</v>
      </c>
      <c r="DA42" s="651"/>
      <c r="DB42" s="651"/>
      <c r="DC42" s="663"/>
      <c r="DD42" s="654">
        <v>
2509875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
366</v>
      </c>
      <c r="CE43" s="643"/>
      <c r="CF43" s="643"/>
      <c r="CG43" s="643"/>
      <c r="CH43" s="643"/>
      <c r="CI43" s="643"/>
      <c r="CJ43" s="643"/>
      <c r="CK43" s="643"/>
      <c r="CL43" s="643"/>
      <c r="CM43" s="643"/>
      <c r="CN43" s="643"/>
      <c r="CO43" s="643"/>
      <c r="CP43" s="643"/>
      <c r="CQ43" s="644"/>
      <c r="CR43" s="645">
        <v>
100340</v>
      </c>
      <c r="CS43" s="681"/>
      <c r="CT43" s="681"/>
      <c r="CU43" s="681"/>
      <c r="CV43" s="681"/>
      <c r="CW43" s="681"/>
      <c r="CX43" s="681"/>
      <c r="CY43" s="682"/>
      <c r="CZ43" s="650">
        <v>
0.1</v>
      </c>
      <c r="DA43" s="679"/>
      <c r="DB43" s="679"/>
      <c r="DC43" s="683"/>
      <c r="DD43" s="654">
        <v>
100340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
314</v>
      </c>
      <c r="CE44" s="758"/>
      <c r="CF44" s="642" t="s">
        <v>
367</v>
      </c>
      <c r="CG44" s="643"/>
      <c r="CH44" s="643"/>
      <c r="CI44" s="643"/>
      <c r="CJ44" s="643"/>
      <c r="CK44" s="643"/>
      <c r="CL44" s="643"/>
      <c r="CM44" s="643"/>
      <c r="CN44" s="643"/>
      <c r="CO44" s="643"/>
      <c r="CP44" s="643"/>
      <c r="CQ44" s="644"/>
      <c r="CR44" s="645">
        <v>
7342101</v>
      </c>
      <c r="CS44" s="646"/>
      <c r="CT44" s="646"/>
      <c r="CU44" s="646"/>
      <c r="CV44" s="646"/>
      <c r="CW44" s="646"/>
      <c r="CX44" s="646"/>
      <c r="CY44" s="647"/>
      <c r="CZ44" s="650">
        <v>
10.7</v>
      </c>
      <c r="DA44" s="651"/>
      <c r="DB44" s="651"/>
      <c r="DC44" s="663"/>
      <c r="DD44" s="654">
        <v>
2509875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
368</v>
      </c>
      <c r="CG45" s="643"/>
      <c r="CH45" s="643"/>
      <c r="CI45" s="643"/>
      <c r="CJ45" s="643"/>
      <c r="CK45" s="643"/>
      <c r="CL45" s="643"/>
      <c r="CM45" s="643"/>
      <c r="CN45" s="643"/>
      <c r="CO45" s="643"/>
      <c r="CP45" s="643"/>
      <c r="CQ45" s="644"/>
      <c r="CR45" s="645">
        <v>
1969431</v>
      </c>
      <c r="CS45" s="681"/>
      <c r="CT45" s="681"/>
      <c r="CU45" s="681"/>
      <c r="CV45" s="681"/>
      <c r="CW45" s="681"/>
      <c r="CX45" s="681"/>
      <c r="CY45" s="682"/>
      <c r="CZ45" s="650">
        <v>
2.9</v>
      </c>
      <c r="DA45" s="679"/>
      <c r="DB45" s="679"/>
      <c r="DC45" s="683"/>
      <c r="DD45" s="654">
        <v>
256711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
369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
370</v>
      </c>
      <c r="CG46" s="643"/>
      <c r="CH46" s="643"/>
      <c r="CI46" s="643"/>
      <c r="CJ46" s="643"/>
      <c r="CK46" s="643"/>
      <c r="CL46" s="643"/>
      <c r="CM46" s="643"/>
      <c r="CN46" s="643"/>
      <c r="CO46" s="643"/>
      <c r="CP46" s="643"/>
      <c r="CQ46" s="644"/>
      <c r="CR46" s="645">
        <v>
5372670</v>
      </c>
      <c r="CS46" s="646"/>
      <c r="CT46" s="646"/>
      <c r="CU46" s="646"/>
      <c r="CV46" s="646"/>
      <c r="CW46" s="646"/>
      <c r="CX46" s="646"/>
      <c r="CY46" s="647"/>
      <c r="CZ46" s="650">
        <v>
7.8</v>
      </c>
      <c r="DA46" s="651"/>
      <c r="DB46" s="651"/>
      <c r="DC46" s="663"/>
      <c r="DD46" s="654">
        <v>
2253164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
371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
372</v>
      </c>
      <c r="CG47" s="643"/>
      <c r="CH47" s="643"/>
      <c r="CI47" s="643"/>
      <c r="CJ47" s="643"/>
      <c r="CK47" s="643"/>
      <c r="CL47" s="643"/>
      <c r="CM47" s="643"/>
      <c r="CN47" s="643"/>
      <c r="CO47" s="643"/>
      <c r="CP47" s="643"/>
      <c r="CQ47" s="644"/>
      <c r="CR47" s="645" t="s">
        <v>
253</v>
      </c>
      <c r="CS47" s="681"/>
      <c r="CT47" s="681"/>
      <c r="CU47" s="681"/>
      <c r="CV47" s="681"/>
      <c r="CW47" s="681"/>
      <c r="CX47" s="681"/>
      <c r="CY47" s="682"/>
      <c r="CZ47" s="650" t="s">
        <v>
253</v>
      </c>
      <c r="DA47" s="679"/>
      <c r="DB47" s="679"/>
      <c r="DC47" s="683"/>
      <c r="DD47" s="654" t="s">
        <v>
150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
373</v>
      </c>
      <c r="CD48" s="761"/>
      <c r="CE48" s="762"/>
      <c r="CF48" s="642" t="s">
        <v>
374</v>
      </c>
      <c r="CG48" s="643"/>
      <c r="CH48" s="643"/>
      <c r="CI48" s="643"/>
      <c r="CJ48" s="643"/>
      <c r="CK48" s="643"/>
      <c r="CL48" s="643"/>
      <c r="CM48" s="643"/>
      <c r="CN48" s="643"/>
      <c r="CO48" s="643"/>
      <c r="CP48" s="643"/>
      <c r="CQ48" s="644"/>
      <c r="CR48" s="645" t="s">
        <v>
253</v>
      </c>
      <c r="CS48" s="646"/>
      <c r="CT48" s="646"/>
      <c r="CU48" s="646"/>
      <c r="CV48" s="646"/>
      <c r="CW48" s="646"/>
      <c r="CX48" s="646"/>
      <c r="CY48" s="647"/>
      <c r="CZ48" s="650" t="s">
        <v>
150</v>
      </c>
      <c r="DA48" s="651"/>
      <c r="DB48" s="651"/>
      <c r="DC48" s="663"/>
      <c r="DD48" s="654" t="s">
        <v>
150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
375</v>
      </c>
      <c r="CE49" s="687"/>
      <c r="CF49" s="687"/>
      <c r="CG49" s="687"/>
      <c r="CH49" s="687"/>
      <c r="CI49" s="687"/>
      <c r="CJ49" s="687"/>
      <c r="CK49" s="687"/>
      <c r="CL49" s="687"/>
      <c r="CM49" s="687"/>
      <c r="CN49" s="687"/>
      <c r="CO49" s="687"/>
      <c r="CP49" s="687"/>
      <c r="CQ49" s="688"/>
      <c r="CR49" s="730">
        <v>
68465219</v>
      </c>
      <c r="CS49" s="716"/>
      <c r="CT49" s="716"/>
      <c r="CU49" s="716"/>
      <c r="CV49" s="716"/>
      <c r="CW49" s="716"/>
      <c r="CX49" s="716"/>
      <c r="CY49" s="747"/>
      <c r="CZ49" s="742">
        <v>
100</v>
      </c>
      <c r="DA49" s="748"/>
      <c r="DB49" s="748"/>
      <c r="DC49" s="749"/>
      <c r="DD49" s="750">
        <v>
46169402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MqJH9ukKfSkjcm3amNmK9Rycjq4WI8IkB3quXBtGzsTP7Ly3P3RXgfhV5uVXoSn7Fx7fPNsPE/Z+5Vwyco8JLQ==" saltValue="vKJuKwem2AQbTjgoHzK/M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376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
377</v>
      </c>
      <c r="DK2" s="793"/>
      <c r="DL2" s="793"/>
      <c r="DM2" s="793"/>
      <c r="DN2" s="793"/>
      <c r="DO2" s="794"/>
      <c r="DP2" s="250"/>
      <c r="DQ2" s="792" t="s">
        <v>
378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
379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
380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
381</v>
      </c>
      <c r="B5" s="787"/>
      <c r="C5" s="787"/>
      <c r="D5" s="787"/>
      <c r="E5" s="787"/>
      <c r="F5" s="787"/>
      <c r="G5" s="787"/>
      <c r="H5" s="787"/>
      <c r="I5" s="787"/>
      <c r="J5" s="787"/>
      <c r="K5" s="787"/>
      <c r="L5" s="787"/>
      <c r="M5" s="787"/>
      <c r="N5" s="787"/>
      <c r="O5" s="787"/>
      <c r="P5" s="788"/>
      <c r="Q5" s="763" t="s">
        <v>
382</v>
      </c>
      <c r="R5" s="764"/>
      <c r="S5" s="764"/>
      <c r="T5" s="764"/>
      <c r="U5" s="765"/>
      <c r="V5" s="763" t="s">
        <v>
383</v>
      </c>
      <c r="W5" s="764"/>
      <c r="X5" s="764"/>
      <c r="Y5" s="764"/>
      <c r="Z5" s="765"/>
      <c r="AA5" s="763" t="s">
        <v>
384</v>
      </c>
      <c r="AB5" s="764"/>
      <c r="AC5" s="764"/>
      <c r="AD5" s="764"/>
      <c r="AE5" s="764"/>
      <c r="AF5" s="796" t="s">
        <v>
385</v>
      </c>
      <c r="AG5" s="764"/>
      <c r="AH5" s="764"/>
      <c r="AI5" s="764"/>
      <c r="AJ5" s="775"/>
      <c r="AK5" s="764" t="s">
        <v>
386</v>
      </c>
      <c r="AL5" s="764"/>
      <c r="AM5" s="764"/>
      <c r="AN5" s="764"/>
      <c r="AO5" s="765"/>
      <c r="AP5" s="763" t="s">
        <v>
387</v>
      </c>
      <c r="AQ5" s="764"/>
      <c r="AR5" s="764"/>
      <c r="AS5" s="764"/>
      <c r="AT5" s="765"/>
      <c r="AU5" s="763" t="s">
        <v>
388</v>
      </c>
      <c r="AV5" s="764"/>
      <c r="AW5" s="764"/>
      <c r="AX5" s="764"/>
      <c r="AY5" s="775"/>
      <c r="AZ5" s="257"/>
      <c r="BA5" s="257"/>
      <c r="BB5" s="257"/>
      <c r="BC5" s="257"/>
      <c r="BD5" s="257"/>
      <c r="BE5" s="258"/>
      <c r="BF5" s="258"/>
      <c r="BG5" s="258"/>
      <c r="BH5" s="258"/>
      <c r="BI5" s="258"/>
      <c r="BJ5" s="258"/>
      <c r="BK5" s="258"/>
      <c r="BL5" s="258"/>
      <c r="BM5" s="258"/>
      <c r="BN5" s="258"/>
      <c r="BO5" s="258"/>
      <c r="BP5" s="258"/>
      <c r="BQ5" s="786" t="s">
        <v>
389</v>
      </c>
      <c r="BR5" s="787"/>
      <c r="BS5" s="787"/>
      <c r="BT5" s="787"/>
      <c r="BU5" s="787"/>
      <c r="BV5" s="787"/>
      <c r="BW5" s="787"/>
      <c r="BX5" s="787"/>
      <c r="BY5" s="787"/>
      <c r="BZ5" s="787"/>
      <c r="CA5" s="787"/>
      <c r="CB5" s="787"/>
      <c r="CC5" s="787"/>
      <c r="CD5" s="787"/>
      <c r="CE5" s="787"/>
      <c r="CF5" s="787"/>
      <c r="CG5" s="788"/>
      <c r="CH5" s="763" t="s">
        <v>
390</v>
      </c>
      <c r="CI5" s="764"/>
      <c r="CJ5" s="764"/>
      <c r="CK5" s="764"/>
      <c r="CL5" s="765"/>
      <c r="CM5" s="763" t="s">
        <v>
391</v>
      </c>
      <c r="CN5" s="764"/>
      <c r="CO5" s="764"/>
      <c r="CP5" s="764"/>
      <c r="CQ5" s="765"/>
      <c r="CR5" s="763" t="s">
        <v>
392</v>
      </c>
      <c r="CS5" s="764"/>
      <c r="CT5" s="764"/>
      <c r="CU5" s="764"/>
      <c r="CV5" s="765"/>
      <c r="CW5" s="763" t="s">
        <v>
393</v>
      </c>
      <c r="CX5" s="764"/>
      <c r="CY5" s="764"/>
      <c r="CZ5" s="764"/>
      <c r="DA5" s="765"/>
      <c r="DB5" s="763" t="s">
        <v>
394</v>
      </c>
      <c r="DC5" s="764"/>
      <c r="DD5" s="764"/>
      <c r="DE5" s="764"/>
      <c r="DF5" s="765"/>
      <c r="DG5" s="769" t="s">
        <v>
395</v>
      </c>
      <c r="DH5" s="770"/>
      <c r="DI5" s="770"/>
      <c r="DJ5" s="770"/>
      <c r="DK5" s="771"/>
      <c r="DL5" s="769" t="s">
        <v>
396</v>
      </c>
      <c r="DM5" s="770"/>
      <c r="DN5" s="770"/>
      <c r="DO5" s="770"/>
      <c r="DP5" s="771"/>
      <c r="DQ5" s="763" t="s">
        <v>
397</v>
      </c>
      <c r="DR5" s="764"/>
      <c r="DS5" s="764"/>
      <c r="DT5" s="764"/>
      <c r="DU5" s="765"/>
      <c r="DV5" s="763" t="s">
        <v>
388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
1</v>
      </c>
      <c r="B7" s="777" t="s">
        <v>
398</v>
      </c>
      <c r="C7" s="778"/>
      <c r="D7" s="778"/>
      <c r="E7" s="778"/>
      <c r="F7" s="778"/>
      <c r="G7" s="778"/>
      <c r="H7" s="778"/>
      <c r="I7" s="778"/>
      <c r="J7" s="778"/>
      <c r="K7" s="778"/>
      <c r="L7" s="778"/>
      <c r="M7" s="778"/>
      <c r="N7" s="778"/>
      <c r="O7" s="778"/>
      <c r="P7" s="779"/>
      <c r="Q7" s="780">
        <v>
71391</v>
      </c>
      <c r="R7" s="781"/>
      <c r="S7" s="781"/>
      <c r="T7" s="781"/>
      <c r="U7" s="781"/>
      <c r="V7" s="781">
        <v>
68465</v>
      </c>
      <c r="W7" s="781"/>
      <c r="X7" s="781"/>
      <c r="Y7" s="781"/>
      <c r="Z7" s="781"/>
      <c r="AA7" s="781">
        <v>
2926</v>
      </c>
      <c r="AB7" s="781"/>
      <c r="AC7" s="781"/>
      <c r="AD7" s="781"/>
      <c r="AE7" s="782"/>
      <c r="AF7" s="783">
        <v>
2790</v>
      </c>
      <c r="AG7" s="784"/>
      <c r="AH7" s="784"/>
      <c r="AI7" s="784"/>
      <c r="AJ7" s="785"/>
      <c r="AK7" s="820">
        <v>
2451</v>
      </c>
      <c r="AL7" s="821"/>
      <c r="AM7" s="821"/>
      <c r="AN7" s="821"/>
      <c r="AO7" s="821"/>
      <c r="AP7" s="821">
        <v>
13239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
1</v>
      </c>
      <c r="BR7" s="261"/>
      <c r="BS7" s="824" t="s">
        <v>
600</v>
      </c>
      <c r="BT7" s="825"/>
      <c r="BU7" s="825"/>
      <c r="BV7" s="825"/>
      <c r="BW7" s="825"/>
      <c r="BX7" s="825"/>
      <c r="BY7" s="825"/>
      <c r="BZ7" s="825"/>
      <c r="CA7" s="825"/>
      <c r="CB7" s="825"/>
      <c r="CC7" s="825"/>
      <c r="CD7" s="825"/>
      <c r="CE7" s="825"/>
      <c r="CF7" s="825"/>
      <c r="CG7" s="826"/>
      <c r="CH7" s="817">
        <v>
163</v>
      </c>
      <c r="CI7" s="818"/>
      <c r="CJ7" s="818"/>
      <c r="CK7" s="818"/>
      <c r="CL7" s="819"/>
      <c r="CM7" s="817">
        <v>
7812</v>
      </c>
      <c r="CN7" s="818"/>
      <c r="CO7" s="818"/>
      <c r="CP7" s="818"/>
      <c r="CQ7" s="819"/>
      <c r="CR7" s="817">
        <v>
10</v>
      </c>
      <c r="CS7" s="818"/>
      <c r="CT7" s="818"/>
      <c r="CU7" s="818"/>
      <c r="CV7" s="819"/>
      <c r="CW7" s="817" t="s">
        <v>
529</v>
      </c>
      <c r="CX7" s="818"/>
      <c r="CY7" s="818"/>
      <c r="CZ7" s="818"/>
      <c r="DA7" s="819"/>
      <c r="DB7" s="817">
        <v>
2000</v>
      </c>
      <c r="DC7" s="818"/>
      <c r="DD7" s="818"/>
      <c r="DE7" s="818"/>
      <c r="DF7" s="819"/>
      <c r="DG7" s="817" t="s">
        <v>
529</v>
      </c>
      <c r="DH7" s="818"/>
      <c r="DI7" s="818"/>
      <c r="DJ7" s="818"/>
      <c r="DK7" s="819"/>
      <c r="DL7" s="817" t="s">
        <v>
529</v>
      </c>
      <c r="DM7" s="818"/>
      <c r="DN7" s="818"/>
      <c r="DO7" s="818"/>
      <c r="DP7" s="819"/>
      <c r="DQ7" s="817" t="s">
        <v>
529</v>
      </c>
      <c r="DR7" s="818"/>
      <c r="DS7" s="818"/>
      <c r="DT7" s="818"/>
      <c r="DU7" s="819"/>
      <c r="DV7" s="798"/>
      <c r="DW7" s="799"/>
      <c r="DX7" s="799"/>
      <c r="DY7" s="799"/>
      <c r="DZ7" s="800"/>
      <c r="EA7" s="255"/>
    </row>
    <row r="8" spans="1:131" s="256" customFormat="1" ht="26.25" customHeight="1" x14ac:dyDescent="0.15">
      <c r="A8" s="262">
        <v>
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
2</v>
      </c>
      <c r="BR8" s="264"/>
      <c r="BS8" s="814" t="s">
        <v>
601</v>
      </c>
      <c r="BT8" s="815"/>
      <c r="BU8" s="815"/>
      <c r="BV8" s="815"/>
      <c r="BW8" s="815"/>
      <c r="BX8" s="815"/>
      <c r="BY8" s="815"/>
      <c r="BZ8" s="815"/>
      <c r="CA8" s="815"/>
      <c r="CB8" s="815"/>
      <c r="CC8" s="815"/>
      <c r="CD8" s="815"/>
      <c r="CE8" s="815"/>
      <c r="CF8" s="815"/>
      <c r="CG8" s="816"/>
      <c r="CH8" s="827">
        <v>
28</v>
      </c>
      <c r="CI8" s="828"/>
      <c r="CJ8" s="828"/>
      <c r="CK8" s="828"/>
      <c r="CL8" s="829"/>
      <c r="CM8" s="827">
        <v>
1267</v>
      </c>
      <c r="CN8" s="828"/>
      <c r="CO8" s="828"/>
      <c r="CP8" s="828"/>
      <c r="CQ8" s="829"/>
      <c r="CR8" s="827">
        <v>
416</v>
      </c>
      <c r="CS8" s="828"/>
      <c r="CT8" s="828"/>
      <c r="CU8" s="828"/>
      <c r="CV8" s="829"/>
      <c r="CW8" s="827">
        <v>
63</v>
      </c>
      <c r="CX8" s="828"/>
      <c r="CY8" s="828"/>
      <c r="CZ8" s="828"/>
      <c r="DA8" s="829"/>
      <c r="DB8" s="827" t="s">
        <v>
529</v>
      </c>
      <c r="DC8" s="828"/>
      <c r="DD8" s="828"/>
      <c r="DE8" s="828"/>
      <c r="DF8" s="829"/>
      <c r="DG8" s="827" t="s">
        <v>
529</v>
      </c>
      <c r="DH8" s="828"/>
      <c r="DI8" s="828"/>
      <c r="DJ8" s="828"/>
      <c r="DK8" s="829"/>
      <c r="DL8" s="827" t="s">
        <v>
529</v>
      </c>
      <c r="DM8" s="828"/>
      <c r="DN8" s="828"/>
      <c r="DO8" s="828"/>
      <c r="DP8" s="829"/>
      <c r="DQ8" s="827" t="s">
        <v>
529</v>
      </c>
      <c r="DR8" s="828"/>
      <c r="DS8" s="828"/>
      <c r="DT8" s="828"/>
      <c r="DU8" s="829"/>
      <c r="DV8" s="830"/>
      <c r="DW8" s="831"/>
      <c r="DX8" s="831"/>
      <c r="DY8" s="831"/>
      <c r="DZ8" s="832"/>
      <c r="EA8" s="255"/>
    </row>
    <row r="9" spans="1:131" s="256" customFormat="1" ht="26.25" customHeight="1" x14ac:dyDescent="0.15">
      <c r="A9" s="262">
        <v>
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
3</v>
      </c>
      <c r="BR9" s="264"/>
      <c r="BS9" s="814" t="s">
        <v>
602</v>
      </c>
      <c r="BT9" s="815"/>
      <c r="BU9" s="815"/>
      <c r="BV9" s="815"/>
      <c r="BW9" s="815"/>
      <c r="BX9" s="815"/>
      <c r="BY9" s="815"/>
      <c r="BZ9" s="815"/>
      <c r="CA9" s="815"/>
      <c r="CB9" s="815"/>
      <c r="CC9" s="815"/>
      <c r="CD9" s="815"/>
      <c r="CE9" s="815"/>
      <c r="CF9" s="815"/>
      <c r="CG9" s="816"/>
      <c r="CH9" s="827">
        <v>
-5</v>
      </c>
      <c r="CI9" s="828"/>
      <c r="CJ9" s="828"/>
      <c r="CK9" s="828"/>
      <c r="CL9" s="829"/>
      <c r="CM9" s="827">
        <v>
874</v>
      </c>
      <c r="CN9" s="828"/>
      <c r="CO9" s="828"/>
      <c r="CP9" s="828"/>
      <c r="CQ9" s="829"/>
      <c r="CR9" s="827">
        <v>
800</v>
      </c>
      <c r="CS9" s="828"/>
      <c r="CT9" s="828"/>
      <c r="CU9" s="828"/>
      <c r="CV9" s="829"/>
      <c r="CW9" s="827" t="s">
        <v>
529</v>
      </c>
      <c r="CX9" s="828"/>
      <c r="CY9" s="828"/>
      <c r="CZ9" s="828"/>
      <c r="DA9" s="829"/>
      <c r="DB9" s="827" t="s">
        <v>
529</v>
      </c>
      <c r="DC9" s="828"/>
      <c r="DD9" s="828"/>
      <c r="DE9" s="828"/>
      <c r="DF9" s="829"/>
      <c r="DG9" s="827" t="s">
        <v>
529</v>
      </c>
      <c r="DH9" s="828"/>
      <c r="DI9" s="828"/>
      <c r="DJ9" s="828"/>
      <c r="DK9" s="829"/>
      <c r="DL9" s="827" t="s">
        <v>
529</v>
      </c>
      <c r="DM9" s="828"/>
      <c r="DN9" s="828"/>
      <c r="DO9" s="828"/>
      <c r="DP9" s="829"/>
      <c r="DQ9" s="827" t="s">
        <v>
529</v>
      </c>
      <c r="DR9" s="828"/>
      <c r="DS9" s="828"/>
      <c r="DT9" s="828"/>
      <c r="DU9" s="829"/>
      <c r="DV9" s="830"/>
      <c r="DW9" s="831"/>
      <c r="DX9" s="831"/>
      <c r="DY9" s="831"/>
      <c r="DZ9" s="832"/>
      <c r="EA9" s="255"/>
    </row>
    <row r="10" spans="1:131" s="256" customFormat="1" ht="26.25" customHeight="1" x14ac:dyDescent="0.15">
      <c r="A10" s="262">
        <v>
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
4</v>
      </c>
      <c r="BR10" s="264"/>
      <c r="BS10" s="814" t="s">
        <v>
603</v>
      </c>
      <c r="BT10" s="815"/>
      <c r="BU10" s="815"/>
      <c r="BV10" s="815"/>
      <c r="BW10" s="815"/>
      <c r="BX10" s="815"/>
      <c r="BY10" s="815"/>
      <c r="BZ10" s="815"/>
      <c r="CA10" s="815"/>
      <c r="CB10" s="815"/>
      <c r="CC10" s="815"/>
      <c r="CD10" s="815"/>
      <c r="CE10" s="815"/>
      <c r="CF10" s="815"/>
      <c r="CG10" s="816"/>
      <c r="CH10" s="827">
        <v>
3</v>
      </c>
      <c r="CI10" s="828"/>
      <c r="CJ10" s="828"/>
      <c r="CK10" s="828"/>
      <c r="CL10" s="829"/>
      <c r="CM10" s="827">
        <v>
691</v>
      </c>
      <c r="CN10" s="828"/>
      <c r="CO10" s="828"/>
      <c r="CP10" s="828"/>
      <c r="CQ10" s="829"/>
      <c r="CR10" s="827">
        <v>
400</v>
      </c>
      <c r="CS10" s="828"/>
      <c r="CT10" s="828"/>
      <c r="CU10" s="828"/>
      <c r="CV10" s="829"/>
      <c r="CW10" s="827">
        <v>
155</v>
      </c>
      <c r="CX10" s="828"/>
      <c r="CY10" s="828"/>
      <c r="CZ10" s="828"/>
      <c r="DA10" s="829"/>
      <c r="DB10" s="827" t="s">
        <v>
529</v>
      </c>
      <c r="DC10" s="828"/>
      <c r="DD10" s="828"/>
      <c r="DE10" s="828"/>
      <c r="DF10" s="829"/>
      <c r="DG10" s="827" t="s">
        <v>
529</v>
      </c>
      <c r="DH10" s="828"/>
      <c r="DI10" s="828"/>
      <c r="DJ10" s="828"/>
      <c r="DK10" s="829"/>
      <c r="DL10" s="827" t="s">
        <v>
529</v>
      </c>
      <c r="DM10" s="828"/>
      <c r="DN10" s="828"/>
      <c r="DO10" s="828"/>
      <c r="DP10" s="829"/>
      <c r="DQ10" s="827" t="s">
        <v>
529</v>
      </c>
      <c r="DR10" s="828"/>
      <c r="DS10" s="828"/>
      <c r="DT10" s="828"/>
      <c r="DU10" s="829"/>
      <c r="DV10" s="830"/>
      <c r="DW10" s="831"/>
      <c r="DX10" s="831"/>
      <c r="DY10" s="831"/>
      <c r="DZ10" s="832"/>
      <c r="EA10" s="255"/>
    </row>
    <row r="11" spans="1:131" s="256" customFormat="1" ht="26.25" customHeight="1" x14ac:dyDescent="0.15">
      <c r="A11" s="262">
        <v>
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
5</v>
      </c>
      <c r="BR11" s="264"/>
      <c r="BS11" s="814" t="s">
        <v>
604</v>
      </c>
      <c r="BT11" s="815"/>
      <c r="BU11" s="815"/>
      <c r="BV11" s="815"/>
      <c r="BW11" s="815"/>
      <c r="BX11" s="815"/>
      <c r="BY11" s="815"/>
      <c r="BZ11" s="815"/>
      <c r="CA11" s="815"/>
      <c r="CB11" s="815"/>
      <c r="CC11" s="815"/>
      <c r="CD11" s="815"/>
      <c r="CE11" s="815"/>
      <c r="CF11" s="815"/>
      <c r="CG11" s="816"/>
      <c r="CH11" s="827">
        <v>
9</v>
      </c>
      <c r="CI11" s="828"/>
      <c r="CJ11" s="828"/>
      <c r="CK11" s="828"/>
      <c r="CL11" s="829"/>
      <c r="CM11" s="827">
        <v>
555</v>
      </c>
      <c r="CN11" s="828"/>
      <c r="CO11" s="828"/>
      <c r="CP11" s="828"/>
      <c r="CQ11" s="829"/>
      <c r="CR11" s="827">
        <v>
500</v>
      </c>
      <c r="CS11" s="828"/>
      <c r="CT11" s="828"/>
      <c r="CU11" s="828"/>
      <c r="CV11" s="829"/>
      <c r="CW11" s="827" t="s">
        <v>
529</v>
      </c>
      <c r="CX11" s="828"/>
      <c r="CY11" s="828"/>
      <c r="CZ11" s="828"/>
      <c r="DA11" s="829"/>
      <c r="DB11" s="827" t="s">
        <v>
529</v>
      </c>
      <c r="DC11" s="828"/>
      <c r="DD11" s="828"/>
      <c r="DE11" s="828"/>
      <c r="DF11" s="829"/>
      <c r="DG11" s="827" t="s">
        <v>
529</v>
      </c>
      <c r="DH11" s="828"/>
      <c r="DI11" s="828"/>
      <c r="DJ11" s="828"/>
      <c r="DK11" s="829"/>
      <c r="DL11" s="827" t="s">
        <v>
529</v>
      </c>
      <c r="DM11" s="828"/>
      <c r="DN11" s="828"/>
      <c r="DO11" s="828"/>
      <c r="DP11" s="829"/>
      <c r="DQ11" s="827" t="s">
        <v>
529</v>
      </c>
      <c r="DR11" s="828"/>
      <c r="DS11" s="828"/>
      <c r="DT11" s="828"/>
      <c r="DU11" s="829"/>
      <c r="DV11" s="830"/>
      <c r="DW11" s="831"/>
      <c r="DX11" s="831"/>
      <c r="DY11" s="831"/>
      <c r="DZ11" s="832"/>
      <c r="EA11" s="255"/>
    </row>
    <row r="12" spans="1:131" s="256" customFormat="1" ht="26.25" customHeight="1" x14ac:dyDescent="0.15">
      <c r="A12" s="262">
        <v>
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
6</v>
      </c>
      <c r="BR12" s="264"/>
      <c r="BS12" s="814" t="s">
        <v>
605</v>
      </c>
      <c r="BT12" s="815"/>
      <c r="BU12" s="815"/>
      <c r="BV12" s="815"/>
      <c r="BW12" s="815"/>
      <c r="BX12" s="815"/>
      <c r="BY12" s="815"/>
      <c r="BZ12" s="815"/>
      <c r="CA12" s="815"/>
      <c r="CB12" s="815"/>
      <c r="CC12" s="815"/>
      <c r="CD12" s="815"/>
      <c r="CE12" s="815"/>
      <c r="CF12" s="815"/>
      <c r="CG12" s="816"/>
      <c r="CH12" s="827">
        <v>
1</v>
      </c>
      <c r="CI12" s="828"/>
      <c r="CJ12" s="828"/>
      <c r="CK12" s="828"/>
      <c r="CL12" s="829"/>
      <c r="CM12" s="827">
        <v>
7</v>
      </c>
      <c r="CN12" s="828"/>
      <c r="CO12" s="828"/>
      <c r="CP12" s="828"/>
      <c r="CQ12" s="829"/>
      <c r="CR12" s="827">
        <v>
2</v>
      </c>
      <c r="CS12" s="828"/>
      <c r="CT12" s="828"/>
      <c r="CU12" s="828"/>
      <c r="CV12" s="829"/>
      <c r="CW12" s="827">
        <v>
0</v>
      </c>
      <c r="CX12" s="828"/>
      <c r="CY12" s="828"/>
      <c r="CZ12" s="828"/>
      <c r="DA12" s="829"/>
      <c r="DB12" s="827" t="s">
        <v>
529</v>
      </c>
      <c r="DC12" s="828"/>
      <c r="DD12" s="828"/>
      <c r="DE12" s="828"/>
      <c r="DF12" s="829"/>
      <c r="DG12" s="827" t="s">
        <v>
529</v>
      </c>
      <c r="DH12" s="828"/>
      <c r="DI12" s="828"/>
      <c r="DJ12" s="828"/>
      <c r="DK12" s="829"/>
      <c r="DL12" s="827" t="s">
        <v>
529</v>
      </c>
      <c r="DM12" s="828"/>
      <c r="DN12" s="828"/>
      <c r="DO12" s="828"/>
      <c r="DP12" s="829"/>
      <c r="DQ12" s="827" t="s">
        <v>
529</v>
      </c>
      <c r="DR12" s="828"/>
      <c r="DS12" s="828"/>
      <c r="DT12" s="828"/>
      <c r="DU12" s="829"/>
      <c r="DV12" s="830"/>
      <c r="DW12" s="831"/>
      <c r="DX12" s="831"/>
      <c r="DY12" s="831"/>
      <c r="DZ12" s="832"/>
      <c r="EA12" s="255"/>
    </row>
    <row r="13" spans="1:131" s="256" customFormat="1" ht="26.25" customHeight="1" x14ac:dyDescent="0.15">
      <c r="A13" s="262">
        <v>
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
7</v>
      </c>
      <c r="BR13" s="264" t="s">
        <v>
610</v>
      </c>
      <c r="BS13" s="814" t="s">
        <v>
606</v>
      </c>
      <c r="BT13" s="815"/>
      <c r="BU13" s="815"/>
      <c r="BV13" s="815"/>
      <c r="BW13" s="815"/>
      <c r="BX13" s="815"/>
      <c r="BY13" s="815"/>
      <c r="BZ13" s="815"/>
      <c r="CA13" s="815"/>
      <c r="CB13" s="815"/>
      <c r="CC13" s="815"/>
      <c r="CD13" s="815"/>
      <c r="CE13" s="815"/>
      <c r="CF13" s="815"/>
      <c r="CG13" s="816"/>
      <c r="CH13" s="827">
        <v>
5</v>
      </c>
      <c r="CI13" s="828"/>
      <c r="CJ13" s="828"/>
      <c r="CK13" s="828"/>
      <c r="CL13" s="829"/>
      <c r="CM13" s="827">
        <v>
801</v>
      </c>
      <c r="CN13" s="828"/>
      <c r="CO13" s="828"/>
      <c r="CP13" s="828"/>
      <c r="CQ13" s="829"/>
      <c r="CR13" s="827">
        <v>
5</v>
      </c>
      <c r="CS13" s="828"/>
      <c r="CT13" s="828"/>
      <c r="CU13" s="828"/>
      <c r="CV13" s="829"/>
      <c r="CW13" s="827">
        <v>
34</v>
      </c>
      <c r="CX13" s="828"/>
      <c r="CY13" s="828"/>
      <c r="CZ13" s="828"/>
      <c r="DA13" s="829"/>
      <c r="DB13" s="827" t="s">
        <v>
529</v>
      </c>
      <c r="DC13" s="828"/>
      <c r="DD13" s="828"/>
      <c r="DE13" s="828"/>
      <c r="DF13" s="829"/>
      <c r="DG13" s="827">
        <v>
5457</v>
      </c>
      <c r="DH13" s="828"/>
      <c r="DI13" s="828"/>
      <c r="DJ13" s="828"/>
      <c r="DK13" s="829"/>
      <c r="DL13" s="827" t="s">
        <v>
529</v>
      </c>
      <c r="DM13" s="828"/>
      <c r="DN13" s="828"/>
      <c r="DO13" s="828"/>
      <c r="DP13" s="829"/>
      <c r="DQ13" s="827" t="s">
        <v>
529</v>
      </c>
      <c r="DR13" s="828"/>
      <c r="DS13" s="828"/>
      <c r="DT13" s="828"/>
      <c r="DU13" s="829"/>
      <c r="DV13" s="830"/>
      <c r="DW13" s="831"/>
      <c r="DX13" s="831"/>
      <c r="DY13" s="831"/>
      <c r="DZ13" s="832"/>
      <c r="EA13" s="255"/>
    </row>
    <row r="14" spans="1:131" s="256" customFormat="1" ht="26.25" customHeight="1" x14ac:dyDescent="0.15">
      <c r="A14" s="262">
        <v>
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
8</v>
      </c>
      <c r="BR14" s="264"/>
      <c r="BS14" s="814" t="s">
        <v>
607</v>
      </c>
      <c r="BT14" s="815"/>
      <c r="BU14" s="815"/>
      <c r="BV14" s="815"/>
      <c r="BW14" s="815"/>
      <c r="BX14" s="815"/>
      <c r="BY14" s="815"/>
      <c r="BZ14" s="815"/>
      <c r="CA14" s="815"/>
      <c r="CB14" s="815"/>
      <c r="CC14" s="815"/>
      <c r="CD14" s="815"/>
      <c r="CE14" s="815"/>
      <c r="CF14" s="815"/>
      <c r="CG14" s="816"/>
      <c r="CH14" s="827">
        <v>
1</v>
      </c>
      <c r="CI14" s="828"/>
      <c r="CJ14" s="828"/>
      <c r="CK14" s="828"/>
      <c r="CL14" s="829"/>
      <c r="CM14" s="827">
        <v>
9</v>
      </c>
      <c r="CN14" s="828"/>
      <c r="CO14" s="828"/>
      <c r="CP14" s="828"/>
      <c r="CQ14" s="829"/>
      <c r="CR14" s="827">
        <v>
3</v>
      </c>
      <c r="CS14" s="828"/>
      <c r="CT14" s="828"/>
      <c r="CU14" s="828"/>
      <c r="CV14" s="829"/>
      <c r="CW14" s="827">
        <v>
66</v>
      </c>
      <c r="CX14" s="828"/>
      <c r="CY14" s="828"/>
      <c r="CZ14" s="828"/>
      <c r="DA14" s="829"/>
      <c r="DB14" s="827" t="s">
        <v>
529</v>
      </c>
      <c r="DC14" s="828"/>
      <c r="DD14" s="828"/>
      <c r="DE14" s="828"/>
      <c r="DF14" s="829"/>
      <c r="DG14" s="827" t="s">
        <v>
529</v>
      </c>
      <c r="DH14" s="828"/>
      <c r="DI14" s="828"/>
      <c r="DJ14" s="828"/>
      <c r="DK14" s="829"/>
      <c r="DL14" s="827" t="s">
        <v>
529</v>
      </c>
      <c r="DM14" s="828"/>
      <c r="DN14" s="828"/>
      <c r="DO14" s="828"/>
      <c r="DP14" s="829"/>
      <c r="DQ14" s="827" t="s">
        <v>
529</v>
      </c>
      <c r="DR14" s="828"/>
      <c r="DS14" s="828"/>
      <c r="DT14" s="828"/>
      <c r="DU14" s="829"/>
      <c r="DV14" s="830"/>
      <c r="DW14" s="831"/>
      <c r="DX14" s="831"/>
      <c r="DY14" s="831"/>
      <c r="DZ14" s="832"/>
      <c r="EA14" s="255"/>
    </row>
    <row r="15" spans="1:131" s="256" customFormat="1" ht="26.25" customHeight="1" x14ac:dyDescent="0.15">
      <c r="A15" s="262">
        <v>
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
9</v>
      </c>
      <c r="BR15" s="264" t="s">
        <v>
610</v>
      </c>
      <c r="BS15" s="814" t="s">
        <v>
608</v>
      </c>
      <c r="BT15" s="815"/>
      <c r="BU15" s="815"/>
      <c r="BV15" s="815"/>
      <c r="BW15" s="815"/>
      <c r="BX15" s="815"/>
      <c r="BY15" s="815"/>
      <c r="BZ15" s="815"/>
      <c r="CA15" s="815"/>
      <c r="CB15" s="815"/>
      <c r="CC15" s="815"/>
      <c r="CD15" s="815"/>
      <c r="CE15" s="815"/>
      <c r="CF15" s="815"/>
      <c r="CG15" s="816"/>
      <c r="CH15" s="827">
        <v>
10</v>
      </c>
      <c r="CI15" s="828"/>
      <c r="CJ15" s="828"/>
      <c r="CK15" s="828"/>
      <c r="CL15" s="829"/>
      <c r="CM15" s="827">
        <v>
1592</v>
      </c>
      <c r="CN15" s="828"/>
      <c r="CO15" s="828"/>
      <c r="CP15" s="828"/>
      <c r="CQ15" s="829"/>
      <c r="CR15" s="827">
        <v>
3</v>
      </c>
      <c r="CS15" s="828"/>
      <c r="CT15" s="828"/>
      <c r="CU15" s="828"/>
      <c r="CV15" s="829"/>
      <c r="CW15" s="827">
        <v>
1137</v>
      </c>
      <c r="CX15" s="828"/>
      <c r="CY15" s="828"/>
      <c r="CZ15" s="828"/>
      <c r="DA15" s="829"/>
      <c r="DB15" s="827" t="s">
        <v>
529</v>
      </c>
      <c r="DC15" s="828"/>
      <c r="DD15" s="828"/>
      <c r="DE15" s="828"/>
      <c r="DF15" s="829"/>
      <c r="DG15" s="827" t="s">
        <v>
529</v>
      </c>
      <c r="DH15" s="828"/>
      <c r="DI15" s="828"/>
      <c r="DJ15" s="828"/>
      <c r="DK15" s="829"/>
      <c r="DL15" s="827" t="s">
        <v>
529</v>
      </c>
      <c r="DM15" s="828"/>
      <c r="DN15" s="828"/>
      <c r="DO15" s="828"/>
      <c r="DP15" s="829"/>
      <c r="DQ15" s="827" t="s">
        <v>
529</v>
      </c>
      <c r="DR15" s="828"/>
      <c r="DS15" s="828"/>
      <c r="DT15" s="828"/>
      <c r="DU15" s="829"/>
      <c r="DV15" s="830"/>
      <c r="DW15" s="831"/>
      <c r="DX15" s="831"/>
      <c r="DY15" s="831"/>
      <c r="DZ15" s="832"/>
      <c r="EA15" s="255"/>
    </row>
    <row r="16" spans="1:131" s="256" customFormat="1" ht="26.25" customHeight="1" x14ac:dyDescent="0.15">
      <c r="A16" s="262">
        <v>
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
10</v>
      </c>
      <c r="BR16" s="264"/>
      <c r="BS16" s="814" t="s">
        <v>
609</v>
      </c>
      <c r="BT16" s="815"/>
      <c r="BU16" s="815"/>
      <c r="BV16" s="815"/>
      <c r="BW16" s="815"/>
      <c r="BX16" s="815"/>
      <c r="BY16" s="815"/>
      <c r="BZ16" s="815"/>
      <c r="CA16" s="815"/>
      <c r="CB16" s="815"/>
      <c r="CC16" s="815"/>
      <c r="CD16" s="815"/>
      <c r="CE16" s="815"/>
      <c r="CF16" s="815"/>
      <c r="CG16" s="816"/>
      <c r="CH16" s="827">
        <v>
0</v>
      </c>
      <c r="CI16" s="828"/>
      <c r="CJ16" s="828"/>
      <c r="CK16" s="828"/>
      <c r="CL16" s="829"/>
      <c r="CM16" s="827">
        <v>
3</v>
      </c>
      <c r="CN16" s="828"/>
      <c r="CO16" s="828"/>
      <c r="CP16" s="828"/>
      <c r="CQ16" s="829"/>
      <c r="CR16" s="827">
        <v>
3</v>
      </c>
      <c r="CS16" s="828"/>
      <c r="CT16" s="828"/>
      <c r="CU16" s="828"/>
      <c r="CV16" s="829"/>
      <c r="CW16" s="827" t="s">
        <v>
529</v>
      </c>
      <c r="CX16" s="828"/>
      <c r="CY16" s="828"/>
      <c r="CZ16" s="828"/>
      <c r="DA16" s="829"/>
      <c r="DB16" s="827" t="s">
        <v>
529</v>
      </c>
      <c r="DC16" s="828"/>
      <c r="DD16" s="828"/>
      <c r="DE16" s="828"/>
      <c r="DF16" s="829"/>
      <c r="DG16" s="827" t="s">
        <v>
529</v>
      </c>
      <c r="DH16" s="828"/>
      <c r="DI16" s="828"/>
      <c r="DJ16" s="828"/>
      <c r="DK16" s="829"/>
      <c r="DL16" s="827" t="s">
        <v>
529</v>
      </c>
      <c r="DM16" s="828"/>
      <c r="DN16" s="828"/>
      <c r="DO16" s="828"/>
      <c r="DP16" s="829"/>
      <c r="DQ16" s="827" t="s">
        <v>
529</v>
      </c>
      <c r="DR16" s="828"/>
      <c r="DS16" s="828"/>
      <c r="DT16" s="828"/>
      <c r="DU16" s="829"/>
      <c r="DV16" s="830"/>
      <c r="DW16" s="831"/>
      <c r="DX16" s="831"/>
      <c r="DY16" s="831"/>
      <c r="DZ16" s="832"/>
      <c r="EA16" s="255"/>
    </row>
    <row r="17" spans="1:131" s="256" customFormat="1" ht="26.25" customHeight="1" x14ac:dyDescent="0.15">
      <c r="A17" s="262">
        <v>
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
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
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
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
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
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
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
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
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
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
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
399</v>
      </c>
      <c r="BA22" s="852"/>
      <c r="BB22" s="852"/>
      <c r="BC22" s="852"/>
      <c r="BD22" s="853"/>
      <c r="BE22" s="254"/>
      <c r="BF22" s="254"/>
      <c r="BG22" s="254"/>
      <c r="BH22" s="254"/>
      <c r="BI22" s="254"/>
      <c r="BJ22" s="254"/>
      <c r="BK22" s="254"/>
      <c r="BL22" s="254"/>
      <c r="BM22" s="254"/>
      <c r="BN22" s="254"/>
      <c r="BO22" s="254"/>
      <c r="BP22" s="254"/>
      <c r="BQ22" s="263">
        <v>
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
400</v>
      </c>
      <c r="B23" s="836" t="s">
        <v>
401</v>
      </c>
      <c r="C23" s="837"/>
      <c r="D23" s="837"/>
      <c r="E23" s="837"/>
      <c r="F23" s="837"/>
      <c r="G23" s="837"/>
      <c r="H23" s="837"/>
      <c r="I23" s="837"/>
      <c r="J23" s="837"/>
      <c r="K23" s="837"/>
      <c r="L23" s="837"/>
      <c r="M23" s="837"/>
      <c r="N23" s="837"/>
      <c r="O23" s="837"/>
      <c r="P23" s="838"/>
      <c r="Q23" s="839">
        <v>
71391</v>
      </c>
      <c r="R23" s="840"/>
      <c r="S23" s="840"/>
      <c r="T23" s="840"/>
      <c r="U23" s="840"/>
      <c r="V23" s="840">
        <v>
68465</v>
      </c>
      <c r="W23" s="840"/>
      <c r="X23" s="840"/>
      <c r="Y23" s="840"/>
      <c r="Z23" s="840"/>
      <c r="AA23" s="840">
        <v>
2926</v>
      </c>
      <c r="AB23" s="840"/>
      <c r="AC23" s="840"/>
      <c r="AD23" s="840"/>
      <c r="AE23" s="841"/>
      <c r="AF23" s="842">
        <v>
2790</v>
      </c>
      <c r="AG23" s="840"/>
      <c r="AH23" s="840"/>
      <c r="AI23" s="840"/>
      <c r="AJ23" s="843"/>
      <c r="AK23" s="844"/>
      <c r="AL23" s="845"/>
      <c r="AM23" s="845"/>
      <c r="AN23" s="845"/>
      <c r="AO23" s="845"/>
      <c r="AP23" s="840">
        <v>
13239</v>
      </c>
      <c r="AQ23" s="840"/>
      <c r="AR23" s="840"/>
      <c r="AS23" s="840"/>
      <c r="AT23" s="840"/>
      <c r="AU23" s="846"/>
      <c r="AV23" s="846"/>
      <c r="AW23" s="846"/>
      <c r="AX23" s="846"/>
      <c r="AY23" s="847"/>
      <c r="AZ23" s="855" t="s">
        <v>
402</v>
      </c>
      <c r="BA23" s="856"/>
      <c r="BB23" s="856"/>
      <c r="BC23" s="856"/>
      <c r="BD23" s="857"/>
      <c r="BE23" s="254"/>
      <c r="BF23" s="254"/>
      <c r="BG23" s="254"/>
      <c r="BH23" s="254"/>
      <c r="BI23" s="254"/>
      <c r="BJ23" s="254"/>
      <c r="BK23" s="254"/>
      <c r="BL23" s="254"/>
      <c r="BM23" s="254"/>
      <c r="BN23" s="254"/>
      <c r="BO23" s="254"/>
      <c r="BP23" s="254"/>
      <c r="BQ23" s="263">
        <v>
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
403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
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
404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
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
381</v>
      </c>
      <c r="B26" s="787"/>
      <c r="C26" s="787"/>
      <c r="D26" s="787"/>
      <c r="E26" s="787"/>
      <c r="F26" s="787"/>
      <c r="G26" s="787"/>
      <c r="H26" s="787"/>
      <c r="I26" s="787"/>
      <c r="J26" s="787"/>
      <c r="K26" s="787"/>
      <c r="L26" s="787"/>
      <c r="M26" s="787"/>
      <c r="N26" s="787"/>
      <c r="O26" s="787"/>
      <c r="P26" s="788"/>
      <c r="Q26" s="763" t="s">
        <v>
405</v>
      </c>
      <c r="R26" s="764"/>
      <c r="S26" s="764"/>
      <c r="T26" s="764"/>
      <c r="U26" s="765"/>
      <c r="V26" s="763" t="s">
        <v>
406</v>
      </c>
      <c r="W26" s="764"/>
      <c r="X26" s="764"/>
      <c r="Y26" s="764"/>
      <c r="Z26" s="765"/>
      <c r="AA26" s="763" t="s">
        <v>
407</v>
      </c>
      <c r="AB26" s="764"/>
      <c r="AC26" s="764"/>
      <c r="AD26" s="764"/>
      <c r="AE26" s="764"/>
      <c r="AF26" s="858" t="s">
        <v>
408</v>
      </c>
      <c r="AG26" s="859"/>
      <c r="AH26" s="859"/>
      <c r="AI26" s="859"/>
      <c r="AJ26" s="860"/>
      <c r="AK26" s="764" t="s">
        <v>
409</v>
      </c>
      <c r="AL26" s="764"/>
      <c r="AM26" s="764"/>
      <c r="AN26" s="764"/>
      <c r="AO26" s="765"/>
      <c r="AP26" s="763" t="s">
        <v>
410</v>
      </c>
      <c r="AQ26" s="764"/>
      <c r="AR26" s="764"/>
      <c r="AS26" s="764"/>
      <c r="AT26" s="765"/>
      <c r="AU26" s="763" t="s">
        <v>
411</v>
      </c>
      <c r="AV26" s="764"/>
      <c r="AW26" s="764"/>
      <c r="AX26" s="764"/>
      <c r="AY26" s="765"/>
      <c r="AZ26" s="763" t="s">
        <v>
412</v>
      </c>
      <c r="BA26" s="764"/>
      <c r="BB26" s="764"/>
      <c r="BC26" s="764"/>
      <c r="BD26" s="765"/>
      <c r="BE26" s="763" t="s">
        <v>
388</v>
      </c>
      <c r="BF26" s="764"/>
      <c r="BG26" s="764"/>
      <c r="BH26" s="764"/>
      <c r="BI26" s="775"/>
      <c r="BJ26" s="253"/>
      <c r="BK26" s="253"/>
      <c r="BL26" s="253"/>
      <c r="BM26" s="253"/>
      <c r="BN26" s="253"/>
      <c r="BO26" s="266"/>
      <c r="BP26" s="266"/>
      <c r="BQ26" s="263">
        <v>
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
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
1</v>
      </c>
      <c r="B28" s="777" t="s">
        <v>
413</v>
      </c>
      <c r="C28" s="778"/>
      <c r="D28" s="778"/>
      <c r="E28" s="778"/>
      <c r="F28" s="778"/>
      <c r="G28" s="778"/>
      <c r="H28" s="778"/>
      <c r="I28" s="778"/>
      <c r="J28" s="778"/>
      <c r="K28" s="778"/>
      <c r="L28" s="778"/>
      <c r="M28" s="778"/>
      <c r="N28" s="778"/>
      <c r="O28" s="778"/>
      <c r="P28" s="779"/>
      <c r="Q28" s="868">
        <v>
12856</v>
      </c>
      <c r="R28" s="869"/>
      <c r="S28" s="869"/>
      <c r="T28" s="869"/>
      <c r="U28" s="869"/>
      <c r="V28" s="869">
        <v>
12765</v>
      </c>
      <c r="W28" s="869"/>
      <c r="X28" s="869"/>
      <c r="Y28" s="869"/>
      <c r="Z28" s="869"/>
      <c r="AA28" s="869">
        <v>
91</v>
      </c>
      <c r="AB28" s="869"/>
      <c r="AC28" s="869"/>
      <c r="AD28" s="869"/>
      <c r="AE28" s="870"/>
      <c r="AF28" s="871">
        <v>
91</v>
      </c>
      <c r="AG28" s="869"/>
      <c r="AH28" s="869"/>
      <c r="AI28" s="869"/>
      <c r="AJ28" s="872"/>
      <c r="AK28" s="873">
        <v>
1876</v>
      </c>
      <c r="AL28" s="864"/>
      <c r="AM28" s="864"/>
      <c r="AN28" s="864"/>
      <c r="AO28" s="864"/>
      <c r="AP28" s="864" t="s">
        <v>
529</v>
      </c>
      <c r="AQ28" s="864"/>
      <c r="AR28" s="864"/>
      <c r="AS28" s="864"/>
      <c r="AT28" s="864"/>
      <c r="AU28" s="864" t="s">
        <v>
529</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
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
2</v>
      </c>
      <c r="B29" s="801" t="s">
        <v>
414</v>
      </c>
      <c r="C29" s="802"/>
      <c r="D29" s="802"/>
      <c r="E29" s="802"/>
      <c r="F29" s="802"/>
      <c r="G29" s="802"/>
      <c r="H29" s="802"/>
      <c r="I29" s="802"/>
      <c r="J29" s="802"/>
      <c r="K29" s="802"/>
      <c r="L29" s="802"/>
      <c r="M29" s="802"/>
      <c r="N29" s="802"/>
      <c r="O29" s="802"/>
      <c r="P29" s="803"/>
      <c r="Q29" s="804">
        <v>
11712</v>
      </c>
      <c r="R29" s="805"/>
      <c r="S29" s="805"/>
      <c r="T29" s="805"/>
      <c r="U29" s="805"/>
      <c r="V29" s="805">
        <v>
11521</v>
      </c>
      <c r="W29" s="805"/>
      <c r="X29" s="805"/>
      <c r="Y29" s="805"/>
      <c r="Z29" s="805"/>
      <c r="AA29" s="805">
        <v>
192</v>
      </c>
      <c r="AB29" s="805"/>
      <c r="AC29" s="805"/>
      <c r="AD29" s="805"/>
      <c r="AE29" s="806"/>
      <c r="AF29" s="807">
        <v>
192</v>
      </c>
      <c r="AG29" s="808"/>
      <c r="AH29" s="808"/>
      <c r="AI29" s="808"/>
      <c r="AJ29" s="809"/>
      <c r="AK29" s="876">
        <v>
1787</v>
      </c>
      <c r="AL29" s="877"/>
      <c r="AM29" s="877"/>
      <c r="AN29" s="877"/>
      <c r="AO29" s="877"/>
      <c r="AP29" s="877" t="s">
        <v>
529</v>
      </c>
      <c r="AQ29" s="877"/>
      <c r="AR29" s="877"/>
      <c r="AS29" s="877"/>
      <c r="AT29" s="877"/>
      <c r="AU29" s="877" t="s">
        <v>
529</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
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
3</v>
      </c>
      <c r="B30" s="801" t="s">
        <v>
415</v>
      </c>
      <c r="C30" s="802"/>
      <c r="D30" s="802"/>
      <c r="E30" s="802"/>
      <c r="F30" s="802"/>
      <c r="G30" s="802"/>
      <c r="H30" s="802"/>
      <c r="I30" s="802"/>
      <c r="J30" s="802"/>
      <c r="K30" s="802"/>
      <c r="L30" s="802"/>
      <c r="M30" s="802"/>
      <c r="N30" s="802"/>
      <c r="O30" s="802"/>
      <c r="P30" s="803"/>
      <c r="Q30" s="804">
        <v>
3730</v>
      </c>
      <c r="R30" s="805"/>
      <c r="S30" s="805"/>
      <c r="T30" s="805"/>
      <c r="U30" s="805"/>
      <c r="V30" s="805">
        <v>
3727</v>
      </c>
      <c r="W30" s="805"/>
      <c r="X30" s="805"/>
      <c r="Y30" s="805"/>
      <c r="Z30" s="805"/>
      <c r="AA30" s="805">
        <v>
4</v>
      </c>
      <c r="AB30" s="805"/>
      <c r="AC30" s="805"/>
      <c r="AD30" s="805"/>
      <c r="AE30" s="806"/>
      <c r="AF30" s="807">
        <v>
4</v>
      </c>
      <c r="AG30" s="808"/>
      <c r="AH30" s="808"/>
      <c r="AI30" s="808"/>
      <c r="AJ30" s="809"/>
      <c r="AK30" s="876">
        <v>
1356</v>
      </c>
      <c r="AL30" s="877"/>
      <c r="AM30" s="877"/>
      <c r="AN30" s="877"/>
      <c r="AO30" s="877"/>
      <c r="AP30" s="877" t="s">
        <v>
529</v>
      </c>
      <c r="AQ30" s="877"/>
      <c r="AR30" s="877"/>
      <c r="AS30" s="877"/>
      <c r="AT30" s="877"/>
      <c r="AU30" s="877" t="s">
        <v>
529</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
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
4</v>
      </c>
      <c r="B31" s="801" t="s">
        <v>
416</v>
      </c>
      <c r="C31" s="802"/>
      <c r="D31" s="802"/>
      <c r="E31" s="802"/>
      <c r="F31" s="802"/>
      <c r="G31" s="802"/>
      <c r="H31" s="802"/>
      <c r="I31" s="802"/>
      <c r="J31" s="802"/>
      <c r="K31" s="802"/>
      <c r="L31" s="802"/>
      <c r="M31" s="802"/>
      <c r="N31" s="802"/>
      <c r="O31" s="802"/>
      <c r="P31" s="803"/>
      <c r="Q31" s="804">
        <v>
3380</v>
      </c>
      <c r="R31" s="805"/>
      <c r="S31" s="805"/>
      <c r="T31" s="805"/>
      <c r="U31" s="805"/>
      <c r="V31" s="805">
        <v>
3277</v>
      </c>
      <c r="W31" s="805"/>
      <c r="X31" s="805"/>
      <c r="Y31" s="805"/>
      <c r="Z31" s="805"/>
      <c r="AA31" s="805">
        <v>
103</v>
      </c>
      <c r="AB31" s="805"/>
      <c r="AC31" s="805"/>
      <c r="AD31" s="805"/>
      <c r="AE31" s="806"/>
      <c r="AF31" s="807">
        <v>
1632</v>
      </c>
      <c r="AG31" s="808"/>
      <c r="AH31" s="808"/>
      <c r="AI31" s="808"/>
      <c r="AJ31" s="809"/>
      <c r="AK31" s="876">
        <v>
69</v>
      </c>
      <c r="AL31" s="877"/>
      <c r="AM31" s="877"/>
      <c r="AN31" s="877"/>
      <c r="AO31" s="877"/>
      <c r="AP31" s="877">
        <v>
2758</v>
      </c>
      <c r="AQ31" s="877"/>
      <c r="AR31" s="877"/>
      <c r="AS31" s="877"/>
      <c r="AT31" s="877"/>
      <c r="AU31" s="877">
        <v>
3</v>
      </c>
      <c r="AV31" s="877"/>
      <c r="AW31" s="877"/>
      <c r="AX31" s="877"/>
      <c r="AY31" s="877"/>
      <c r="AZ31" s="878"/>
      <c r="BA31" s="878"/>
      <c r="BB31" s="878"/>
      <c r="BC31" s="878"/>
      <c r="BD31" s="878"/>
      <c r="BE31" s="874" t="s">
        <v>
417</v>
      </c>
      <c r="BF31" s="874"/>
      <c r="BG31" s="874"/>
      <c r="BH31" s="874"/>
      <c r="BI31" s="875"/>
      <c r="BJ31" s="253"/>
      <c r="BK31" s="253"/>
      <c r="BL31" s="253"/>
      <c r="BM31" s="253"/>
      <c r="BN31" s="253"/>
      <c r="BO31" s="266"/>
      <c r="BP31" s="266"/>
      <c r="BQ31" s="263">
        <v>
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
5</v>
      </c>
      <c r="B32" s="801" t="s">
        <v>
418</v>
      </c>
      <c r="C32" s="802"/>
      <c r="D32" s="802"/>
      <c r="E32" s="802"/>
      <c r="F32" s="802"/>
      <c r="G32" s="802"/>
      <c r="H32" s="802"/>
      <c r="I32" s="802"/>
      <c r="J32" s="802"/>
      <c r="K32" s="802"/>
      <c r="L32" s="802"/>
      <c r="M32" s="802"/>
      <c r="N32" s="802"/>
      <c r="O32" s="802"/>
      <c r="P32" s="803"/>
      <c r="Q32" s="804">
        <v>
2464</v>
      </c>
      <c r="R32" s="805"/>
      <c r="S32" s="805"/>
      <c r="T32" s="805"/>
      <c r="U32" s="805"/>
      <c r="V32" s="805">
        <v>
2329</v>
      </c>
      <c r="W32" s="805"/>
      <c r="X32" s="805"/>
      <c r="Y32" s="805"/>
      <c r="Z32" s="805"/>
      <c r="AA32" s="805">
        <v>
135</v>
      </c>
      <c r="AB32" s="805"/>
      <c r="AC32" s="805"/>
      <c r="AD32" s="805"/>
      <c r="AE32" s="806"/>
      <c r="AF32" s="807">
        <v>
135</v>
      </c>
      <c r="AG32" s="808"/>
      <c r="AH32" s="808"/>
      <c r="AI32" s="808"/>
      <c r="AJ32" s="809"/>
      <c r="AK32" s="876">
        <v>
1078</v>
      </c>
      <c r="AL32" s="877"/>
      <c r="AM32" s="877"/>
      <c r="AN32" s="877"/>
      <c r="AO32" s="877"/>
      <c r="AP32" s="877">
        <v>
8107</v>
      </c>
      <c r="AQ32" s="877"/>
      <c r="AR32" s="877"/>
      <c r="AS32" s="877"/>
      <c r="AT32" s="877"/>
      <c r="AU32" s="877">
        <v>
6202</v>
      </c>
      <c r="AV32" s="877"/>
      <c r="AW32" s="877"/>
      <c r="AX32" s="877"/>
      <c r="AY32" s="877"/>
      <c r="AZ32" s="878"/>
      <c r="BA32" s="878"/>
      <c r="BB32" s="878"/>
      <c r="BC32" s="878"/>
      <c r="BD32" s="878"/>
      <c r="BE32" s="874" t="s">
        <v>
419</v>
      </c>
      <c r="BF32" s="874"/>
      <c r="BG32" s="874"/>
      <c r="BH32" s="874"/>
      <c r="BI32" s="875"/>
      <c r="BJ32" s="253"/>
      <c r="BK32" s="253"/>
      <c r="BL32" s="253"/>
      <c r="BM32" s="253"/>
      <c r="BN32" s="253"/>
      <c r="BO32" s="266"/>
      <c r="BP32" s="266"/>
      <c r="BQ32" s="263">
        <v>
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
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
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
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
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
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
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
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
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
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
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
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
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
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
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
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
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
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
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
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
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
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
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
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
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
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
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
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
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
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
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
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
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
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
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
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
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
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
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
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
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
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
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
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
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
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
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
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
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
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
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
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
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
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
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
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
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
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
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
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
420</v>
      </c>
      <c r="BK62" s="852"/>
      <c r="BL62" s="852"/>
      <c r="BM62" s="852"/>
      <c r="BN62" s="853"/>
      <c r="BO62" s="266"/>
      <c r="BP62" s="266"/>
      <c r="BQ62" s="263">
        <v>
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
400</v>
      </c>
      <c r="B63" s="836" t="s">
        <v>
421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
2053</v>
      </c>
      <c r="AG63" s="888"/>
      <c r="AH63" s="888"/>
      <c r="AI63" s="888"/>
      <c r="AJ63" s="889"/>
      <c r="AK63" s="890"/>
      <c r="AL63" s="885"/>
      <c r="AM63" s="885"/>
      <c r="AN63" s="885"/>
      <c r="AO63" s="885"/>
      <c r="AP63" s="888">
        <v>
10865</v>
      </c>
      <c r="AQ63" s="888"/>
      <c r="AR63" s="888"/>
      <c r="AS63" s="888"/>
      <c r="AT63" s="888"/>
      <c r="AU63" s="888">
        <v>
6205</v>
      </c>
      <c r="AV63" s="888"/>
      <c r="AW63" s="888"/>
      <c r="AX63" s="888"/>
      <c r="AY63" s="888"/>
      <c r="AZ63" s="892"/>
      <c r="BA63" s="892"/>
      <c r="BB63" s="892"/>
      <c r="BC63" s="892"/>
      <c r="BD63" s="892"/>
      <c r="BE63" s="893"/>
      <c r="BF63" s="893"/>
      <c r="BG63" s="893"/>
      <c r="BH63" s="893"/>
      <c r="BI63" s="894"/>
      <c r="BJ63" s="895" t="s">
        <v>
422</v>
      </c>
      <c r="BK63" s="896"/>
      <c r="BL63" s="896"/>
      <c r="BM63" s="896"/>
      <c r="BN63" s="897"/>
      <c r="BO63" s="266"/>
      <c r="BP63" s="266"/>
      <c r="BQ63" s="263">
        <v>
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
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
424</v>
      </c>
      <c r="B66" s="787"/>
      <c r="C66" s="787"/>
      <c r="D66" s="787"/>
      <c r="E66" s="787"/>
      <c r="F66" s="787"/>
      <c r="G66" s="787"/>
      <c r="H66" s="787"/>
      <c r="I66" s="787"/>
      <c r="J66" s="787"/>
      <c r="K66" s="787"/>
      <c r="L66" s="787"/>
      <c r="M66" s="787"/>
      <c r="N66" s="787"/>
      <c r="O66" s="787"/>
      <c r="P66" s="788"/>
      <c r="Q66" s="763" t="s">
        <v>
425</v>
      </c>
      <c r="R66" s="764"/>
      <c r="S66" s="764"/>
      <c r="T66" s="764"/>
      <c r="U66" s="765"/>
      <c r="V66" s="763" t="s">
        <v>
426</v>
      </c>
      <c r="W66" s="764"/>
      <c r="X66" s="764"/>
      <c r="Y66" s="764"/>
      <c r="Z66" s="765"/>
      <c r="AA66" s="763" t="s">
        <v>
427</v>
      </c>
      <c r="AB66" s="764"/>
      <c r="AC66" s="764"/>
      <c r="AD66" s="764"/>
      <c r="AE66" s="765"/>
      <c r="AF66" s="898" t="s">
        <v>
428</v>
      </c>
      <c r="AG66" s="859"/>
      <c r="AH66" s="859"/>
      <c r="AI66" s="859"/>
      <c r="AJ66" s="899"/>
      <c r="AK66" s="763" t="s">
        <v>
429</v>
      </c>
      <c r="AL66" s="787"/>
      <c r="AM66" s="787"/>
      <c r="AN66" s="787"/>
      <c r="AO66" s="788"/>
      <c r="AP66" s="763" t="s">
        <v>
430</v>
      </c>
      <c r="AQ66" s="764"/>
      <c r="AR66" s="764"/>
      <c r="AS66" s="764"/>
      <c r="AT66" s="765"/>
      <c r="AU66" s="763" t="s">
        <v>
431</v>
      </c>
      <c r="AV66" s="764"/>
      <c r="AW66" s="764"/>
      <c r="AX66" s="764"/>
      <c r="AY66" s="765"/>
      <c r="AZ66" s="763" t="s">
        <v>
388</v>
      </c>
      <c r="BA66" s="764"/>
      <c r="BB66" s="764"/>
      <c r="BC66" s="764"/>
      <c r="BD66" s="775"/>
      <c r="BE66" s="266"/>
      <c r="BF66" s="266"/>
      <c r="BG66" s="266"/>
      <c r="BH66" s="266"/>
      <c r="BI66" s="266"/>
      <c r="BJ66" s="266"/>
      <c r="BK66" s="266"/>
      <c r="BL66" s="266"/>
      <c r="BM66" s="266"/>
      <c r="BN66" s="266"/>
      <c r="BO66" s="266"/>
      <c r="BP66" s="266"/>
      <c r="BQ66" s="263">
        <v>
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
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
1</v>
      </c>
      <c r="B68" s="915" t="s">
        <v>
592</v>
      </c>
      <c r="C68" s="916"/>
      <c r="D68" s="916"/>
      <c r="E68" s="916"/>
      <c r="F68" s="916"/>
      <c r="G68" s="916"/>
      <c r="H68" s="916"/>
      <c r="I68" s="916"/>
      <c r="J68" s="916"/>
      <c r="K68" s="916"/>
      <c r="L68" s="916"/>
      <c r="M68" s="916"/>
      <c r="N68" s="916"/>
      <c r="O68" s="916"/>
      <c r="P68" s="917"/>
      <c r="Q68" s="918">
        <v>
10992</v>
      </c>
      <c r="R68" s="912"/>
      <c r="S68" s="912"/>
      <c r="T68" s="912"/>
      <c r="U68" s="912"/>
      <c r="V68" s="912">
        <v>
10500</v>
      </c>
      <c r="W68" s="912"/>
      <c r="X68" s="912"/>
      <c r="Y68" s="912"/>
      <c r="Z68" s="912"/>
      <c r="AA68" s="912">
        <v>
491</v>
      </c>
      <c r="AB68" s="912"/>
      <c r="AC68" s="912"/>
      <c r="AD68" s="912"/>
      <c r="AE68" s="912"/>
      <c r="AF68" s="912">
        <v>
491</v>
      </c>
      <c r="AG68" s="912"/>
      <c r="AH68" s="912"/>
      <c r="AI68" s="912"/>
      <c r="AJ68" s="912"/>
      <c r="AK68" s="912" t="s">
        <v>
529</v>
      </c>
      <c r="AL68" s="912"/>
      <c r="AM68" s="912"/>
      <c r="AN68" s="912"/>
      <c r="AO68" s="912"/>
      <c r="AP68" s="912">
        <v>
799</v>
      </c>
      <c r="AQ68" s="912"/>
      <c r="AR68" s="912"/>
      <c r="AS68" s="912"/>
      <c r="AT68" s="912"/>
      <c r="AU68" s="912">
        <v>
30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
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
2</v>
      </c>
      <c r="B69" s="919" t="s">
        <v>
593</v>
      </c>
      <c r="C69" s="920"/>
      <c r="D69" s="920"/>
      <c r="E69" s="920"/>
      <c r="F69" s="920"/>
      <c r="G69" s="920"/>
      <c r="H69" s="920"/>
      <c r="I69" s="920"/>
      <c r="J69" s="920"/>
      <c r="K69" s="920"/>
      <c r="L69" s="920"/>
      <c r="M69" s="920"/>
      <c r="N69" s="920"/>
      <c r="O69" s="920"/>
      <c r="P69" s="921"/>
      <c r="Q69" s="922">
        <v>
147</v>
      </c>
      <c r="R69" s="877"/>
      <c r="S69" s="877"/>
      <c r="T69" s="877"/>
      <c r="U69" s="877"/>
      <c r="V69" s="877">
        <v>
133</v>
      </c>
      <c r="W69" s="877"/>
      <c r="X69" s="877"/>
      <c r="Y69" s="877"/>
      <c r="Z69" s="877"/>
      <c r="AA69" s="877">
        <v>
14</v>
      </c>
      <c r="AB69" s="877"/>
      <c r="AC69" s="877"/>
      <c r="AD69" s="877"/>
      <c r="AE69" s="877"/>
      <c r="AF69" s="877">
        <v>
14</v>
      </c>
      <c r="AG69" s="877"/>
      <c r="AH69" s="877"/>
      <c r="AI69" s="877"/>
      <c r="AJ69" s="877"/>
      <c r="AK69" s="877">
        <v>
16</v>
      </c>
      <c r="AL69" s="877"/>
      <c r="AM69" s="877"/>
      <c r="AN69" s="877"/>
      <c r="AO69" s="877"/>
      <c r="AP69" s="877" t="s">
        <v>
529</v>
      </c>
      <c r="AQ69" s="877"/>
      <c r="AR69" s="877"/>
      <c r="AS69" s="877"/>
      <c r="AT69" s="877"/>
      <c r="AU69" s="877" t="s">
        <v>
529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
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
3</v>
      </c>
      <c r="B70" s="919" t="s">
        <v>
598</v>
      </c>
      <c r="C70" s="920"/>
      <c r="D70" s="920"/>
      <c r="E70" s="920"/>
      <c r="F70" s="920"/>
      <c r="G70" s="920"/>
      <c r="H70" s="920"/>
      <c r="I70" s="920"/>
      <c r="J70" s="920"/>
      <c r="K70" s="920"/>
      <c r="L70" s="920"/>
      <c r="M70" s="920"/>
      <c r="N70" s="920"/>
      <c r="O70" s="920"/>
      <c r="P70" s="921"/>
      <c r="Q70" s="922">
        <v>
996</v>
      </c>
      <c r="R70" s="877"/>
      <c r="S70" s="877"/>
      <c r="T70" s="877"/>
      <c r="U70" s="877"/>
      <c r="V70" s="877">
        <v>
987</v>
      </c>
      <c r="W70" s="877"/>
      <c r="X70" s="877"/>
      <c r="Y70" s="877"/>
      <c r="Z70" s="877"/>
      <c r="AA70" s="877">
        <v>
8</v>
      </c>
      <c r="AB70" s="877"/>
      <c r="AC70" s="877"/>
      <c r="AD70" s="877"/>
      <c r="AE70" s="877"/>
      <c r="AF70" s="877">
        <v>
12</v>
      </c>
      <c r="AG70" s="877"/>
      <c r="AH70" s="877"/>
      <c r="AI70" s="877"/>
      <c r="AJ70" s="877"/>
      <c r="AK70" s="877">
        <v>
53</v>
      </c>
      <c r="AL70" s="877"/>
      <c r="AM70" s="877"/>
      <c r="AN70" s="877"/>
      <c r="AO70" s="877"/>
      <c r="AP70" s="877" t="s">
        <v>
529</v>
      </c>
      <c r="AQ70" s="877"/>
      <c r="AR70" s="877"/>
      <c r="AS70" s="877"/>
      <c r="AT70" s="877"/>
      <c r="AU70" s="877" t="s">
        <v>
529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
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
4</v>
      </c>
      <c r="B71" s="919" t="s">
        <v>
599</v>
      </c>
      <c r="C71" s="920"/>
      <c r="D71" s="920"/>
      <c r="E71" s="920"/>
      <c r="F71" s="920"/>
      <c r="G71" s="920"/>
      <c r="H71" s="920"/>
      <c r="I71" s="920"/>
      <c r="J71" s="920"/>
      <c r="K71" s="920"/>
      <c r="L71" s="920"/>
      <c r="M71" s="920"/>
      <c r="N71" s="920"/>
      <c r="O71" s="920"/>
      <c r="P71" s="921"/>
      <c r="Q71" s="922">
        <v>
288</v>
      </c>
      <c r="R71" s="877"/>
      <c r="S71" s="877"/>
      <c r="T71" s="877"/>
      <c r="U71" s="877"/>
      <c r="V71" s="877">
        <v>
206</v>
      </c>
      <c r="W71" s="877"/>
      <c r="X71" s="877"/>
      <c r="Y71" s="877"/>
      <c r="Z71" s="877"/>
      <c r="AA71" s="877">
        <v>
82</v>
      </c>
      <c r="AB71" s="877"/>
      <c r="AC71" s="877"/>
      <c r="AD71" s="877"/>
      <c r="AE71" s="877"/>
      <c r="AF71" s="877">
        <v>
82</v>
      </c>
      <c r="AG71" s="877"/>
      <c r="AH71" s="877"/>
      <c r="AI71" s="877"/>
      <c r="AJ71" s="877"/>
      <c r="AK71" s="877">
        <v>
47</v>
      </c>
      <c r="AL71" s="877"/>
      <c r="AM71" s="877"/>
      <c r="AN71" s="877"/>
      <c r="AO71" s="877"/>
      <c r="AP71" s="877" t="s">
        <v>
529</v>
      </c>
      <c r="AQ71" s="877"/>
      <c r="AR71" s="877"/>
      <c r="AS71" s="877"/>
      <c r="AT71" s="877"/>
      <c r="AU71" s="877" t="s">
        <v>
529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
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
5</v>
      </c>
      <c r="B72" s="919" t="s">
        <v>
594</v>
      </c>
      <c r="C72" s="920"/>
      <c r="D72" s="920"/>
      <c r="E72" s="920"/>
      <c r="F72" s="920"/>
      <c r="G72" s="920"/>
      <c r="H72" s="920"/>
      <c r="I72" s="920"/>
      <c r="J72" s="920"/>
      <c r="K72" s="920"/>
      <c r="L72" s="920"/>
      <c r="M72" s="920"/>
      <c r="N72" s="920"/>
      <c r="O72" s="920"/>
      <c r="P72" s="921"/>
      <c r="Q72" s="922">
        <v>
17015</v>
      </c>
      <c r="R72" s="877"/>
      <c r="S72" s="877"/>
      <c r="T72" s="877"/>
      <c r="U72" s="877"/>
      <c r="V72" s="877">
        <v>
16873</v>
      </c>
      <c r="W72" s="877"/>
      <c r="X72" s="877"/>
      <c r="Y72" s="877"/>
      <c r="Z72" s="877"/>
      <c r="AA72" s="877">
        <v>
142</v>
      </c>
      <c r="AB72" s="877"/>
      <c r="AC72" s="877"/>
      <c r="AD72" s="877"/>
      <c r="AE72" s="877"/>
      <c r="AF72" s="877">
        <v>
142</v>
      </c>
      <c r="AG72" s="877"/>
      <c r="AH72" s="877"/>
      <c r="AI72" s="877"/>
      <c r="AJ72" s="877"/>
      <c r="AK72" s="877">
        <v>
152</v>
      </c>
      <c r="AL72" s="877"/>
      <c r="AM72" s="877"/>
      <c r="AN72" s="877"/>
      <c r="AO72" s="877"/>
      <c r="AP72" s="877" t="s">
        <v>
529</v>
      </c>
      <c r="AQ72" s="877"/>
      <c r="AR72" s="877"/>
      <c r="AS72" s="877"/>
      <c r="AT72" s="877"/>
      <c r="AU72" s="877" t="s">
        <v>
529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
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
6</v>
      </c>
      <c r="B73" s="919" t="s">
        <v>
595</v>
      </c>
      <c r="C73" s="920"/>
      <c r="D73" s="920"/>
      <c r="E73" s="920"/>
      <c r="F73" s="920"/>
      <c r="G73" s="920"/>
      <c r="H73" s="920"/>
      <c r="I73" s="920"/>
      <c r="J73" s="920"/>
      <c r="K73" s="920"/>
      <c r="L73" s="920"/>
      <c r="M73" s="920"/>
      <c r="N73" s="920"/>
      <c r="O73" s="920"/>
      <c r="P73" s="921"/>
      <c r="Q73" s="922">
        <v>
37954</v>
      </c>
      <c r="R73" s="877"/>
      <c r="S73" s="877"/>
      <c r="T73" s="877"/>
      <c r="U73" s="877"/>
      <c r="V73" s="877">
        <v>
37089</v>
      </c>
      <c r="W73" s="877"/>
      <c r="X73" s="877"/>
      <c r="Y73" s="877"/>
      <c r="Z73" s="877"/>
      <c r="AA73" s="877">
        <v>
865</v>
      </c>
      <c r="AB73" s="877"/>
      <c r="AC73" s="877"/>
      <c r="AD73" s="877"/>
      <c r="AE73" s="877"/>
      <c r="AF73" s="877">
        <v>
865</v>
      </c>
      <c r="AG73" s="877"/>
      <c r="AH73" s="877"/>
      <c r="AI73" s="877"/>
      <c r="AJ73" s="877"/>
      <c r="AK73" s="877" t="s">
        <v>
529</v>
      </c>
      <c r="AL73" s="877"/>
      <c r="AM73" s="877"/>
      <c r="AN73" s="877"/>
      <c r="AO73" s="877"/>
      <c r="AP73" s="877" t="s">
        <v>
529</v>
      </c>
      <c r="AQ73" s="877"/>
      <c r="AR73" s="877"/>
      <c r="AS73" s="877"/>
      <c r="AT73" s="877"/>
      <c r="AU73" s="877" t="s">
        <v>
529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
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
7</v>
      </c>
      <c r="B74" s="919" t="s">
        <v>
596</v>
      </c>
      <c r="C74" s="920"/>
      <c r="D74" s="920"/>
      <c r="E74" s="920"/>
      <c r="F74" s="920"/>
      <c r="G74" s="920"/>
      <c r="H74" s="920"/>
      <c r="I74" s="920"/>
      <c r="J74" s="920"/>
      <c r="K74" s="920"/>
      <c r="L74" s="920"/>
      <c r="M74" s="920"/>
      <c r="N74" s="920"/>
      <c r="O74" s="920"/>
      <c r="P74" s="921"/>
      <c r="Q74" s="922">
        <v>
6529</v>
      </c>
      <c r="R74" s="877"/>
      <c r="S74" s="877"/>
      <c r="T74" s="877"/>
      <c r="U74" s="877"/>
      <c r="V74" s="877">
        <v>
6443</v>
      </c>
      <c r="W74" s="877"/>
      <c r="X74" s="877"/>
      <c r="Y74" s="877"/>
      <c r="Z74" s="877"/>
      <c r="AA74" s="877">
        <v>
86</v>
      </c>
      <c r="AB74" s="877"/>
      <c r="AC74" s="877"/>
      <c r="AD74" s="877"/>
      <c r="AE74" s="877"/>
      <c r="AF74" s="877">
        <v>
86</v>
      </c>
      <c r="AG74" s="877"/>
      <c r="AH74" s="877"/>
      <c r="AI74" s="877"/>
      <c r="AJ74" s="877"/>
      <c r="AK74" s="877">
        <v>
1926</v>
      </c>
      <c r="AL74" s="877"/>
      <c r="AM74" s="877"/>
      <c r="AN74" s="877"/>
      <c r="AO74" s="877"/>
      <c r="AP74" s="877" t="s">
        <v>
617</v>
      </c>
      <c r="AQ74" s="877"/>
      <c r="AR74" s="877"/>
      <c r="AS74" s="877"/>
      <c r="AT74" s="877"/>
      <c r="AU74" s="877" t="s">
        <v>
617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
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
8</v>
      </c>
      <c r="B75" s="919" t="s">
        <v>
597</v>
      </c>
      <c r="C75" s="920"/>
      <c r="D75" s="920"/>
      <c r="E75" s="920"/>
      <c r="F75" s="920"/>
      <c r="G75" s="920"/>
      <c r="H75" s="920"/>
      <c r="I75" s="920"/>
      <c r="J75" s="920"/>
      <c r="K75" s="920"/>
      <c r="L75" s="920"/>
      <c r="M75" s="920"/>
      <c r="N75" s="920"/>
      <c r="O75" s="920"/>
      <c r="P75" s="921"/>
      <c r="Q75" s="925">
        <v>
1444184</v>
      </c>
      <c r="R75" s="926"/>
      <c r="S75" s="926"/>
      <c r="T75" s="926"/>
      <c r="U75" s="876"/>
      <c r="V75" s="927">
        <v>
1404896</v>
      </c>
      <c r="W75" s="926"/>
      <c r="X75" s="926"/>
      <c r="Y75" s="926"/>
      <c r="Z75" s="876"/>
      <c r="AA75" s="927">
        <v>
39288</v>
      </c>
      <c r="AB75" s="926"/>
      <c r="AC75" s="926"/>
      <c r="AD75" s="926"/>
      <c r="AE75" s="876"/>
      <c r="AF75" s="927">
        <v>
39288</v>
      </c>
      <c r="AG75" s="926"/>
      <c r="AH75" s="926"/>
      <c r="AI75" s="926"/>
      <c r="AJ75" s="876"/>
      <c r="AK75" s="927">
        <v>
16623</v>
      </c>
      <c r="AL75" s="926"/>
      <c r="AM75" s="926"/>
      <c r="AN75" s="926"/>
      <c r="AO75" s="876"/>
      <c r="AP75" s="927" t="s">
        <v>
617</v>
      </c>
      <c r="AQ75" s="926"/>
      <c r="AR75" s="926"/>
      <c r="AS75" s="926"/>
      <c r="AT75" s="876"/>
      <c r="AU75" s="927" t="s">
        <v>
617</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
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
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
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
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
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
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
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
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
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
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
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
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
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
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
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
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
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
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
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
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
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
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
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
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
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
400</v>
      </c>
      <c r="B88" s="836" t="s">
        <v>
432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
40980</v>
      </c>
      <c r="AG88" s="888"/>
      <c r="AH88" s="888"/>
      <c r="AI88" s="888"/>
      <c r="AJ88" s="888"/>
      <c r="AK88" s="885"/>
      <c r="AL88" s="885"/>
      <c r="AM88" s="885"/>
      <c r="AN88" s="885"/>
      <c r="AO88" s="885"/>
      <c r="AP88" s="888">
        <v>
799</v>
      </c>
      <c r="AQ88" s="888"/>
      <c r="AR88" s="888"/>
      <c r="AS88" s="888"/>
      <c r="AT88" s="888"/>
      <c r="AU88" s="888">
        <v>
30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
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400</v>
      </c>
      <c r="BR102" s="836" t="s">
        <v>
433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
2142</v>
      </c>
      <c r="CS102" s="896"/>
      <c r="CT102" s="896"/>
      <c r="CU102" s="896"/>
      <c r="CV102" s="939"/>
      <c r="CW102" s="938">
        <v>
1455</v>
      </c>
      <c r="CX102" s="896"/>
      <c r="CY102" s="896"/>
      <c r="CZ102" s="896"/>
      <c r="DA102" s="939"/>
      <c r="DB102" s="938">
        <v>
2000</v>
      </c>
      <c r="DC102" s="896"/>
      <c r="DD102" s="896"/>
      <c r="DE102" s="896"/>
      <c r="DF102" s="939"/>
      <c r="DG102" s="938">
        <v>
5457</v>
      </c>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
434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
435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
438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
439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
440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
441</v>
      </c>
      <c r="AB109" s="941"/>
      <c r="AC109" s="941"/>
      <c r="AD109" s="941"/>
      <c r="AE109" s="942"/>
      <c r="AF109" s="940" t="s">
        <v>
318</v>
      </c>
      <c r="AG109" s="941"/>
      <c r="AH109" s="941"/>
      <c r="AI109" s="941"/>
      <c r="AJ109" s="942"/>
      <c r="AK109" s="940" t="s">
        <v>
317</v>
      </c>
      <c r="AL109" s="941"/>
      <c r="AM109" s="941"/>
      <c r="AN109" s="941"/>
      <c r="AO109" s="942"/>
      <c r="AP109" s="940" t="s">
        <v>
442</v>
      </c>
      <c r="AQ109" s="941"/>
      <c r="AR109" s="941"/>
      <c r="AS109" s="941"/>
      <c r="AT109" s="943"/>
      <c r="AU109" s="960" t="s">
        <v>
440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
441</v>
      </c>
      <c r="BR109" s="941"/>
      <c r="BS109" s="941"/>
      <c r="BT109" s="941"/>
      <c r="BU109" s="942"/>
      <c r="BV109" s="940" t="s">
        <v>
318</v>
      </c>
      <c r="BW109" s="941"/>
      <c r="BX109" s="941"/>
      <c r="BY109" s="941"/>
      <c r="BZ109" s="942"/>
      <c r="CA109" s="940" t="s">
        <v>
317</v>
      </c>
      <c r="CB109" s="941"/>
      <c r="CC109" s="941"/>
      <c r="CD109" s="941"/>
      <c r="CE109" s="942"/>
      <c r="CF109" s="961" t="s">
        <v>
442</v>
      </c>
      <c r="CG109" s="961"/>
      <c r="CH109" s="961"/>
      <c r="CI109" s="961"/>
      <c r="CJ109" s="961"/>
      <c r="CK109" s="940" t="s">
        <v>
443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
441</v>
      </c>
      <c r="DH109" s="941"/>
      <c r="DI109" s="941"/>
      <c r="DJ109" s="941"/>
      <c r="DK109" s="942"/>
      <c r="DL109" s="940" t="s">
        <v>
318</v>
      </c>
      <c r="DM109" s="941"/>
      <c r="DN109" s="941"/>
      <c r="DO109" s="941"/>
      <c r="DP109" s="942"/>
      <c r="DQ109" s="940" t="s">
        <v>
317</v>
      </c>
      <c r="DR109" s="941"/>
      <c r="DS109" s="941"/>
      <c r="DT109" s="941"/>
      <c r="DU109" s="942"/>
      <c r="DV109" s="940" t="s">
        <v>
442</v>
      </c>
      <c r="DW109" s="941"/>
      <c r="DX109" s="941"/>
      <c r="DY109" s="941"/>
      <c r="DZ109" s="943"/>
    </row>
    <row r="110" spans="1:131" s="247" customFormat="1" ht="26.25" customHeight="1" x14ac:dyDescent="0.15">
      <c r="A110" s="944" t="s">
        <v>
444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
1856002</v>
      </c>
      <c r="AB110" s="948"/>
      <c r="AC110" s="948"/>
      <c r="AD110" s="948"/>
      <c r="AE110" s="949"/>
      <c r="AF110" s="950">
        <v>
1844264</v>
      </c>
      <c r="AG110" s="948"/>
      <c r="AH110" s="948"/>
      <c r="AI110" s="948"/>
      <c r="AJ110" s="949"/>
      <c r="AK110" s="950">
        <v>
1670275</v>
      </c>
      <c r="AL110" s="948"/>
      <c r="AM110" s="948"/>
      <c r="AN110" s="948"/>
      <c r="AO110" s="949"/>
      <c r="AP110" s="951">
        <v>
4.2</v>
      </c>
      <c r="AQ110" s="952"/>
      <c r="AR110" s="952"/>
      <c r="AS110" s="952"/>
      <c r="AT110" s="953"/>
      <c r="AU110" s="954" t="s">
        <v>
72</v>
      </c>
      <c r="AV110" s="955"/>
      <c r="AW110" s="955"/>
      <c r="AX110" s="955"/>
      <c r="AY110" s="955"/>
      <c r="AZ110" s="996" t="s">
        <v>
445</v>
      </c>
      <c r="BA110" s="945"/>
      <c r="BB110" s="945"/>
      <c r="BC110" s="945"/>
      <c r="BD110" s="945"/>
      <c r="BE110" s="945"/>
      <c r="BF110" s="945"/>
      <c r="BG110" s="945"/>
      <c r="BH110" s="945"/>
      <c r="BI110" s="945"/>
      <c r="BJ110" s="945"/>
      <c r="BK110" s="945"/>
      <c r="BL110" s="945"/>
      <c r="BM110" s="945"/>
      <c r="BN110" s="945"/>
      <c r="BO110" s="945"/>
      <c r="BP110" s="946"/>
      <c r="BQ110" s="982">
        <v>
15899833</v>
      </c>
      <c r="BR110" s="983"/>
      <c r="BS110" s="983"/>
      <c r="BT110" s="983"/>
      <c r="BU110" s="983"/>
      <c r="BV110" s="983">
        <v>
14285458</v>
      </c>
      <c r="BW110" s="983"/>
      <c r="BX110" s="983"/>
      <c r="BY110" s="983"/>
      <c r="BZ110" s="983"/>
      <c r="CA110" s="983">
        <v>
13238664</v>
      </c>
      <c r="CB110" s="983"/>
      <c r="CC110" s="983"/>
      <c r="CD110" s="983"/>
      <c r="CE110" s="983"/>
      <c r="CF110" s="997">
        <v>
33.299999999999997</v>
      </c>
      <c r="CG110" s="998"/>
      <c r="CH110" s="998"/>
      <c r="CI110" s="998"/>
      <c r="CJ110" s="998"/>
      <c r="CK110" s="999" t="s">
        <v>
446</v>
      </c>
      <c r="CL110" s="1000"/>
      <c r="CM110" s="979" t="s">
        <v>
447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
448</v>
      </c>
      <c r="DH110" s="983"/>
      <c r="DI110" s="983"/>
      <c r="DJ110" s="983"/>
      <c r="DK110" s="983"/>
      <c r="DL110" s="983" t="s">
        <v>
402</v>
      </c>
      <c r="DM110" s="983"/>
      <c r="DN110" s="983"/>
      <c r="DO110" s="983"/>
      <c r="DP110" s="983"/>
      <c r="DQ110" s="983" t="s">
        <v>
448</v>
      </c>
      <c r="DR110" s="983"/>
      <c r="DS110" s="983"/>
      <c r="DT110" s="983"/>
      <c r="DU110" s="983"/>
      <c r="DV110" s="984" t="s">
        <v>
449</v>
      </c>
      <c r="DW110" s="984"/>
      <c r="DX110" s="984"/>
      <c r="DY110" s="984"/>
      <c r="DZ110" s="985"/>
    </row>
    <row r="111" spans="1:131" s="247" customFormat="1" ht="26.25" customHeight="1" x14ac:dyDescent="0.15">
      <c r="A111" s="986" t="s">
        <v>
450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
448</v>
      </c>
      <c r="AB111" s="990"/>
      <c r="AC111" s="990"/>
      <c r="AD111" s="990"/>
      <c r="AE111" s="991"/>
      <c r="AF111" s="992" t="s">
        <v>
150</v>
      </c>
      <c r="AG111" s="990"/>
      <c r="AH111" s="990"/>
      <c r="AI111" s="990"/>
      <c r="AJ111" s="991"/>
      <c r="AK111" s="992" t="s">
        <v>
150</v>
      </c>
      <c r="AL111" s="990"/>
      <c r="AM111" s="990"/>
      <c r="AN111" s="990"/>
      <c r="AO111" s="991"/>
      <c r="AP111" s="993" t="s">
        <v>
150</v>
      </c>
      <c r="AQ111" s="994"/>
      <c r="AR111" s="994"/>
      <c r="AS111" s="994"/>
      <c r="AT111" s="995"/>
      <c r="AU111" s="956"/>
      <c r="AV111" s="957"/>
      <c r="AW111" s="957"/>
      <c r="AX111" s="957"/>
      <c r="AY111" s="957"/>
      <c r="AZ111" s="1005" t="s">
        <v>
451</v>
      </c>
      <c r="BA111" s="1006"/>
      <c r="BB111" s="1006"/>
      <c r="BC111" s="1006"/>
      <c r="BD111" s="1006"/>
      <c r="BE111" s="1006"/>
      <c r="BF111" s="1006"/>
      <c r="BG111" s="1006"/>
      <c r="BH111" s="1006"/>
      <c r="BI111" s="1006"/>
      <c r="BJ111" s="1006"/>
      <c r="BK111" s="1006"/>
      <c r="BL111" s="1006"/>
      <c r="BM111" s="1006"/>
      <c r="BN111" s="1006"/>
      <c r="BO111" s="1006"/>
      <c r="BP111" s="1007"/>
      <c r="BQ111" s="975">
        <v>
7843962</v>
      </c>
      <c r="BR111" s="976"/>
      <c r="BS111" s="976"/>
      <c r="BT111" s="976"/>
      <c r="BU111" s="976"/>
      <c r="BV111" s="976">
        <v>
6412804</v>
      </c>
      <c r="BW111" s="976"/>
      <c r="BX111" s="976"/>
      <c r="BY111" s="976"/>
      <c r="BZ111" s="976"/>
      <c r="CA111" s="976">
        <v>
6006460</v>
      </c>
      <c r="CB111" s="976"/>
      <c r="CC111" s="976"/>
      <c r="CD111" s="976"/>
      <c r="CE111" s="976"/>
      <c r="CF111" s="970">
        <v>
15.1</v>
      </c>
      <c r="CG111" s="971"/>
      <c r="CH111" s="971"/>
      <c r="CI111" s="971"/>
      <c r="CJ111" s="971"/>
      <c r="CK111" s="1001"/>
      <c r="CL111" s="1002"/>
      <c r="CM111" s="972" t="s">
        <v>
452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
453</v>
      </c>
      <c r="DH111" s="976"/>
      <c r="DI111" s="976"/>
      <c r="DJ111" s="976"/>
      <c r="DK111" s="976"/>
      <c r="DL111" s="976" t="s">
        <v>
454</v>
      </c>
      <c r="DM111" s="976"/>
      <c r="DN111" s="976"/>
      <c r="DO111" s="976"/>
      <c r="DP111" s="976"/>
      <c r="DQ111" s="976" t="s">
        <v>
455</v>
      </c>
      <c r="DR111" s="976"/>
      <c r="DS111" s="976"/>
      <c r="DT111" s="976"/>
      <c r="DU111" s="976"/>
      <c r="DV111" s="977" t="s">
        <v>
455</v>
      </c>
      <c r="DW111" s="977"/>
      <c r="DX111" s="977"/>
      <c r="DY111" s="977"/>
      <c r="DZ111" s="978"/>
    </row>
    <row r="112" spans="1:131" s="247" customFormat="1" ht="26.25" customHeight="1" x14ac:dyDescent="0.15">
      <c r="A112" s="1008" t="s">
        <v>
456</v>
      </c>
      <c r="B112" s="1009"/>
      <c r="C112" s="1006" t="s">
        <v>
457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
454</v>
      </c>
      <c r="AB112" s="1015"/>
      <c r="AC112" s="1015"/>
      <c r="AD112" s="1015"/>
      <c r="AE112" s="1016"/>
      <c r="AF112" s="1017" t="s">
        <v>
455</v>
      </c>
      <c r="AG112" s="1015"/>
      <c r="AH112" s="1015"/>
      <c r="AI112" s="1015"/>
      <c r="AJ112" s="1016"/>
      <c r="AK112" s="1017" t="s">
        <v>
454</v>
      </c>
      <c r="AL112" s="1015"/>
      <c r="AM112" s="1015"/>
      <c r="AN112" s="1015"/>
      <c r="AO112" s="1016"/>
      <c r="AP112" s="1018" t="s">
        <v>
455</v>
      </c>
      <c r="AQ112" s="1019"/>
      <c r="AR112" s="1019"/>
      <c r="AS112" s="1019"/>
      <c r="AT112" s="1020"/>
      <c r="AU112" s="956"/>
      <c r="AV112" s="957"/>
      <c r="AW112" s="957"/>
      <c r="AX112" s="957"/>
      <c r="AY112" s="957"/>
      <c r="AZ112" s="1005" t="s">
        <v>
458</v>
      </c>
      <c r="BA112" s="1006"/>
      <c r="BB112" s="1006"/>
      <c r="BC112" s="1006"/>
      <c r="BD112" s="1006"/>
      <c r="BE112" s="1006"/>
      <c r="BF112" s="1006"/>
      <c r="BG112" s="1006"/>
      <c r="BH112" s="1006"/>
      <c r="BI112" s="1006"/>
      <c r="BJ112" s="1006"/>
      <c r="BK112" s="1006"/>
      <c r="BL112" s="1006"/>
      <c r="BM112" s="1006"/>
      <c r="BN112" s="1006"/>
      <c r="BO112" s="1006"/>
      <c r="BP112" s="1007"/>
      <c r="BQ112" s="975">
        <v>
6027596</v>
      </c>
      <c r="BR112" s="976"/>
      <c r="BS112" s="976"/>
      <c r="BT112" s="976"/>
      <c r="BU112" s="976"/>
      <c r="BV112" s="976">
        <v>
6160754</v>
      </c>
      <c r="BW112" s="976"/>
      <c r="BX112" s="976"/>
      <c r="BY112" s="976"/>
      <c r="BZ112" s="976"/>
      <c r="CA112" s="976">
        <v>
6204353</v>
      </c>
      <c r="CB112" s="976"/>
      <c r="CC112" s="976"/>
      <c r="CD112" s="976"/>
      <c r="CE112" s="976"/>
      <c r="CF112" s="970">
        <v>
15.6</v>
      </c>
      <c r="CG112" s="971"/>
      <c r="CH112" s="971"/>
      <c r="CI112" s="971"/>
      <c r="CJ112" s="971"/>
      <c r="CK112" s="1001"/>
      <c r="CL112" s="1002"/>
      <c r="CM112" s="972" t="s">
        <v>
459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
402</v>
      </c>
      <c r="DH112" s="976"/>
      <c r="DI112" s="976"/>
      <c r="DJ112" s="976"/>
      <c r="DK112" s="976"/>
      <c r="DL112" s="976" t="s">
        <v>
150</v>
      </c>
      <c r="DM112" s="976"/>
      <c r="DN112" s="976"/>
      <c r="DO112" s="976"/>
      <c r="DP112" s="976"/>
      <c r="DQ112" s="976" t="s">
        <v>
402</v>
      </c>
      <c r="DR112" s="976"/>
      <c r="DS112" s="976"/>
      <c r="DT112" s="976"/>
      <c r="DU112" s="976"/>
      <c r="DV112" s="977" t="s">
        <v>
448</v>
      </c>
      <c r="DW112" s="977"/>
      <c r="DX112" s="977"/>
      <c r="DY112" s="977"/>
      <c r="DZ112" s="978"/>
    </row>
    <row r="113" spans="1:130" s="247" customFormat="1" ht="26.25" customHeight="1" x14ac:dyDescent="0.15">
      <c r="A113" s="1010"/>
      <c r="B113" s="1011"/>
      <c r="C113" s="1006" t="s">
        <v>
460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
240652</v>
      </c>
      <c r="AB113" s="990"/>
      <c r="AC113" s="990"/>
      <c r="AD113" s="990"/>
      <c r="AE113" s="991"/>
      <c r="AF113" s="992">
        <v>
264530</v>
      </c>
      <c r="AG113" s="990"/>
      <c r="AH113" s="990"/>
      <c r="AI113" s="990"/>
      <c r="AJ113" s="991"/>
      <c r="AK113" s="992">
        <v>
323773</v>
      </c>
      <c r="AL113" s="990"/>
      <c r="AM113" s="990"/>
      <c r="AN113" s="990"/>
      <c r="AO113" s="991"/>
      <c r="AP113" s="993">
        <v>
0.8</v>
      </c>
      <c r="AQ113" s="994"/>
      <c r="AR113" s="994"/>
      <c r="AS113" s="994"/>
      <c r="AT113" s="995"/>
      <c r="AU113" s="956"/>
      <c r="AV113" s="957"/>
      <c r="AW113" s="957"/>
      <c r="AX113" s="957"/>
      <c r="AY113" s="957"/>
      <c r="AZ113" s="1005" t="s">
        <v>
461</v>
      </c>
      <c r="BA113" s="1006"/>
      <c r="BB113" s="1006"/>
      <c r="BC113" s="1006"/>
      <c r="BD113" s="1006"/>
      <c r="BE113" s="1006"/>
      <c r="BF113" s="1006"/>
      <c r="BG113" s="1006"/>
      <c r="BH113" s="1006"/>
      <c r="BI113" s="1006"/>
      <c r="BJ113" s="1006"/>
      <c r="BK113" s="1006"/>
      <c r="BL113" s="1006"/>
      <c r="BM113" s="1006"/>
      <c r="BN113" s="1006"/>
      <c r="BO113" s="1006"/>
      <c r="BP113" s="1007"/>
      <c r="BQ113" s="975">
        <v>
141248</v>
      </c>
      <c r="BR113" s="976"/>
      <c r="BS113" s="976"/>
      <c r="BT113" s="976"/>
      <c r="BU113" s="976"/>
      <c r="BV113" s="976">
        <v>
82847</v>
      </c>
      <c r="BW113" s="976"/>
      <c r="BX113" s="976"/>
      <c r="BY113" s="976"/>
      <c r="BZ113" s="976"/>
      <c r="CA113" s="976">
        <v>
30376</v>
      </c>
      <c r="CB113" s="976"/>
      <c r="CC113" s="976"/>
      <c r="CD113" s="976"/>
      <c r="CE113" s="976"/>
      <c r="CF113" s="970">
        <v>
0.1</v>
      </c>
      <c r="CG113" s="971"/>
      <c r="CH113" s="971"/>
      <c r="CI113" s="971"/>
      <c r="CJ113" s="971"/>
      <c r="CK113" s="1001"/>
      <c r="CL113" s="1002"/>
      <c r="CM113" s="972" t="s">
        <v>
462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
150</v>
      </c>
      <c r="DH113" s="1015"/>
      <c r="DI113" s="1015"/>
      <c r="DJ113" s="1015"/>
      <c r="DK113" s="1016"/>
      <c r="DL113" s="1017" t="s">
        <v>
150</v>
      </c>
      <c r="DM113" s="1015"/>
      <c r="DN113" s="1015"/>
      <c r="DO113" s="1015"/>
      <c r="DP113" s="1016"/>
      <c r="DQ113" s="1017" t="s">
        <v>
455</v>
      </c>
      <c r="DR113" s="1015"/>
      <c r="DS113" s="1015"/>
      <c r="DT113" s="1015"/>
      <c r="DU113" s="1016"/>
      <c r="DV113" s="1018" t="s">
        <v>
448</v>
      </c>
      <c r="DW113" s="1019"/>
      <c r="DX113" s="1019"/>
      <c r="DY113" s="1019"/>
      <c r="DZ113" s="1020"/>
    </row>
    <row r="114" spans="1:130" s="247" customFormat="1" ht="26.25" customHeight="1" x14ac:dyDescent="0.15">
      <c r="A114" s="1010"/>
      <c r="B114" s="1011"/>
      <c r="C114" s="1006" t="s">
        <v>
463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
65274</v>
      </c>
      <c r="AB114" s="1015"/>
      <c r="AC114" s="1015"/>
      <c r="AD114" s="1015"/>
      <c r="AE114" s="1016"/>
      <c r="AF114" s="1017">
        <v>
55206</v>
      </c>
      <c r="AG114" s="1015"/>
      <c r="AH114" s="1015"/>
      <c r="AI114" s="1015"/>
      <c r="AJ114" s="1016"/>
      <c r="AK114" s="1017">
        <v>
49278</v>
      </c>
      <c r="AL114" s="1015"/>
      <c r="AM114" s="1015"/>
      <c r="AN114" s="1015"/>
      <c r="AO114" s="1016"/>
      <c r="AP114" s="1018">
        <v>
0.1</v>
      </c>
      <c r="AQ114" s="1019"/>
      <c r="AR114" s="1019"/>
      <c r="AS114" s="1019"/>
      <c r="AT114" s="1020"/>
      <c r="AU114" s="956"/>
      <c r="AV114" s="957"/>
      <c r="AW114" s="957"/>
      <c r="AX114" s="957"/>
      <c r="AY114" s="957"/>
      <c r="AZ114" s="1005" t="s">
        <v>
464</v>
      </c>
      <c r="BA114" s="1006"/>
      <c r="BB114" s="1006"/>
      <c r="BC114" s="1006"/>
      <c r="BD114" s="1006"/>
      <c r="BE114" s="1006"/>
      <c r="BF114" s="1006"/>
      <c r="BG114" s="1006"/>
      <c r="BH114" s="1006"/>
      <c r="BI114" s="1006"/>
      <c r="BJ114" s="1006"/>
      <c r="BK114" s="1006"/>
      <c r="BL114" s="1006"/>
      <c r="BM114" s="1006"/>
      <c r="BN114" s="1006"/>
      <c r="BO114" s="1006"/>
      <c r="BP114" s="1007"/>
      <c r="BQ114" s="975">
        <v>
7354361</v>
      </c>
      <c r="BR114" s="976"/>
      <c r="BS114" s="976"/>
      <c r="BT114" s="976"/>
      <c r="BU114" s="976"/>
      <c r="BV114" s="976">
        <v>
7014686</v>
      </c>
      <c r="BW114" s="976"/>
      <c r="BX114" s="976"/>
      <c r="BY114" s="976"/>
      <c r="BZ114" s="976"/>
      <c r="CA114" s="976">
        <v>
6859670</v>
      </c>
      <c r="CB114" s="976"/>
      <c r="CC114" s="976"/>
      <c r="CD114" s="976"/>
      <c r="CE114" s="976"/>
      <c r="CF114" s="970">
        <v>
17.2</v>
      </c>
      <c r="CG114" s="971"/>
      <c r="CH114" s="971"/>
      <c r="CI114" s="971"/>
      <c r="CJ114" s="971"/>
      <c r="CK114" s="1001"/>
      <c r="CL114" s="1002"/>
      <c r="CM114" s="972" t="s">
        <v>
465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
455</v>
      </c>
      <c r="DH114" s="1015"/>
      <c r="DI114" s="1015"/>
      <c r="DJ114" s="1015"/>
      <c r="DK114" s="1016"/>
      <c r="DL114" s="1017" t="s">
        <v>
466</v>
      </c>
      <c r="DM114" s="1015"/>
      <c r="DN114" s="1015"/>
      <c r="DO114" s="1015"/>
      <c r="DP114" s="1016"/>
      <c r="DQ114" s="1017" t="s">
        <v>
454</v>
      </c>
      <c r="DR114" s="1015"/>
      <c r="DS114" s="1015"/>
      <c r="DT114" s="1015"/>
      <c r="DU114" s="1016"/>
      <c r="DV114" s="1018" t="s">
        <v>
402</v>
      </c>
      <c r="DW114" s="1019"/>
      <c r="DX114" s="1019"/>
      <c r="DY114" s="1019"/>
      <c r="DZ114" s="1020"/>
    </row>
    <row r="115" spans="1:130" s="247" customFormat="1" ht="26.25" customHeight="1" x14ac:dyDescent="0.15">
      <c r="A115" s="1010"/>
      <c r="B115" s="1011"/>
      <c r="C115" s="1006" t="s">
        <v>
467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
1012878</v>
      </c>
      <c r="AB115" s="990"/>
      <c r="AC115" s="990"/>
      <c r="AD115" s="990"/>
      <c r="AE115" s="991"/>
      <c r="AF115" s="992">
        <v>
2117649</v>
      </c>
      <c r="AG115" s="990"/>
      <c r="AH115" s="990"/>
      <c r="AI115" s="990"/>
      <c r="AJ115" s="991"/>
      <c r="AK115" s="992">
        <v>
1051031</v>
      </c>
      <c r="AL115" s="990"/>
      <c r="AM115" s="990"/>
      <c r="AN115" s="990"/>
      <c r="AO115" s="991"/>
      <c r="AP115" s="993">
        <v>
2.6</v>
      </c>
      <c r="AQ115" s="994"/>
      <c r="AR115" s="994"/>
      <c r="AS115" s="994"/>
      <c r="AT115" s="995"/>
      <c r="AU115" s="956"/>
      <c r="AV115" s="957"/>
      <c r="AW115" s="957"/>
      <c r="AX115" s="957"/>
      <c r="AY115" s="957"/>
      <c r="AZ115" s="1005" t="s">
        <v>
468</v>
      </c>
      <c r="BA115" s="1006"/>
      <c r="BB115" s="1006"/>
      <c r="BC115" s="1006"/>
      <c r="BD115" s="1006"/>
      <c r="BE115" s="1006"/>
      <c r="BF115" s="1006"/>
      <c r="BG115" s="1006"/>
      <c r="BH115" s="1006"/>
      <c r="BI115" s="1006"/>
      <c r="BJ115" s="1006"/>
      <c r="BK115" s="1006"/>
      <c r="BL115" s="1006"/>
      <c r="BM115" s="1006"/>
      <c r="BN115" s="1006"/>
      <c r="BO115" s="1006"/>
      <c r="BP115" s="1007"/>
      <c r="BQ115" s="975">
        <v>
243569</v>
      </c>
      <c r="BR115" s="976"/>
      <c r="BS115" s="976"/>
      <c r="BT115" s="976"/>
      <c r="BU115" s="976"/>
      <c r="BV115" s="976" t="s">
        <v>
150</v>
      </c>
      <c r="BW115" s="976"/>
      <c r="BX115" s="976"/>
      <c r="BY115" s="976"/>
      <c r="BZ115" s="976"/>
      <c r="CA115" s="976" t="s">
        <v>
150</v>
      </c>
      <c r="CB115" s="976"/>
      <c r="CC115" s="976"/>
      <c r="CD115" s="976"/>
      <c r="CE115" s="976"/>
      <c r="CF115" s="970" t="s">
        <v>
449</v>
      </c>
      <c r="CG115" s="971"/>
      <c r="CH115" s="971"/>
      <c r="CI115" s="971"/>
      <c r="CJ115" s="971"/>
      <c r="CK115" s="1001"/>
      <c r="CL115" s="1002"/>
      <c r="CM115" s="1005" t="s">
        <v>
469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
7335970</v>
      </c>
      <c r="DH115" s="1015"/>
      <c r="DI115" s="1015"/>
      <c r="DJ115" s="1015"/>
      <c r="DK115" s="1016"/>
      <c r="DL115" s="1017">
        <v>
5939168</v>
      </c>
      <c r="DM115" s="1015"/>
      <c r="DN115" s="1015"/>
      <c r="DO115" s="1015"/>
      <c r="DP115" s="1016"/>
      <c r="DQ115" s="1017">
        <v>
5567180</v>
      </c>
      <c r="DR115" s="1015"/>
      <c r="DS115" s="1015"/>
      <c r="DT115" s="1015"/>
      <c r="DU115" s="1016"/>
      <c r="DV115" s="1018">
        <v>
14</v>
      </c>
      <c r="DW115" s="1019"/>
      <c r="DX115" s="1019"/>
      <c r="DY115" s="1019"/>
      <c r="DZ115" s="1020"/>
    </row>
    <row r="116" spans="1:130" s="247" customFormat="1" ht="26.25" customHeight="1" x14ac:dyDescent="0.15">
      <c r="A116" s="1012"/>
      <c r="B116" s="1013"/>
      <c r="C116" s="1021" t="s">
        <v>
470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
402</v>
      </c>
      <c r="AB116" s="1015"/>
      <c r="AC116" s="1015"/>
      <c r="AD116" s="1015"/>
      <c r="AE116" s="1016"/>
      <c r="AF116" s="1017" t="s">
        <v>
402</v>
      </c>
      <c r="AG116" s="1015"/>
      <c r="AH116" s="1015"/>
      <c r="AI116" s="1015"/>
      <c r="AJ116" s="1016"/>
      <c r="AK116" s="1017" t="s">
        <v>
454</v>
      </c>
      <c r="AL116" s="1015"/>
      <c r="AM116" s="1015"/>
      <c r="AN116" s="1015"/>
      <c r="AO116" s="1016"/>
      <c r="AP116" s="1018" t="s">
        <v>
150</v>
      </c>
      <c r="AQ116" s="1019"/>
      <c r="AR116" s="1019"/>
      <c r="AS116" s="1019"/>
      <c r="AT116" s="1020"/>
      <c r="AU116" s="956"/>
      <c r="AV116" s="957"/>
      <c r="AW116" s="957"/>
      <c r="AX116" s="957"/>
      <c r="AY116" s="957"/>
      <c r="AZ116" s="1023" t="s">
        <v>
471</v>
      </c>
      <c r="BA116" s="1024"/>
      <c r="BB116" s="1024"/>
      <c r="BC116" s="1024"/>
      <c r="BD116" s="1024"/>
      <c r="BE116" s="1024"/>
      <c r="BF116" s="1024"/>
      <c r="BG116" s="1024"/>
      <c r="BH116" s="1024"/>
      <c r="BI116" s="1024"/>
      <c r="BJ116" s="1024"/>
      <c r="BK116" s="1024"/>
      <c r="BL116" s="1024"/>
      <c r="BM116" s="1024"/>
      <c r="BN116" s="1024"/>
      <c r="BO116" s="1024"/>
      <c r="BP116" s="1025"/>
      <c r="BQ116" s="975" t="s">
        <v>
449</v>
      </c>
      <c r="BR116" s="976"/>
      <c r="BS116" s="976"/>
      <c r="BT116" s="976"/>
      <c r="BU116" s="976"/>
      <c r="BV116" s="976" t="s">
        <v>
454</v>
      </c>
      <c r="BW116" s="976"/>
      <c r="BX116" s="976"/>
      <c r="BY116" s="976"/>
      <c r="BZ116" s="976"/>
      <c r="CA116" s="976" t="s">
        <v>
150</v>
      </c>
      <c r="CB116" s="976"/>
      <c r="CC116" s="976"/>
      <c r="CD116" s="976"/>
      <c r="CE116" s="976"/>
      <c r="CF116" s="970" t="s">
        <v>
448</v>
      </c>
      <c r="CG116" s="971"/>
      <c r="CH116" s="971"/>
      <c r="CI116" s="971"/>
      <c r="CJ116" s="971"/>
      <c r="CK116" s="1001"/>
      <c r="CL116" s="1002"/>
      <c r="CM116" s="972" t="s">
        <v>
472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
150</v>
      </c>
      <c r="DH116" s="1015"/>
      <c r="DI116" s="1015"/>
      <c r="DJ116" s="1015"/>
      <c r="DK116" s="1016"/>
      <c r="DL116" s="1017" t="s">
        <v>
150</v>
      </c>
      <c r="DM116" s="1015"/>
      <c r="DN116" s="1015"/>
      <c r="DO116" s="1015"/>
      <c r="DP116" s="1016"/>
      <c r="DQ116" s="1017" t="s">
        <v>
454</v>
      </c>
      <c r="DR116" s="1015"/>
      <c r="DS116" s="1015"/>
      <c r="DT116" s="1015"/>
      <c r="DU116" s="1016"/>
      <c r="DV116" s="1018" t="s">
        <v>
454</v>
      </c>
      <c r="DW116" s="1019"/>
      <c r="DX116" s="1019"/>
      <c r="DY116" s="1019"/>
      <c r="DZ116" s="1020"/>
    </row>
    <row r="117" spans="1:130" s="247" customFormat="1" ht="26.25" customHeight="1" x14ac:dyDescent="0.15">
      <c r="A117" s="960" t="s">
        <v>
193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
473</v>
      </c>
      <c r="Z117" s="942"/>
      <c r="AA117" s="1032">
        <v>
3174806</v>
      </c>
      <c r="AB117" s="1033"/>
      <c r="AC117" s="1033"/>
      <c r="AD117" s="1033"/>
      <c r="AE117" s="1034"/>
      <c r="AF117" s="1035">
        <v>
4281649</v>
      </c>
      <c r="AG117" s="1033"/>
      <c r="AH117" s="1033"/>
      <c r="AI117" s="1033"/>
      <c r="AJ117" s="1034"/>
      <c r="AK117" s="1035">
        <v>
3094357</v>
      </c>
      <c r="AL117" s="1033"/>
      <c r="AM117" s="1033"/>
      <c r="AN117" s="1033"/>
      <c r="AO117" s="1034"/>
      <c r="AP117" s="1036"/>
      <c r="AQ117" s="1037"/>
      <c r="AR117" s="1037"/>
      <c r="AS117" s="1037"/>
      <c r="AT117" s="1038"/>
      <c r="AU117" s="956"/>
      <c r="AV117" s="957"/>
      <c r="AW117" s="957"/>
      <c r="AX117" s="957"/>
      <c r="AY117" s="957"/>
      <c r="AZ117" s="1023" t="s">
        <v>
474</v>
      </c>
      <c r="BA117" s="1024"/>
      <c r="BB117" s="1024"/>
      <c r="BC117" s="1024"/>
      <c r="BD117" s="1024"/>
      <c r="BE117" s="1024"/>
      <c r="BF117" s="1024"/>
      <c r="BG117" s="1024"/>
      <c r="BH117" s="1024"/>
      <c r="BI117" s="1024"/>
      <c r="BJ117" s="1024"/>
      <c r="BK117" s="1024"/>
      <c r="BL117" s="1024"/>
      <c r="BM117" s="1024"/>
      <c r="BN117" s="1024"/>
      <c r="BO117" s="1024"/>
      <c r="BP117" s="1025"/>
      <c r="BQ117" s="975" t="s">
        <v>
150</v>
      </c>
      <c r="BR117" s="976"/>
      <c r="BS117" s="976"/>
      <c r="BT117" s="976"/>
      <c r="BU117" s="976"/>
      <c r="BV117" s="976" t="s">
        <v>
150</v>
      </c>
      <c r="BW117" s="976"/>
      <c r="BX117" s="976"/>
      <c r="BY117" s="976"/>
      <c r="BZ117" s="976"/>
      <c r="CA117" s="976" t="s">
        <v>
150</v>
      </c>
      <c r="CB117" s="976"/>
      <c r="CC117" s="976"/>
      <c r="CD117" s="976"/>
      <c r="CE117" s="976"/>
      <c r="CF117" s="970" t="s">
        <v>
454</v>
      </c>
      <c r="CG117" s="971"/>
      <c r="CH117" s="971"/>
      <c r="CI117" s="971"/>
      <c r="CJ117" s="971"/>
      <c r="CK117" s="1001"/>
      <c r="CL117" s="1002"/>
      <c r="CM117" s="972" t="s">
        <v>
475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
448</v>
      </c>
      <c r="DH117" s="1015"/>
      <c r="DI117" s="1015"/>
      <c r="DJ117" s="1015"/>
      <c r="DK117" s="1016"/>
      <c r="DL117" s="1017" t="s">
        <v>
150</v>
      </c>
      <c r="DM117" s="1015"/>
      <c r="DN117" s="1015"/>
      <c r="DO117" s="1015"/>
      <c r="DP117" s="1016"/>
      <c r="DQ117" s="1017" t="s">
        <v>
150</v>
      </c>
      <c r="DR117" s="1015"/>
      <c r="DS117" s="1015"/>
      <c r="DT117" s="1015"/>
      <c r="DU117" s="1016"/>
      <c r="DV117" s="1018" t="s">
        <v>
449</v>
      </c>
      <c r="DW117" s="1019"/>
      <c r="DX117" s="1019"/>
      <c r="DY117" s="1019"/>
      <c r="DZ117" s="1020"/>
    </row>
    <row r="118" spans="1:130" s="247" customFormat="1" ht="26.25" customHeight="1" x14ac:dyDescent="0.15">
      <c r="A118" s="960" t="s">
        <v>
443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
441</v>
      </c>
      <c r="AB118" s="941"/>
      <c r="AC118" s="941"/>
      <c r="AD118" s="941"/>
      <c r="AE118" s="942"/>
      <c r="AF118" s="940" t="s">
        <v>
318</v>
      </c>
      <c r="AG118" s="941"/>
      <c r="AH118" s="941"/>
      <c r="AI118" s="941"/>
      <c r="AJ118" s="942"/>
      <c r="AK118" s="940" t="s">
        <v>
317</v>
      </c>
      <c r="AL118" s="941"/>
      <c r="AM118" s="941"/>
      <c r="AN118" s="941"/>
      <c r="AO118" s="942"/>
      <c r="AP118" s="1027" t="s">
        <v>
442</v>
      </c>
      <c r="AQ118" s="1028"/>
      <c r="AR118" s="1028"/>
      <c r="AS118" s="1028"/>
      <c r="AT118" s="1029"/>
      <c r="AU118" s="956"/>
      <c r="AV118" s="957"/>
      <c r="AW118" s="957"/>
      <c r="AX118" s="957"/>
      <c r="AY118" s="957"/>
      <c r="AZ118" s="1030" t="s">
        <v>
476</v>
      </c>
      <c r="BA118" s="1021"/>
      <c r="BB118" s="1021"/>
      <c r="BC118" s="1021"/>
      <c r="BD118" s="1021"/>
      <c r="BE118" s="1021"/>
      <c r="BF118" s="1021"/>
      <c r="BG118" s="1021"/>
      <c r="BH118" s="1021"/>
      <c r="BI118" s="1021"/>
      <c r="BJ118" s="1021"/>
      <c r="BK118" s="1021"/>
      <c r="BL118" s="1021"/>
      <c r="BM118" s="1021"/>
      <c r="BN118" s="1021"/>
      <c r="BO118" s="1021"/>
      <c r="BP118" s="1022"/>
      <c r="BQ118" s="1053" t="s">
        <v>
150</v>
      </c>
      <c r="BR118" s="1054"/>
      <c r="BS118" s="1054"/>
      <c r="BT118" s="1054"/>
      <c r="BU118" s="1054"/>
      <c r="BV118" s="1054" t="s">
        <v>
453</v>
      </c>
      <c r="BW118" s="1054"/>
      <c r="BX118" s="1054"/>
      <c r="BY118" s="1054"/>
      <c r="BZ118" s="1054"/>
      <c r="CA118" s="1054" t="s">
        <v>
448</v>
      </c>
      <c r="CB118" s="1054"/>
      <c r="CC118" s="1054"/>
      <c r="CD118" s="1054"/>
      <c r="CE118" s="1054"/>
      <c r="CF118" s="970" t="s">
        <v>
455</v>
      </c>
      <c r="CG118" s="971"/>
      <c r="CH118" s="971"/>
      <c r="CI118" s="971"/>
      <c r="CJ118" s="971"/>
      <c r="CK118" s="1001"/>
      <c r="CL118" s="1002"/>
      <c r="CM118" s="972" t="s">
        <v>
477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
478</v>
      </c>
      <c r="DH118" s="1015"/>
      <c r="DI118" s="1015"/>
      <c r="DJ118" s="1015"/>
      <c r="DK118" s="1016"/>
      <c r="DL118" s="1017" t="s">
        <v>
402</v>
      </c>
      <c r="DM118" s="1015"/>
      <c r="DN118" s="1015"/>
      <c r="DO118" s="1015"/>
      <c r="DP118" s="1016"/>
      <c r="DQ118" s="1017" t="s">
        <v>
449</v>
      </c>
      <c r="DR118" s="1015"/>
      <c r="DS118" s="1015"/>
      <c r="DT118" s="1015"/>
      <c r="DU118" s="1016"/>
      <c r="DV118" s="1018" t="s">
        <v>
150</v>
      </c>
      <c r="DW118" s="1019"/>
      <c r="DX118" s="1019"/>
      <c r="DY118" s="1019"/>
      <c r="DZ118" s="1020"/>
    </row>
    <row r="119" spans="1:130" s="247" customFormat="1" ht="26.25" customHeight="1" x14ac:dyDescent="0.15">
      <c r="A119" s="1114" t="s">
        <v>
446</v>
      </c>
      <c r="B119" s="1000"/>
      <c r="C119" s="979" t="s">
        <v>
447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
453</v>
      </c>
      <c r="AB119" s="948"/>
      <c r="AC119" s="948"/>
      <c r="AD119" s="948"/>
      <c r="AE119" s="949"/>
      <c r="AF119" s="950" t="s">
        <v>
449</v>
      </c>
      <c r="AG119" s="948"/>
      <c r="AH119" s="948"/>
      <c r="AI119" s="948"/>
      <c r="AJ119" s="949"/>
      <c r="AK119" s="950" t="s">
        <v>
150</v>
      </c>
      <c r="AL119" s="948"/>
      <c r="AM119" s="948"/>
      <c r="AN119" s="948"/>
      <c r="AO119" s="949"/>
      <c r="AP119" s="951" t="s">
        <v>
449</v>
      </c>
      <c r="AQ119" s="952"/>
      <c r="AR119" s="952"/>
      <c r="AS119" s="952"/>
      <c r="AT119" s="953"/>
      <c r="AU119" s="958"/>
      <c r="AV119" s="959"/>
      <c r="AW119" s="959"/>
      <c r="AX119" s="959"/>
      <c r="AY119" s="959"/>
      <c r="AZ119" s="278" t="s">
        <v>
193</v>
      </c>
      <c r="BA119" s="278"/>
      <c r="BB119" s="278"/>
      <c r="BC119" s="278"/>
      <c r="BD119" s="278"/>
      <c r="BE119" s="278"/>
      <c r="BF119" s="278"/>
      <c r="BG119" s="278"/>
      <c r="BH119" s="278"/>
      <c r="BI119" s="278"/>
      <c r="BJ119" s="278"/>
      <c r="BK119" s="278"/>
      <c r="BL119" s="278"/>
      <c r="BM119" s="278"/>
      <c r="BN119" s="278"/>
      <c r="BO119" s="1031" t="s">
        <v>
479</v>
      </c>
      <c r="BP119" s="1062"/>
      <c r="BQ119" s="1053">
        <v>
37510569</v>
      </c>
      <c r="BR119" s="1054"/>
      <c r="BS119" s="1054"/>
      <c r="BT119" s="1054"/>
      <c r="BU119" s="1054"/>
      <c r="BV119" s="1054">
        <v>
33956549</v>
      </c>
      <c r="BW119" s="1054"/>
      <c r="BX119" s="1054"/>
      <c r="BY119" s="1054"/>
      <c r="BZ119" s="1054"/>
      <c r="CA119" s="1054">
        <v>
32339523</v>
      </c>
      <c r="CB119" s="1054"/>
      <c r="CC119" s="1054"/>
      <c r="CD119" s="1054"/>
      <c r="CE119" s="1054"/>
      <c r="CF119" s="1055"/>
      <c r="CG119" s="1056"/>
      <c r="CH119" s="1056"/>
      <c r="CI119" s="1056"/>
      <c r="CJ119" s="1057"/>
      <c r="CK119" s="1003"/>
      <c r="CL119" s="1004"/>
      <c r="CM119" s="1058" t="s">
        <v>
480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
507992</v>
      </c>
      <c r="DH119" s="1040"/>
      <c r="DI119" s="1040"/>
      <c r="DJ119" s="1040"/>
      <c r="DK119" s="1041"/>
      <c r="DL119" s="1039">
        <v>
473636</v>
      </c>
      <c r="DM119" s="1040"/>
      <c r="DN119" s="1040"/>
      <c r="DO119" s="1040"/>
      <c r="DP119" s="1041"/>
      <c r="DQ119" s="1039">
        <v>
439280</v>
      </c>
      <c r="DR119" s="1040"/>
      <c r="DS119" s="1040"/>
      <c r="DT119" s="1040"/>
      <c r="DU119" s="1041"/>
      <c r="DV119" s="1042">
        <v>
1.1000000000000001</v>
      </c>
      <c r="DW119" s="1043"/>
      <c r="DX119" s="1043"/>
      <c r="DY119" s="1043"/>
      <c r="DZ119" s="1044"/>
    </row>
    <row r="120" spans="1:130" s="247" customFormat="1" ht="26.25" customHeight="1" x14ac:dyDescent="0.15">
      <c r="A120" s="1115"/>
      <c r="B120" s="1002"/>
      <c r="C120" s="972" t="s">
        <v>
452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
449</v>
      </c>
      <c r="AB120" s="1015"/>
      <c r="AC120" s="1015"/>
      <c r="AD120" s="1015"/>
      <c r="AE120" s="1016"/>
      <c r="AF120" s="1017" t="s">
        <v>
150</v>
      </c>
      <c r="AG120" s="1015"/>
      <c r="AH120" s="1015"/>
      <c r="AI120" s="1015"/>
      <c r="AJ120" s="1016"/>
      <c r="AK120" s="1017" t="s">
        <v>
150</v>
      </c>
      <c r="AL120" s="1015"/>
      <c r="AM120" s="1015"/>
      <c r="AN120" s="1015"/>
      <c r="AO120" s="1016"/>
      <c r="AP120" s="1018" t="s">
        <v>
466</v>
      </c>
      <c r="AQ120" s="1019"/>
      <c r="AR120" s="1019"/>
      <c r="AS120" s="1019"/>
      <c r="AT120" s="1020"/>
      <c r="AU120" s="1045" t="s">
        <v>
481</v>
      </c>
      <c r="AV120" s="1046"/>
      <c r="AW120" s="1046"/>
      <c r="AX120" s="1046"/>
      <c r="AY120" s="1047"/>
      <c r="AZ120" s="996" t="s">
        <v>
482</v>
      </c>
      <c r="BA120" s="945"/>
      <c r="BB120" s="945"/>
      <c r="BC120" s="945"/>
      <c r="BD120" s="945"/>
      <c r="BE120" s="945"/>
      <c r="BF120" s="945"/>
      <c r="BG120" s="945"/>
      <c r="BH120" s="945"/>
      <c r="BI120" s="945"/>
      <c r="BJ120" s="945"/>
      <c r="BK120" s="945"/>
      <c r="BL120" s="945"/>
      <c r="BM120" s="945"/>
      <c r="BN120" s="945"/>
      <c r="BO120" s="945"/>
      <c r="BP120" s="946"/>
      <c r="BQ120" s="982">
        <v>
41414890</v>
      </c>
      <c r="BR120" s="983"/>
      <c r="BS120" s="983"/>
      <c r="BT120" s="983"/>
      <c r="BU120" s="983"/>
      <c r="BV120" s="983">
        <v>
43242942</v>
      </c>
      <c r="BW120" s="983"/>
      <c r="BX120" s="983"/>
      <c r="BY120" s="983"/>
      <c r="BZ120" s="983"/>
      <c r="CA120" s="983">
        <v>
45073110</v>
      </c>
      <c r="CB120" s="983"/>
      <c r="CC120" s="983"/>
      <c r="CD120" s="983"/>
      <c r="CE120" s="983"/>
      <c r="CF120" s="997">
        <v>
113.2</v>
      </c>
      <c r="CG120" s="998"/>
      <c r="CH120" s="998"/>
      <c r="CI120" s="998"/>
      <c r="CJ120" s="998"/>
      <c r="CK120" s="1063" t="s">
        <v>
483</v>
      </c>
      <c r="CL120" s="1064"/>
      <c r="CM120" s="1064"/>
      <c r="CN120" s="1064"/>
      <c r="CO120" s="1065"/>
      <c r="CP120" s="1071" t="s">
        <v>
484</v>
      </c>
      <c r="CQ120" s="1072"/>
      <c r="CR120" s="1072"/>
      <c r="CS120" s="1072"/>
      <c r="CT120" s="1072"/>
      <c r="CU120" s="1072"/>
      <c r="CV120" s="1072"/>
      <c r="CW120" s="1072"/>
      <c r="CX120" s="1072"/>
      <c r="CY120" s="1072"/>
      <c r="CZ120" s="1072"/>
      <c r="DA120" s="1072"/>
      <c r="DB120" s="1072"/>
      <c r="DC120" s="1072"/>
      <c r="DD120" s="1072"/>
      <c r="DE120" s="1072"/>
      <c r="DF120" s="1073"/>
      <c r="DG120" s="982">
        <v>
6024210</v>
      </c>
      <c r="DH120" s="983"/>
      <c r="DI120" s="983"/>
      <c r="DJ120" s="983"/>
      <c r="DK120" s="983"/>
      <c r="DL120" s="983">
        <v>
6157679</v>
      </c>
      <c r="DM120" s="983"/>
      <c r="DN120" s="983"/>
      <c r="DO120" s="983"/>
      <c r="DP120" s="983"/>
      <c r="DQ120" s="983">
        <v>
6201595</v>
      </c>
      <c r="DR120" s="983"/>
      <c r="DS120" s="983"/>
      <c r="DT120" s="983"/>
      <c r="DU120" s="983"/>
      <c r="DV120" s="984">
        <v>
15.6</v>
      </c>
      <c r="DW120" s="984"/>
      <c r="DX120" s="984"/>
      <c r="DY120" s="984"/>
      <c r="DZ120" s="985"/>
    </row>
    <row r="121" spans="1:130" s="247" customFormat="1" ht="26.25" customHeight="1" x14ac:dyDescent="0.15">
      <c r="A121" s="1115"/>
      <c r="B121" s="1002"/>
      <c r="C121" s="1023" t="s">
        <v>
485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
402</v>
      </c>
      <c r="AB121" s="1015"/>
      <c r="AC121" s="1015"/>
      <c r="AD121" s="1015"/>
      <c r="AE121" s="1016"/>
      <c r="AF121" s="1017" t="s">
        <v>
448</v>
      </c>
      <c r="AG121" s="1015"/>
      <c r="AH121" s="1015"/>
      <c r="AI121" s="1015"/>
      <c r="AJ121" s="1016"/>
      <c r="AK121" s="1017" t="s">
        <v>
150</v>
      </c>
      <c r="AL121" s="1015"/>
      <c r="AM121" s="1015"/>
      <c r="AN121" s="1015"/>
      <c r="AO121" s="1016"/>
      <c r="AP121" s="1018" t="s">
        <v>
455</v>
      </c>
      <c r="AQ121" s="1019"/>
      <c r="AR121" s="1019"/>
      <c r="AS121" s="1019"/>
      <c r="AT121" s="1020"/>
      <c r="AU121" s="1048"/>
      <c r="AV121" s="1049"/>
      <c r="AW121" s="1049"/>
      <c r="AX121" s="1049"/>
      <c r="AY121" s="1050"/>
      <c r="AZ121" s="1005" t="s">
        <v>
486</v>
      </c>
      <c r="BA121" s="1006"/>
      <c r="BB121" s="1006"/>
      <c r="BC121" s="1006"/>
      <c r="BD121" s="1006"/>
      <c r="BE121" s="1006"/>
      <c r="BF121" s="1006"/>
      <c r="BG121" s="1006"/>
      <c r="BH121" s="1006"/>
      <c r="BI121" s="1006"/>
      <c r="BJ121" s="1006"/>
      <c r="BK121" s="1006"/>
      <c r="BL121" s="1006"/>
      <c r="BM121" s="1006"/>
      <c r="BN121" s="1006"/>
      <c r="BO121" s="1006"/>
      <c r="BP121" s="1007"/>
      <c r="BQ121" s="975">
        <v>
11451125</v>
      </c>
      <c r="BR121" s="976"/>
      <c r="BS121" s="976"/>
      <c r="BT121" s="976"/>
      <c r="BU121" s="976"/>
      <c r="BV121" s="976">
        <v>
10199582</v>
      </c>
      <c r="BW121" s="976"/>
      <c r="BX121" s="976"/>
      <c r="BY121" s="976"/>
      <c r="BZ121" s="976"/>
      <c r="CA121" s="976">
        <v>
10630280</v>
      </c>
      <c r="CB121" s="976"/>
      <c r="CC121" s="976"/>
      <c r="CD121" s="976"/>
      <c r="CE121" s="976"/>
      <c r="CF121" s="970">
        <v>
26.7</v>
      </c>
      <c r="CG121" s="971"/>
      <c r="CH121" s="971"/>
      <c r="CI121" s="971"/>
      <c r="CJ121" s="971"/>
      <c r="CK121" s="1066"/>
      <c r="CL121" s="1067"/>
      <c r="CM121" s="1067"/>
      <c r="CN121" s="1067"/>
      <c r="CO121" s="1068"/>
      <c r="CP121" s="1076" t="s">
        <v>
487</v>
      </c>
      <c r="CQ121" s="1077"/>
      <c r="CR121" s="1077"/>
      <c r="CS121" s="1077"/>
      <c r="CT121" s="1077"/>
      <c r="CU121" s="1077"/>
      <c r="CV121" s="1077"/>
      <c r="CW121" s="1077"/>
      <c r="CX121" s="1077"/>
      <c r="CY121" s="1077"/>
      <c r="CZ121" s="1077"/>
      <c r="DA121" s="1077"/>
      <c r="DB121" s="1077"/>
      <c r="DC121" s="1077"/>
      <c r="DD121" s="1077"/>
      <c r="DE121" s="1077"/>
      <c r="DF121" s="1078"/>
      <c r="DG121" s="975">
        <v>
3386</v>
      </c>
      <c r="DH121" s="976"/>
      <c r="DI121" s="976"/>
      <c r="DJ121" s="976"/>
      <c r="DK121" s="976"/>
      <c r="DL121" s="976">
        <v>
3075</v>
      </c>
      <c r="DM121" s="976"/>
      <c r="DN121" s="976"/>
      <c r="DO121" s="976"/>
      <c r="DP121" s="976"/>
      <c r="DQ121" s="976">
        <v>
2758</v>
      </c>
      <c r="DR121" s="976"/>
      <c r="DS121" s="976"/>
      <c r="DT121" s="976"/>
      <c r="DU121" s="976"/>
      <c r="DV121" s="977">
        <v>
0</v>
      </c>
      <c r="DW121" s="977"/>
      <c r="DX121" s="977"/>
      <c r="DY121" s="977"/>
      <c r="DZ121" s="978"/>
    </row>
    <row r="122" spans="1:130" s="247" customFormat="1" ht="26.25" customHeight="1" x14ac:dyDescent="0.15">
      <c r="A122" s="1115"/>
      <c r="B122" s="1002"/>
      <c r="C122" s="972" t="s">
        <v>
465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
454</v>
      </c>
      <c r="AB122" s="1015"/>
      <c r="AC122" s="1015"/>
      <c r="AD122" s="1015"/>
      <c r="AE122" s="1016"/>
      <c r="AF122" s="1017" t="s">
        <v>
150</v>
      </c>
      <c r="AG122" s="1015"/>
      <c r="AH122" s="1015"/>
      <c r="AI122" s="1015"/>
      <c r="AJ122" s="1016"/>
      <c r="AK122" s="1017" t="s">
        <v>
150</v>
      </c>
      <c r="AL122" s="1015"/>
      <c r="AM122" s="1015"/>
      <c r="AN122" s="1015"/>
      <c r="AO122" s="1016"/>
      <c r="AP122" s="1018" t="s">
        <v>
466</v>
      </c>
      <c r="AQ122" s="1019"/>
      <c r="AR122" s="1019"/>
      <c r="AS122" s="1019"/>
      <c r="AT122" s="1020"/>
      <c r="AU122" s="1048"/>
      <c r="AV122" s="1049"/>
      <c r="AW122" s="1049"/>
      <c r="AX122" s="1049"/>
      <c r="AY122" s="1050"/>
      <c r="AZ122" s="1030" t="s">
        <v>
488</v>
      </c>
      <c r="BA122" s="1021"/>
      <c r="BB122" s="1021"/>
      <c r="BC122" s="1021"/>
      <c r="BD122" s="1021"/>
      <c r="BE122" s="1021"/>
      <c r="BF122" s="1021"/>
      <c r="BG122" s="1021"/>
      <c r="BH122" s="1021"/>
      <c r="BI122" s="1021"/>
      <c r="BJ122" s="1021"/>
      <c r="BK122" s="1021"/>
      <c r="BL122" s="1021"/>
      <c r="BM122" s="1021"/>
      <c r="BN122" s="1021"/>
      <c r="BO122" s="1021"/>
      <c r="BP122" s="1022"/>
      <c r="BQ122" s="1053">
        <v>
15795210</v>
      </c>
      <c r="BR122" s="1054"/>
      <c r="BS122" s="1054"/>
      <c r="BT122" s="1054"/>
      <c r="BU122" s="1054"/>
      <c r="BV122" s="1054">
        <v>
13996058</v>
      </c>
      <c r="BW122" s="1054"/>
      <c r="BX122" s="1054"/>
      <c r="BY122" s="1054"/>
      <c r="BZ122" s="1054"/>
      <c r="CA122" s="1054">
        <v>
12355679</v>
      </c>
      <c r="CB122" s="1054"/>
      <c r="CC122" s="1054"/>
      <c r="CD122" s="1054"/>
      <c r="CE122" s="1054"/>
      <c r="CF122" s="1074">
        <v>
31</v>
      </c>
      <c r="CG122" s="1075"/>
      <c r="CH122" s="1075"/>
      <c r="CI122" s="1075"/>
      <c r="CJ122" s="1075"/>
      <c r="CK122" s="1066"/>
      <c r="CL122" s="1067"/>
      <c r="CM122" s="1067"/>
      <c r="CN122" s="1067"/>
      <c r="CO122" s="1068"/>
      <c r="CP122" s="1076" t="s">
        <v>
489</v>
      </c>
      <c r="CQ122" s="1077"/>
      <c r="CR122" s="1077"/>
      <c r="CS122" s="1077"/>
      <c r="CT122" s="1077"/>
      <c r="CU122" s="1077"/>
      <c r="CV122" s="1077"/>
      <c r="CW122" s="1077"/>
      <c r="CX122" s="1077"/>
      <c r="CY122" s="1077"/>
      <c r="CZ122" s="1077"/>
      <c r="DA122" s="1077"/>
      <c r="DB122" s="1077"/>
      <c r="DC122" s="1077"/>
      <c r="DD122" s="1077"/>
      <c r="DE122" s="1077"/>
      <c r="DF122" s="1078"/>
      <c r="DG122" s="975" t="s">
        <v>
150</v>
      </c>
      <c r="DH122" s="976"/>
      <c r="DI122" s="976"/>
      <c r="DJ122" s="976"/>
      <c r="DK122" s="976"/>
      <c r="DL122" s="976" t="s">
        <v>
455</v>
      </c>
      <c r="DM122" s="976"/>
      <c r="DN122" s="976"/>
      <c r="DO122" s="976"/>
      <c r="DP122" s="976"/>
      <c r="DQ122" s="976" t="s">
        <v>
466</v>
      </c>
      <c r="DR122" s="976"/>
      <c r="DS122" s="976"/>
      <c r="DT122" s="976"/>
      <c r="DU122" s="976"/>
      <c r="DV122" s="977" t="s">
        <v>
455</v>
      </c>
      <c r="DW122" s="977"/>
      <c r="DX122" s="977"/>
      <c r="DY122" s="977"/>
      <c r="DZ122" s="978"/>
    </row>
    <row r="123" spans="1:130" s="247" customFormat="1" ht="26.25" customHeight="1" x14ac:dyDescent="0.15">
      <c r="A123" s="1115"/>
      <c r="B123" s="1002"/>
      <c r="C123" s="972" t="s">
        <v>
472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
448</v>
      </c>
      <c r="AB123" s="1015"/>
      <c r="AC123" s="1015"/>
      <c r="AD123" s="1015"/>
      <c r="AE123" s="1016"/>
      <c r="AF123" s="1017" t="s">
        <v>
466</v>
      </c>
      <c r="AG123" s="1015"/>
      <c r="AH123" s="1015"/>
      <c r="AI123" s="1015"/>
      <c r="AJ123" s="1016"/>
      <c r="AK123" s="1017" t="s">
        <v>
150</v>
      </c>
      <c r="AL123" s="1015"/>
      <c r="AM123" s="1015"/>
      <c r="AN123" s="1015"/>
      <c r="AO123" s="1016"/>
      <c r="AP123" s="1018" t="s">
        <v>
150</v>
      </c>
      <c r="AQ123" s="1019"/>
      <c r="AR123" s="1019"/>
      <c r="AS123" s="1019"/>
      <c r="AT123" s="1020"/>
      <c r="AU123" s="1051"/>
      <c r="AV123" s="1052"/>
      <c r="AW123" s="1052"/>
      <c r="AX123" s="1052"/>
      <c r="AY123" s="1052"/>
      <c r="AZ123" s="278" t="s">
        <v>
193</v>
      </c>
      <c r="BA123" s="278"/>
      <c r="BB123" s="278"/>
      <c r="BC123" s="278"/>
      <c r="BD123" s="278"/>
      <c r="BE123" s="278"/>
      <c r="BF123" s="278"/>
      <c r="BG123" s="278"/>
      <c r="BH123" s="278"/>
      <c r="BI123" s="278"/>
      <c r="BJ123" s="278"/>
      <c r="BK123" s="278"/>
      <c r="BL123" s="278"/>
      <c r="BM123" s="278"/>
      <c r="BN123" s="278"/>
      <c r="BO123" s="1031" t="s">
        <v>
490</v>
      </c>
      <c r="BP123" s="1062"/>
      <c r="BQ123" s="1121">
        <v>
68661225</v>
      </c>
      <c r="BR123" s="1122"/>
      <c r="BS123" s="1122"/>
      <c r="BT123" s="1122"/>
      <c r="BU123" s="1122"/>
      <c r="BV123" s="1122">
        <v>
67438582</v>
      </c>
      <c r="BW123" s="1122"/>
      <c r="BX123" s="1122"/>
      <c r="BY123" s="1122"/>
      <c r="BZ123" s="1122"/>
      <c r="CA123" s="1122">
        <v>
68059069</v>
      </c>
      <c r="CB123" s="1122"/>
      <c r="CC123" s="1122"/>
      <c r="CD123" s="1122"/>
      <c r="CE123" s="1122"/>
      <c r="CF123" s="1055"/>
      <c r="CG123" s="1056"/>
      <c r="CH123" s="1056"/>
      <c r="CI123" s="1056"/>
      <c r="CJ123" s="1057"/>
      <c r="CK123" s="1066"/>
      <c r="CL123" s="1067"/>
      <c r="CM123" s="1067"/>
      <c r="CN123" s="1067"/>
      <c r="CO123" s="1068"/>
      <c r="CP123" s="1076" t="s">
        <v>
491</v>
      </c>
      <c r="CQ123" s="1077"/>
      <c r="CR123" s="1077"/>
      <c r="CS123" s="1077"/>
      <c r="CT123" s="1077"/>
      <c r="CU123" s="1077"/>
      <c r="CV123" s="1077"/>
      <c r="CW123" s="1077"/>
      <c r="CX123" s="1077"/>
      <c r="CY123" s="1077"/>
      <c r="CZ123" s="1077"/>
      <c r="DA123" s="1077"/>
      <c r="DB123" s="1077"/>
      <c r="DC123" s="1077"/>
      <c r="DD123" s="1077"/>
      <c r="DE123" s="1077"/>
      <c r="DF123" s="1078"/>
      <c r="DG123" s="1014" t="s">
        <v>
453</v>
      </c>
      <c r="DH123" s="1015"/>
      <c r="DI123" s="1015"/>
      <c r="DJ123" s="1015"/>
      <c r="DK123" s="1016"/>
      <c r="DL123" s="1017" t="s">
        <v>
455</v>
      </c>
      <c r="DM123" s="1015"/>
      <c r="DN123" s="1015"/>
      <c r="DO123" s="1015"/>
      <c r="DP123" s="1016"/>
      <c r="DQ123" s="1017" t="s">
        <v>
150</v>
      </c>
      <c r="DR123" s="1015"/>
      <c r="DS123" s="1015"/>
      <c r="DT123" s="1015"/>
      <c r="DU123" s="1016"/>
      <c r="DV123" s="1018" t="s">
        <v>
455</v>
      </c>
      <c r="DW123" s="1019"/>
      <c r="DX123" s="1019"/>
      <c r="DY123" s="1019"/>
      <c r="DZ123" s="1020"/>
    </row>
    <row r="124" spans="1:130" s="247" customFormat="1" ht="26.25" customHeight="1" thickBot="1" x14ac:dyDescent="0.2">
      <c r="A124" s="1115"/>
      <c r="B124" s="1002"/>
      <c r="C124" s="972" t="s">
        <v>
475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v>
974954</v>
      </c>
      <c r="AB124" s="1015"/>
      <c r="AC124" s="1015"/>
      <c r="AD124" s="1015"/>
      <c r="AE124" s="1016"/>
      <c r="AF124" s="1017">
        <v>
2079963</v>
      </c>
      <c r="AG124" s="1015"/>
      <c r="AH124" s="1015"/>
      <c r="AI124" s="1015"/>
      <c r="AJ124" s="1016"/>
      <c r="AK124" s="1017">
        <v>
1013606</v>
      </c>
      <c r="AL124" s="1015"/>
      <c r="AM124" s="1015"/>
      <c r="AN124" s="1015"/>
      <c r="AO124" s="1016"/>
      <c r="AP124" s="1018">
        <v>
2.5</v>
      </c>
      <c r="AQ124" s="1019"/>
      <c r="AR124" s="1019"/>
      <c r="AS124" s="1019"/>
      <c r="AT124" s="1020"/>
      <c r="AU124" s="1117" t="s">
        <v>
492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
150</v>
      </c>
      <c r="BR124" s="1084"/>
      <c r="BS124" s="1084"/>
      <c r="BT124" s="1084"/>
      <c r="BU124" s="1084"/>
      <c r="BV124" s="1084" t="s">
        <v>
150</v>
      </c>
      <c r="BW124" s="1084"/>
      <c r="BX124" s="1084"/>
      <c r="BY124" s="1084"/>
      <c r="BZ124" s="1084"/>
      <c r="CA124" s="1084" t="s">
        <v>
454</v>
      </c>
      <c r="CB124" s="1084"/>
      <c r="CC124" s="1084"/>
      <c r="CD124" s="1084"/>
      <c r="CE124" s="1084"/>
      <c r="CF124" s="1085"/>
      <c r="CG124" s="1086"/>
      <c r="CH124" s="1086"/>
      <c r="CI124" s="1086"/>
      <c r="CJ124" s="1087"/>
      <c r="CK124" s="1069"/>
      <c r="CL124" s="1069"/>
      <c r="CM124" s="1069"/>
      <c r="CN124" s="1069"/>
      <c r="CO124" s="1070"/>
      <c r="CP124" s="1076" t="s">
        <v>
493</v>
      </c>
      <c r="CQ124" s="1077"/>
      <c r="CR124" s="1077"/>
      <c r="CS124" s="1077"/>
      <c r="CT124" s="1077"/>
      <c r="CU124" s="1077"/>
      <c r="CV124" s="1077"/>
      <c r="CW124" s="1077"/>
      <c r="CX124" s="1077"/>
      <c r="CY124" s="1077"/>
      <c r="CZ124" s="1077"/>
      <c r="DA124" s="1077"/>
      <c r="DB124" s="1077"/>
      <c r="DC124" s="1077"/>
      <c r="DD124" s="1077"/>
      <c r="DE124" s="1077"/>
      <c r="DF124" s="1078"/>
      <c r="DG124" s="1061" t="s">
        <v>
455</v>
      </c>
      <c r="DH124" s="1040"/>
      <c r="DI124" s="1040"/>
      <c r="DJ124" s="1040"/>
      <c r="DK124" s="1041"/>
      <c r="DL124" s="1039" t="s">
        <v>
466</v>
      </c>
      <c r="DM124" s="1040"/>
      <c r="DN124" s="1040"/>
      <c r="DO124" s="1040"/>
      <c r="DP124" s="1041"/>
      <c r="DQ124" s="1039" t="s">
        <v>
448</v>
      </c>
      <c r="DR124" s="1040"/>
      <c r="DS124" s="1040"/>
      <c r="DT124" s="1040"/>
      <c r="DU124" s="1041"/>
      <c r="DV124" s="1042" t="s">
        <v>
455</v>
      </c>
      <c r="DW124" s="1043"/>
      <c r="DX124" s="1043"/>
      <c r="DY124" s="1043"/>
      <c r="DZ124" s="1044"/>
    </row>
    <row r="125" spans="1:130" s="247" customFormat="1" ht="26.25" customHeight="1" x14ac:dyDescent="0.15">
      <c r="A125" s="1115"/>
      <c r="B125" s="1002"/>
      <c r="C125" s="972" t="s">
        <v>
477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
455</v>
      </c>
      <c r="AB125" s="1015"/>
      <c r="AC125" s="1015"/>
      <c r="AD125" s="1015"/>
      <c r="AE125" s="1016"/>
      <c r="AF125" s="1017" t="s">
        <v>
455</v>
      </c>
      <c r="AG125" s="1015"/>
      <c r="AH125" s="1015"/>
      <c r="AI125" s="1015"/>
      <c r="AJ125" s="1016"/>
      <c r="AK125" s="1017" t="s">
        <v>
454</v>
      </c>
      <c r="AL125" s="1015"/>
      <c r="AM125" s="1015"/>
      <c r="AN125" s="1015"/>
      <c r="AO125" s="1016"/>
      <c r="AP125" s="1018" t="s">
        <v>
449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
494</v>
      </c>
      <c r="CL125" s="1064"/>
      <c r="CM125" s="1064"/>
      <c r="CN125" s="1064"/>
      <c r="CO125" s="1065"/>
      <c r="CP125" s="996" t="s">
        <v>
495</v>
      </c>
      <c r="CQ125" s="945"/>
      <c r="CR125" s="945"/>
      <c r="CS125" s="945"/>
      <c r="CT125" s="945"/>
      <c r="CU125" s="945"/>
      <c r="CV125" s="945"/>
      <c r="CW125" s="945"/>
      <c r="CX125" s="945"/>
      <c r="CY125" s="945"/>
      <c r="CZ125" s="945"/>
      <c r="DA125" s="945"/>
      <c r="DB125" s="945"/>
      <c r="DC125" s="945"/>
      <c r="DD125" s="945"/>
      <c r="DE125" s="945"/>
      <c r="DF125" s="946"/>
      <c r="DG125" s="982" t="s">
        <v>
448</v>
      </c>
      <c r="DH125" s="983"/>
      <c r="DI125" s="983"/>
      <c r="DJ125" s="983"/>
      <c r="DK125" s="983"/>
      <c r="DL125" s="983" t="s">
        <v>
448</v>
      </c>
      <c r="DM125" s="983"/>
      <c r="DN125" s="983"/>
      <c r="DO125" s="983"/>
      <c r="DP125" s="983"/>
      <c r="DQ125" s="983" t="s">
        <v>
402</v>
      </c>
      <c r="DR125" s="983"/>
      <c r="DS125" s="983"/>
      <c r="DT125" s="983"/>
      <c r="DU125" s="983"/>
      <c r="DV125" s="984" t="s">
        <v>
448</v>
      </c>
      <c r="DW125" s="984"/>
      <c r="DX125" s="984"/>
      <c r="DY125" s="984"/>
      <c r="DZ125" s="985"/>
    </row>
    <row r="126" spans="1:130" s="247" customFormat="1" ht="26.25" customHeight="1" thickBot="1" x14ac:dyDescent="0.2">
      <c r="A126" s="1115"/>
      <c r="B126" s="1002"/>
      <c r="C126" s="972" t="s">
        <v>
480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
37924</v>
      </c>
      <c r="AB126" s="1015"/>
      <c r="AC126" s="1015"/>
      <c r="AD126" s="1015"/>
      <c r="AE126" s="1016"/>
      <c r="AF126" s="1017">
        <v>
37686</v>
      </c>
      <c r="AG126" s="1015"/>
      <c r="AH126" s="1015"/>
      <c r="AI126" s="1015"/>
      <c r="AJ126" s="1016"/>
      <c r="AK126" s="1017">
        <v>
37425</v>
      </c>
      <c r="AL126" s="1015"/>
      <c r="AM126" s="1015"/>
      <c r="AN126" s="1015"/>
      <c r="AO126" s="1016"/>
      <c r="AP126" s="1018">
        <v>
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
496</v>
      </c>
      <c r="CQ126" s="1006"/>
      <c r="CR126" s="1006"/>
      <c r="CS126" s="1006"/>
      <c r="CT126" s="1006"/>
      <c r="CU126" s="1006"/>
      <c r="CV126" s="1006"/>
      <c r="CW126" s="1006"/>
      <c r="CX126" s="1006"/>
      <c r="CY126" s="1006"/>
      <c r="CZ126" s="1006"/>
      <c r="DA126" s="1006"/>
      <c r="DB126" s="1006"/>
      <c r="DC126" s="1006"/>
      <c r="DD126" s="1006"/>
      <c r="DE126" s="1006"/>
      <c r="DF126" s="1007"/>
      <c r="DG126" s="975">
        <v>
243569</v>
      </c>
      <c r="DH126" s="976"/>
      <c r="DI126" s="976"/>
      <c r="DJ126" s="976"/>
      <c r="DK126" s="976"/>
      <c r="DL126" s="976" t="s">
        <v>
455</v>
      </c>
      <c r="DM126" s="976"/>
      <c r="DN126" s="976"/>
      <c r="DO126" s="976"/>
      <c r="DP126" s="976"/>
      <c r="DQ126" s="976" t="s">
        <v>
454</v>
      </c>
      <c r="DR126" s="976"/>
      <c r="DS126" s="976"/>
      <c r="DT126" s="976"/>
      <c r="DU126" s="976"/>
      <c r="DV126" s="977" t="s">
        <v>
455</v>
      </c>
      <c r="DW126" s="977"/>
      <c r="DX126" s="977"/>
      <c r="DY126" s="977"/>
      <c r="DZ126" s="978"/>
    </row>
    <row r="127" spans="1:130" s="247" customFormat="1" ht="26.25" customHeight="1" x14ac:dyDescent="0.15">
      <c r="A127" s="1116"/>
      <c r="B127" s="1004"/>
      <c r="C127" s="1058" t="s">
        <v>
497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
455</v>
      </c>
      <c r="AB127" s="1015"/>
      <c r="AC127" s="1015"/>
      <c r="AD127" s="1015"/>
      <c r="AE127" s="1016"/>
      <c r="AF127" s="1017" t="s">
        <v>
455</v>
      </c>
      <c r="AG127" s="1015"/>
      <c r="AH127" s="1015"/>
      <c r="AI127" s="1015"/>
      <c r="AJ127" s="1016"/>
      <c r="AK127" s="1017" t="s">
        <v>
455</v>
      </c>
      <c r="AL127" s="1015"/>
      <c r="AM127" s="1015"/>
      <c r="AN127" s="1015"/>
      <c r="AO127" s="1016"/>
      <c r="AP127" s="1018" t="s">
        <v>
455</v>
      </c>
      <c r="AQ127" s="1019"/>
      <c r="AR127" s="1019"/>
      <c r="AS127" s="1019"/>
      <c r="AT127" s="1020"/>
      <c r="AU127" s="283"/>
      <c r="AV127" s="283"/>
      <c r="AW127" s="283"/>
      <c r="AX127" s="1088" t="s">
        <v>
498</v>
      </c>
      <c r="AY127" s="1089"/>
      <c r="AZ127" s="1089"/>
      <c r="BA127" s="1089"/>
      <c r="BB127" s="1089"/>
      <c r="BC127" s="1089"/>
      <c r="BD127" s="1089"/>
      <c r="BE127" s="1090"/>
      <c r="BF127" s="1091" t="s">
        <v>
499</v>
      </c>
      <c r="BG127" s="1089"/>
      <c r="BH127" s="1089"/>
      <c r="BI127" s="1089"/>
      <c r="BJ127" s="1089"/>
      <c r="BK127" s="1089"/>
      <c r="BL127" s="1090"/>
      <c r="BM127" s="1091" t="s">
        <v>
500</v>
      </c>
      <c r="BN127" s="1089"/>
      <c r="BO127" s="1089"/>
      <c r="BP127" s="1089"/>
      <c r="BQ127" s="1089"/>
      <c r="BR127" s="1089"/>
      <c r="BS127" s="1090"/>
      <c r="BT127" s="1091" t="s">
        <v>
501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
502</v>
      </c>
      <c r="CQ127" s="1006"/>
      <c r="CR127" s="1006"/>
      <c r="CS127" s="1006"/>
      <c r="CT127" s="1006"/>
      <c r="CU127" s="1006"/>
      <c r="CV127" s="1006"/>
      <c r="CW127" s="1006"/>
      <c r="CX127" s="1006"/>
      <c r="CY127" s="1006"/>
      <c r="CZ127" s="1006"/>
      <c r="DA127" s="1006"/>
      <c r="DB127" s="1006"/>
      <c r="DC127" s="1006"/>
      <c r="DD127" s="1006"/>
      <c r="DE127" s="1006"/>
      <c r="DF127" s="1007"/>
      <c r="DG127" s="975" t="s">
        <v>
402</v>
      </c>
      <c r="DH127" s="976"/>
      <c r="DI127" s="976"/>
      <c r="DJ127" s="976"/>
      <c r="DK127" s="976"/>
      <c r="DL127" s="976" t="s">
        <v>
454</v>
      </c>
      <c r="DM127" s="976"/>
      <c r="DN127" s="976"/>
      <c r="DO127" s="976"/>
      <c r="DP127" s="976"/>
      <c r="DQ127" s="976" t="s">
        <v>
402</v>
      </c>
      <c r="DR127" s="976"/>
      <c r="DS127" s="976"/>
      <c r="DT127" s="976"/>
      <c r="DU127" s="976"/>
      <c r="DV127" s="977" t="s">
        <v>
448</v>
      </c>
      <c r="DW127" s="977"/>
      <c r="DX127" s="977"/>
      <c r="DY127" s="977"/>
      <c r="DZ127" s="978"/>
    </row>
    <row r="128" spans="1:130" s="247" customFormat="1" ht="26.25" customHeight="1" thickBot="1" x14ac:dyDescent="0.2">
      <c r="A128" s="1099" t="s">
        <v>
503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
504</v>
      </c>
      <c r="X128" s="1101"/>
      <c r="Y128" s="1101"/>
      <c r="Z128" s="1102"/>
      <c r="AA128" s="1103">
        <v>
1366273</v>
      </c>
      <c r="AB128" s="1104"/>
      <c r="AC128" s="1104"/>
      <c r="AD128" s="1104"/>
      <c r="AE128" s="1105"/>
      <c r="AF128" s="1106">
        <v>
2056662</v>
      </c>
      <c r="AG128" s="1104"/>
      <c r="AH128" s="1104"/>
      <c r="AI128" s="1104"/>
      <c r="AJ128" s="1105"/>
      <c r="AK128" s="1106">
        <v>
1740087</v>
      </c>
      <c r="AL128" s="1104"/>
      <c r="AM128" s="1104"/>
      <c r="AN128" s="1104"/>
      <c r="AO128" s="1105"/>
      <c r="AP128" s="1107"/>
      <c r="AQ128" s="1108"/>
      <c r="AR128" s="1108"/>
      <c r="AS128" s="1108"/>
      <c r="AT128" s="1109"/>
      <c r="AU128" s="283"/>
      <c r="AV128" s="283"/>
      <c r="AW128" s="283"/>
      <c r="AX128" s="944" t="s">
        <v>
505</v>
      </c>
      <c r="AY128" s="945"/>
      <c r="AZ128" s="945"/>
      <c r="BA128" s="945"/>
      <c r="BB128" s="945"/>
      <c r="BC128" s="945"/>
      <c r="BD128" s="945"/>
      <c r="BE128" s="946"/>
      <c r="BF128" s="1110" t="s">
        <v>
454</v>
      </c>
      <c r="BG128" s="1111"/>
      <c r="BH128" s="1111"/>
      <c r="BI128" s="1111"/>
      <c r="BJ128" s="1111"/>
      <c r="BK128" s="1111"/>
      <c r="BL128" s="1112"/>
      <c r="BM128" s="1110">
        <v>
11.42</v>
      </c>
      <c r="BN128" s="1111"/>
      <c r="BO128" s="1111"/>
      <c r="BP128" s="1111"/>
      <c r="BQ128" s="1111"/>
      <c r="BR128" s="1111"/>
      <c r="BS128" s="1112"/>
      <c r="BT128" s="1110">
        <v>
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
506</v>
      </c>
      <c r="CQ128" s="1093"/>
      <c r="CR128" s="1093"/>
      <c r="CS128" s="1093"/>
      <c r="CT128" s="1093"/>
      <c r="CU128" s="1093"/>
      <c r="CV128" s="1093"/>
      <c r="CW128" s="1093"/>
      <c r="CX128" s="1093"/>
      <c r="CY128" s="1093"/>
      <c r="CZ128" s="1093"/>
      <c r="DA128" s="1093"/>
      <c r="DB128" s="1093"/>
      <c r="DC128" s="1093"/>
      <c r="DD128" s="1093"/>
      <c r="DE128" s="1093"/>
      <c r="DF128" s="1094"/>
      <c r="DG128" s="1095" t="s">
        <v>
455</v>
      </c>
      <c r="DH128" s="1096"/>
      <c r="DI128" s="1096"/>
      <c r="DJ128" s="1096"/>
      <c r="DK128" s="1096"/>
      <c r="DL128" s="1096" t="s">
        <v>
402</v>
      </c>
      <c r="DM128" s="1096"/>
      <c r="DN128" s="1096"/>
      <c r="DO128" s="1096"/>
      <c r="DP128" s="1096"/>
      <c r="DQ128" s="1096" t="s">
        <v>
402</v>
      </c>
      <c r="DR128" s="1096"/>
      <c r="DS128" s="1096"/>
      <c r="DT128" s="1096"/>
      <c r="DU128" s="1096"/>
      <c r="DV128" s="1097" t="s">
        <v>
454</v>
      </c>
      <c r="DW128" s="1097"/>
      <c r="DX128" s="1097"/>
      <c r="DY128" s="1097"/>
      <c r="DZ128" s="1098"/>
    </row>
    <row r="129" spans="1:131" s="247" customFormat="1" ht="26.25" customHeight="1" x14ac:dyDescent="0.15">
      <c r="A129" s="986" t="s">
        <v>
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
507</v>
      </c>
      <c r="X129" s="1130"/>
      <c r="Y129" s="1130"/>
      <c r="Z129" s="1131"/>
      <c r="AA129" s="1014">
        <v>
41530127</v>
      </c>
      <c r="AB129" s="1015"/>
      <c r="AC129" s="1015"/>
      <c r="AD129" s="1015"/>
      <c r="AE129" s="1016"/>
      <c r="AF129" s="1017">
        <v>
41724458</v>
      </c>
      <c r="AG129" s="1015"/>
      <c r="AH129" s="1015"/>
      <c r="AI129" s="1015"/>
      <c r="AJ129" s="1016"/>
      <c r="AK129" s="1017">
        <v>
41610881</v>
      </c>
      <c r="AL129" s="1015"/>
      <c r="AM129" s="1015"/>
      <c r="AN129" s="1015"/>
      <c r="AO129" s="1016"/>
      <c r="AP129" s="1132"/>
      <c r="AQ129" s="1133"/>
      <c r="AR129" s="1133"/>
      <c r="AS129" s="1133"/>
      <c r="AT129" s="1134"/>
      <c r="AU129" s="285"/>
      <c r="AV129" s="285"/>
      <c r="AW129" s="285"/>
      <c r="AX129" s="1123" t="s">
        <v>
508</v>
      </c>
      <c r="AY129" s="1006"/>
      <c r="AZ129" s="1006"/>
      <c r="BA129" s="1006"/>
      <c r="BB129" s="1006"/>
      <c r="BC129" s="1006"/>
      <c r="BD129" s="1006"/>
      <c r="BE129" s="1007"/>
      <c r="BF129" s="1124" t="s">
        <v>
448</v>
      </c>
      <c r="BG129" s="1125"/>
      <c r="BH129" s="1125"/>
      <c r="BI129" s="1125"/>
      <c r="BJ129" s="1125"/>
      <c r="BK129" s="1125"/>
      <c r="BL129" s="1126"/>
      <c r="BM129" s="1124">
        <v>
16.420000000000002</v>
      </c>
      <c r="BN129" s="1125"/>
      <c r="BO129" s="1125"/>
      <c r="BP129" s="1125"/>
      <c r="BQ129" s="1125"/>
      <c r="BR129" s="1125"/>
      <c r="BS129" s="1126"/>
      <c r="BT129" s="1124">
        <v>
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
509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
510</v>
      </c>
      <c r="X130" s="1130"/>
      <c r="Y130" s="1130"/>
      <c r="Z130" s="1131"/>
      <c r="AA130" s="1014">
        <v>
2092107</v>
      </c>
      <c r="AB130" s="1015"/>
      <c r="AC130" s="1015"/>
      <c r="AD130" s="1015"/>
      <c r="AE130" s="1016"/>
      <c r="AF130" s="1017">
        <v>
2009442</v>
      </c>
      <c r="AG130" s="1015"/>
      <c r="AH130" s="1015"/>
      <c r="AI130" s="1015"/>
      <c r="AJ130" s="1016"/>
      <c r="AK130" s="1017">
        <v>
1806208</v>
      </c>
      <c r="AL130" s="1015"/>
      <c r="AM130" s="1015"/>
      <c r="AN130" s="1015"/>
      <c r="AO130" s="1016"/>
      <c r="AP130" s="1132"/>
      <c r="AQ130" s="1133"/>
      <c r="AR130" s="1133"/>
      <c r="AS130" s="1133"/>
      <c r="AT130" s="1134"/>
      <c r="AU130" s="285"/>
      <c r="AV130" s="285"/>
      <c r="AW130" s="285"/>
      <c r="AX130" s="1123" t="s">
        <v>
511</v>
      </c>
      <c r="AY130" s="1006"/>
      <c r="AZ130" s="1006"/>
      <c r="BA130" s="1006"/>
      <c r="BB130" s="1006"/>
      <c r="BC130" s="1006"/>
      <c r="BD130" s="1006"/>
      <c r="BE130" s="1007"/>
      <c r="BF130" s="1160">
        <v>
-0.4</v>
      </c>
      <c r="BG130" s="1161"/>
      <c r="BH130" s="1161"/>
      <c r="BI130" s="1161"/>
      <c r="BJ130" s="1161"/>
      <c r="BK130" s="1161"/>
      <c r="BL130" s="1162"/>
      <c r="BM130" s="1160">
        <v>
25</v>
      </c>
      <c r="BN130" s="1161"/>
      <c r="BO130" s="1161"/>
      <c r="BP130" s="1161"/>
      <c r="BQ130" s="1161"/>
      <c r="BR130" s="1161"/>
      <c r="BS130" s="1162"/>
      <c r="BT130" s="1160">
        <v>
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
512</v>
      </c>
      <c r="X131" s="1168"/>
      <c r="Y131" s="1168"/>
      <c r="Z131" s="1169"/>
      <c r="AA131" s="1061">
        <v>
39438020</v>
      </c>
      <c r="AB131" s="1040"/>
      <c r="AC131" s="1040"/>
      <c r="AD131" s="1040"/>
      <c r="AE131" s="1041"/>
      <c r="AF131" s="1039">
        <v>
39715016</v>
      </c>
      <c r="AG131" s="1040"/>
      <c r="AH131" s="1040"/>
      <c r="AI131" s="1040"/>
      <c r="AJ131" s="1041"/>
      <c r="AK131" s="1039">
        <v>
39804673</v>
      </c>
      <c r="AL131" s="1040"/>
      <c r="AM131" s="1040"/>
      <c r="AN131" s="1040"/>
      <c r="AO131" s="1041"/>
      <c r="AP131" s="1170"/>
      <c r="AQ131" s="1171"/>
      <c r="AR131" s="1171"/>
      <c r="AS131" s="1171"/>
      <c r="AT131" s="1172"/>
      <c r="AU131" s="285"/>
      <c r="AV131" s="285"/>
      <c r="AW131" s="285"/>
      <c r="AX131" s="1142" t="s">
        <v>
513</v>
      </c>
      <c r="AY131" s="1093"/>
      <c r="AZ131" s="1093"/>
      <c r="BA131" s="1093"/>
      <c r="BB131" s="1093"/>
      <c r="BC131" s="1093"/>
      <c r="BD131" s="1093"/>
      <c r="BE131" s="1094"/>
      <c r="BF131" s="1143" t="s">
        <v>
454</v>
      </c>
      <c r="BG131" s="1144"/>
      <c r="BH131" s="1144"/>
      <c r="BI131" s="1144"/>
      <c r="BJ131" s="1144"/>
      <c r="BK131" s="1144"/>
      <c r="BL131" s="1145"/>
      <c r="BM131" s="1143">
        <v>
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
514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
515</v>
      </c>
      <c r="W132" s="1153"/>
      <c r="X132" s="1153"/>
      <c r="Y132" s="1153"/>
      <c r="Z132" s="1154"/>
      <c r="AA132" s="1155">
        <v>
-0.71903711199999998</v>
      </c>
      <c r="AB132" s="1156"/>
      <c r="AC132" s="1156"/>
      <c r="AD132" s="1156"/>
      <c r="AE132" s="1157"/>
      <c r="AF132" s="1158">
        <v>
0.54272922899999998</v>
      </c>
      <c r="AG132" s="1156"/>
      <c r="AH132" s="1156"/>
      <c r="AI132" s="1156"/>
      <c r="AJ132" s="1157"/>
      <c r="AK132" s="1158">
        <v>
-1.1353893049999999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
516</v>
      </c>
      <c r="W133" s="1136"/>
      <c r="X133" s="1136"/>
      <c r="Y133" s="1136"/>
      <c r="Z133" s="1137"/>
      <c r="AA133" s="1138">
        <v>
-0.7</v>
      </c>
      <c r="AB133" s="1139"/>
      <c r="AC133" s="1139"/>
      <c r="AD133" s="1139"/>
      <c r="AE133" s="1140"/>
      <c r="AF133" s="1138">
        <v>
-0.4</v>
      </c>
      <c r="AG133" s="1139"/>
      <c r="AH133" s="1139"/>
      <c r="AI133" s="1139"/>
      <c r="AJ133" s="1140"/>
      <c r="AK133" s="1138">
        <v>
-0.4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S/lxnnNC74HGf9yoYZuVrbZzfoK8WfHcPUevYRunwT+D56mAHm1Hb6pMyc40ReqViYxhoslrXlN1tv/5LWIGg==" saltValue="acpMYHG2S4D9gtH05ffw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5WZkoq20wdB79EDBw+DEB6YzDZFAwTyHrUzqK0ou7jMXqSyRXp1bA/28G++GYlcwRILZ1DHEeQR3o5Kl1vzQg==" saltValue="CkzylSOHymoRnwvf3IGHM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QiyGnNsicbk1uIqw2daOxG0cqyxsEgFGz+sovHDGYiyDdx1hWHmDnEqipfblGNCusMa4K1ndVD0Wk3BiY8qag==" saltValue="WON8R0q9J/l+u1mzwy4H1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
520</v>
      </c>
      <c r="AP7" s="304"/>
      <c r="AQ7" s="305" t="s">
        <v>
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
522</v>
      </c>
      <c r="AQ8" s="311" t="s">
        <v>
523</v>
      </c>
      <c r="AR8" s="312" t="s">
        <v>
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
525</v>
      </c>
      <c r="AL9" s="1179"/>
      <c r="AM9" s="1179"/>
      <c r="AN9" s="1180"/>
      <c r="AO9" s="313">
        <v>
9088603</v>
      </c>
      <c r="AP9" s="313">
        <v>
61882</v>
      </c>
      <c r="AQ9" s="314">
        <v>
56868</v>
      </c>
      <c r="AR9" s="315">
        <v>
8.8000000000000007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
526</v>
      </c>
      <c r="AL10" s="1179"/>
      <c r="AM10" s="1179"/>
      <c r="AN10" s="1180"/>
      <c r="AO10" s="316">
        <v>
214401</v>
      </c>
      <c r="AP10" s="316">
        <v>
1460</v>
      </c>
      <c r="AQ10" s="317">
        <v>
3674</v>
      </c>
      <c r="AR10" s="318">
        <v>
-60.3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
527</v>
      </c>
      <c r="AL11" s="1179"/>
      <c r="AM11" s="1179"/>
      <c r="AN11" s="1180"/>
      <c r="AO11" s="316">
        <v>
24611</v>
      </c>
      <c r="AP11" s="316">
        <v>
168</v>
      </c>
      <c r="AQ11" s="317">
        <v>
3477</v>
      </c>
      <c r="AR11" s="318">
        <v>
-95.2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
528</v>
      </c>
      <c r="AL12" s="1179"/>
      <c r="AM12" s="1179"/>
      <c r="AN12" s="1180"/>
      <c r="AO12" s="316" t="s">
        <v>
529</v>
      </c>
      <c r="AP12" s="316" t="s">
        <v>
529</v>
      </c>
      <c r="AQ12" s="317">
        <v>
579</v>
      </c>
      <c r="AR12" s="318" t="s">
        <v>
529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
530</v>
      </c>
      <c r="AL13" s="1179"/>
      <c r="AM13" s="1179"/>
      <c r="AN13" s="1180"/>
      <c r="AO13" s="316" t="s">
        <v>
529</v>
      </c>
      <c r="AP13" s="316" t="s">
        <v>
529</v>
      </c>
      <c r="AQ13" s="317">
        <v>
11</v>
      </c>
      <c r="AR13" s="318" t="s">
        <v>
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
531</v>
      </c>
      <c r="AL14" s="1179"/>
      <c r="AM14" s="1179"/>
      <c r="AN14" s="1180"/>
      <c r="AO14" s="316">
        <v>
71807</v>
      </c>
      <c r="AP14" s="316">
        <v>
489</v>
      </c>
      <c r="AQ14" s="317">
        <v>
2399</v>
      </c>
      <c r="AR14" s="318">
        <v>
-79.599999999999994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
532</v>
      </c>
      <c r="AL15" s="1179"/>
      <c r="AM15" s="1179"/>
      <c r="AN15" s="1180"/>
      <c r="AO15" s="316">
        <v>
100340</v>
      </c>
      <c r="AP15" s="316">
        <v>
683</v>
      </c>
      <c r="AQ15" s="317">
        <v>
1114</v>
      </c>
      <c r="AR15" s="318">
        <v>
-38.700000000000003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
533</v>
      </c>
      <c r="AL16" s="1182"/>
      <c r="AM16" s="1182"/>
      <c r="AN16" s="1183"/>
      <c r="AO16" s="316">
        <v>
-769669</v>
      </c>
      <c r="AP16" s="316">
        <v>
-5240</v>
      </c>
      <c r="AQ16" s="317">
        <v>
-4418</v>
      </c>
      <c r="AR16" s="318">
        <v>
18.600000000000001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
193</v>
      </c>
      <c r="AL17" s="1182"/>
      <c r="AM17" s="1182"/>
      <c r="AN17" s="1183"/>
      <c r="AO17" s="316">
        <v>
8730093</v>
      </c>
      <c r="AP17" s="316">
        <v>
59441</v>
      </c>
      <c r="AQ17" s="317">
        <v>
63704</v>
      </c>
      <c r="AR17" s="318">
        <v>
-6.7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535</v>
      </c>
      <c r="AP20" s="324" t="s">
        <v>
536</v>
      </c>
      <c r="AQ20" s="325" t="s">
        <v>
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
538</v>
      </c>
      <c r="AL21" s="1174"/>
      <c r="AM21" s="1174"/>
      <c r="AN21" s="1175"/>
      <c r="AO21" s="328">
        <v>
5.85</v>
      </c>
      <c r="AP21" s="329">
        <v>
6.05</v>
      </c>
      <c r="AQ21" s="330">
        <v>
-0.2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
539</v>
      </c>
      <c r="AL22" s="1174"/>
      <c r="AM22" s="1174"/>
      <c r="AN22" s="1175"/>
      <c r="AO22" s="333">
        <v>
101</v>
      </c>
      <c r="AP22" s="334">
        <v>
99.6</v>
      </c>
      <c r="AQ22" s="335">
        <v>
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
520</v>
      </c>
      <c r="AP30" s="304"/>
      <c r="AQ30" s="305" t="s">
        <v>
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
522</v>
      </c>
      <c r="AQ31" s="311" t="s">
        <v>
523</v>
      </c>
      <c r="AR31" s="312" t="s">
        <v>
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
543</v>
      </c>
      <c r="AL32" s="1190"/>
      <c r="AM32" s="1190"/>
      <c r="AN32" s="1191"/>
      <c r="AO32" s="343">
        <v>
1670275</v>
      </c>
      <c r="AP32" s="343">
        <v>
11372</v>
      </c>
      <c r="AQ32" s="344">
        <v>
31767</v>
      </c>
      <c r="AR32" s="345">
        <v>
-64.2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
544</v>
      </c>
      <c r="AL33" s="1190"/>
      <c r="AM33" s="1190"/>
      <c r="AN33" s="1191"/>
      <c r="AO33" s="343" t="s">
        <v>
529</v>
      </c>
      <c r="AP33" s="343" t="s">
        <v>
529</v>
      </c>
      <c r="AQ33" s="344">
        <v>
4</v>
      </c>
      <c r="AR33" s="345" t="s">
        <v>
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
545</v>
      </c>
      <c r="AL34" s="1190"/>
      <c r="AM34" s="1190"/>
      <c r="AN34" s="1191"/>
      <c r="AO34" s="343" t="s">
        <v>
529</v>
      </c>
      <c r="AP34" s="343" t="s">
        <v>
529</v>
      </c>
      <c r="AQ34" s="344">
        <v>
33</v>
      </c>
      <c r="AR34" s="345" t="s">
        <v>
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
546</v>
      </c>
      <c r="AL35" s="1190"/>
      <c r="AM35" s="1190"/>
      <c r="AN35" s="1191"/>
      <c r="AO35" s="343">
        <v>
323773</v>
      </c>
      <c r="AP35" s="343">
        <v>
2204</v>
      </c>
      <c r="AQ35" s="344">
        <v>
6427</v>
      </c>
      <c r="AR35" s="345">
        <v>
-65.7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
547</v>
      </c>
      <c r="AL36" s="1190"/>
      <c r="AM36" s="1190"/>
      <c r="AN36" s="1191"/>
      <c r="AO36" s="343">
        <v>
49278</v>
      </c>
      <c r="AP36" s="343">
        <v>
336</v>
      </c>
      <c r="AQ36" s="344">
        <v>
1122</v>
      </c>
      <c r="AR36" s="345">
        <v>
-70.099999999999994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
548</v>
      </c>
      <c r="AL37" s="1190"/>
      <c r="AM37" s="1190"/>
      <c r="AN37" s="1191"/>
      <c r="AO37" s="343">
        <v>
1051031</v>
      </c>
      <c r="AP37" s="343">
        <v>
7156</v>
      </c>
      <c r="AQ37" s="344">
        <v>
1023</v>
      </c>
      <c r="AR37" s="345">
        <v>
599.5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
549</v>
      </c>
      <c r="AL38" s="1193"/>
      <c r="AM38" s="1193"/>
      <c r="AN38" s="1194"/>
      <c r="AO38" s="346" t="s">
        <v>
529</v>
      </c>
      <c r="AP38" s="346" t="s">
        <v>
529</v>
      </c>
      <c r="AQ38" s="347">
        <v>
2</v>
      </c>
      <c r="AR38" s="335" t="s">
        <v>
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
550</v>
      </c>
      <c r="AL39" s="1193"/>
      <c r="AM39" s="1193"/>
      <c r="AN39" s="1194"/>
      <c r="AO39" s="343">
        <v>
-1740087</v>
      </c>
      <c r="AP39" s="343">
        <v>
-11848</v>
      </c>
      <c r="AQ39" s="344">
        <v>
-6864</v>
      </c>
      <c r="AR39" s="345">
        <v>
72.599999999999994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
551</v>
      </c>
      <c r="AL40" s="1190"/>
      <c r="AM40" s="1190"/>
      <c r="AN40" s="1191"/>
      <c r="AO40" s="343">
        <v>
-1806208</v>
      </c>
      <c r="AP40" s="343">
        <v>
-12298</v>
      </c>
      <c r="AQ40" s="344">
        <v>
-26034</v>
      </c>
      <c r="AR40" s="345">
        <v>
-52.8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
309</v>
      </c>
      <c r="AL41" s="1196"/>
      <c r="AM41" s="1196"/>
      <c r="AN41" s="1197"/>
      <c r="AO41" s="343">
        <v>
-451938</v>
      </c>
      <c r="AP41" s="343">
        <v>
-3077</v>
      </c>
      <c r="AQ41" s="344">
        <v>
7479</v>
      </c>
      <c r="AR41" s="345">
        <v>
-141.1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
520</v>
      </c>
      <c r="AN49" s="1186" t="s">
        <v>
555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
556</v>
      </c>
      <c r="AO50" s="360" t="s">
        <v>
557</v>
      </c>
      <c r="AP50" s="361" t="s">
        <v>
558</v>
      </c>
      <c r="AQ50" s="362" t="s">
        <v>
559</v>
      </c>
      <c r="AR50" s="363" t="s">
        <v>
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561</v>
      </c>
      <c r="AL51" s="356"/>
      <c r="AM51" s="364">
        <v>
10800665</v>
      </c>
      <c r="AN51" s="365">
        <v>
75391</v>
      </c>
      <c r="AO51" s="366">
        <v>
30.1</v>
      </c>
      <c r="AP51" s="367">
        <v>
58051</v>
      </c>
      <c r="AQ51" s="368">
        <v>
8.3000000000000007</v>
      </c>
      <c r="AR51" s="369">
        <v>
21.8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562</v>
      </c>
      <c r="AM52" s="372">
        <v>
6103429</v>
      </c>
      <c r="AN52" s="373">
        <v>
42603</v>
      </c>
      <c r="AO52" s="374">
        <v>
12.4</v>
      </c>
      <c r="AP52" s="375">
        <v>
32143</v>
      </c>
      <c r="AQ52" s="376">
        <v>
13.4</v>
      </c>
      <c r="AR52" s="377">
        <v>
-1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563</v>
      </c>
      <c r="AL53" s="356"/>
      <c r="AM53" s="364">
        <v>
12662067</v>
      </c>
      <c r="AN53" s="365">
        <v>
87953</v>
      </c>
      <c r="AO53" s="366">
        <v>
16.7</v>
      </c>
      <c r="AP53" s="367">
        <v>
40879</v>
      </c>
      <c r="AQ53" s="368">
        <v>
-29.6</v>
      </c>
      <c r="AR53" s="369">
        <v>
46.3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562</v>
      </c>
      <c r="AM54" s="372">
        <v>
7944228</v>
      </c>
      <c r="AN54" s="373">
        <v>
55182</v>
      </c>
      <c r="AO54" s="374">
        <v>
29.5</v>
      </c>
      <c r="AP54" s="375">
        <v>
24087</v>
      </c>
      <c r="AQ54" s="376">
        <v>
-25.1</v>
      </c>
      <c r="AR54" s="377">
        <v>
54.6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564</v>
      </c>
      <c r="AL55" s="356"/>
      <c r="AM55" s="364">
        <v>
7527682</v>
      </c>
      <c r="AN55" s="365">
        <v>
51950</v>
      </c>
      <c r="AO55" s="366">
        <v>
-40.9</v>
      </c>
      <c r="AP55" s="367">
        <v>
42651</v>
      </c>
      <c r="AQ55" s="368">
        <v>
4.3</v>
      </c>
      <c r="AR55" s="369">
        <v>
-45.2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562</v>
      </c>
      <c r="AM56" s="372">
        <v>
5438830</v>
      </c>
      <c r="AN56" s="373">
        <v>
37535</v>
      </c>
      <c r="AO56" s="374">
        <v>
-32</v>
      </c>
      <c r="AP56" s="375">
        <v>
22675</v>
      </c>
      <c r="AQ56" s="376">
        <v>
-5.9</v>
      </c>
      <c r="AR56" s="377">
        <v>
-26.1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565</v>
      </c>
      <c r="AL57" s="356"/>
      <c r="AM57" s="364">
        <v>
6928809</v>
      </c>
      <c r="AN57" s="365">
        <v>
47328</v>
      </c>
      <c r="AO57" s="366">
        <v>
-8.9</v>
      </c>
      <c r="AP57" s="367">
        <v>
43226</v>
      </c>
      <c r="AQ57" s="368">
        <v>
1.3</v>
      </c>
      <c r="AR57" s="369">
        <v>
-10.199999999999999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562</v>
      </c>
      <c r="AM58" s="372">
        <v>
5616051</v>
      </c>
      <c r="AN58" s="373">
        <v>
38361</v>
      </c>
      <c r="AO58" s="374">
        <v>
2.2000000000000002</v>
      </c>
      <c r="AP58" s="375">
        <v>
22622</v>
      </c>
      <c r="AQ58" s="376">
        <v>
-0.2</v>
      </c>
      <c r="AR58" s="377">
        <v>
2.4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566</v>
      </c>
      <c r="AL59" s="356"/>
      <c r="AM59" s="364">
        <v>
7342101</v>
      </c>
      <c r="AN59" s="365">
        <v>
49990</v>
      </c>
      <c r="AO59" s="366">
        <v>
5.6</v>
      </c>
      <c r="AP59" s="367">
        <v>
42836</v>
      </c>
      <c r="AQ59" s="368">
        <v>
-0.9</v>
      </c>
      <c r="AR59" s="369">
        <v>
6.5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562</v>
      </c>
      <c r="AM60" s="372">
        <v>
5372670</v>
      </c>
      <c r="AN60" s="373">
        <v>
36581</v>
      </c>
      <c r="AO60" s="374">
        <v>
-4.5999999999999996</v>
      </c>
      <c r="AP60" s="375">
        <v>
22936</v>
      </c>
      <c r="AQ60" s="376">
        <v>
1.4</v>
      </c>
      <c r="AR60" s="377">
        <v>
-6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567</v>
      </c>
      <c r="AL61" s="378"/>
      <c r="AM61" s="379">
        <v>
9052265</v>
      </c>
      <c r="AN61" s="380">
        <v>
62522</v>
      </c>
      <c r="AO61" s="381">
        <v>
0.5</v>
      </c>
      <c r="AP61" s="382">
        <v>
45529</v>
      </c>
      <c r="AQ61" s="383">
        <v>
-3.3</v>
      </c>
      <c r="AR61" s="369">
        <v>
3.8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562</v>
      </c>
      <c r="AM62" s="372">
        <v>
6095042</v>
      </c>
      <c r="AN62" s="373">
        <v>
42052</v>
      </c>
      <c r="AO62" s="374">
        <v>
1.5</v>
      </c>
      <c r="AP62" s="375">
        <v>
24893</v>
      </c>
      <c r="AQ62" s="376">
        <v>
-3.3</v>
      </c>
      <c r="AR62" s="377">
        <v>
4.8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VcT7JdqnXAPs+uh10b8idZbUaAHS90B1NLRJokE/FiL1erC6epN8oOiGChwYcgAG923QMDrWt15Py3mHPSJzA==" saltValue="Kv/v8HSZqzsTe/fIYW4l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569</v>
      </c>
    </row>
    <row r="120" spans="125:125" ht="13.5" hidden="1" customHeight="1" x14ac:dyDescent="0.15"/>
    <row r="121" spans="125:125" ht="13.5" hidden="1" customHeight="1" x14ac:dyDescent="0.15">
      <c r="DU121" s="291"/>
    </row>
  </sheetData>
  <sheetProtection algorithmName="SHA-512" hashValue="LK+USs6Qwwdw6t+TCayVKeumuEaUyCDMWO4uGljU/yJ8x77EPAR0y64dKL345bFLEpR2IfaZmL/MMkPQmYlEwA==" saltValue="ijuCGiUEF/F8ck9oC1on3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570</v>
      </c>
    </row>
  </sheetData>
  <sheetProtection algorithmName="SHA-512" hashValue="aMUP43f2ZmwLTbCX+e2P+XU1HBiM+lb+m/+2g299muC3o86BP+GUQBDrwcdHXOmx7f7JUZ4KfTYiMzQ3bUm2Bw==" saltValue="RutR+lxWzOhDvym0+7G9Z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571</v>
      </c>
      <c r="G46" s="8" t="s">
        <v>
572</v>
      </c>
      <c r="H46" s="8" t="s">
        <v>
573</v>
      </c>
      <c r="I46" s="8" t="s">
        <v>
574</v>
      </c>
      <c r="J46" s="9" t="s">
        <v>
575</v>
      </c>
    </row>
    <row r="47" spans="2:10" ht="57.75" customHeight="1" x14ac:dyDescent="0.15">
      <c r="B47" s="10"/>
      <c r="C47" s="1198" t="s">
        <v>
3</v>
      </c>
      <c r="D47" s="1198"/>
      <c r="E47" s="1199"/>
      <c r="F47" s="11">
        <v>
15.29</v>
      </c>
      <c r="G47" s="12">
        <v>
14.61</v>
      </c>
      <c r="H47" s="12">
        <v>
14.69</v>
      </c>
      <c r="I47" s="12">
        <v>
14.63</v>
      </c>
      <c r="J47" s="13">
        <v>
14.67</v>
      </c>
    </row>
    <row r="48" spans="2:10" ht="57.75" customHeight="1" x14ac:dyDescent="0.15">
      <c r="B48" s="14"/>
      <c r="C48" s="1200" t="s">
        <v>
4</v>
      </c>
      <c r="D48" s="1200"/>
      <c r="E48" s="1201"/>
      <c r="F48" s="15">
        <v>
7.3</v>
      </c>
      <c r="G48" s="16">
        <v>
5.5</v>
      </c>
      <c r="H48" s="16">
        <v>
6.89</v>
      </c>
      <c r="I48" s="16">
        <v>
6.63</v>
      </c>
      <c r="J48" s="17">
        <v>
6.71</v>
      </c>
    </row>
    <row r="49" spans="2:10" ht="57.75" customHeight="1" thickBot="1" x14ac:dyDescent="0.2">
      <c r="B49" s="18"/>
      <c r="C49" s="1202" t="s">
        <v>
5</v>
      </c>
      <c r="D49" s="1202"/>
      <c r="E49" s="1203"/>
      <c r="F49" s="19">
        <v>
1.81</v>
      </c>
      <c r="G49" s="20" t="s">
        <v>
576</v>
      </c>
      <c r="H49" s="20">
        <v>
1.36</v>
      </c>
      <c r="I49" s="20" t="s">
        <v>
577</v>
      </c>
      <c r="J49" s="21">
        <v>
0.06</v>
      </c>
    </row>
    <row r="50" spans="2:10" ht="13.5" customHeight="1" x14ac:dyDescent="0.15"/>
  </sheetData>
  <sheetProtection algorithmName="SHA-512" hashValue="PEDmiVJ5UYZ5IS7CYLtbSo3vSxwURt66Pr+17zwWPbBLfUzTaGGNGkRbSeFnB0kGZJMMhcgs5EegEDVl8Sc8ow==" saltValue="gWI25Aum0EHRyOwS5jHZE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山崎</cp:lastModifiedBy>
  <cp:lastPrinted>2021-03-02T06:09:49Z</cp:lastPrinted>
  <dcterms:created xsi:type="dcterms:W3CDTF">2021-02-05T02:01:13Z</dcterms:created>
  <dcterms:modified xsi:type="dcterms:W3CDTF">2021-10-08T11:33:00Z</dcterms:modified>
  <cp:category/>
</cp:coreProperties>
</file>