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2tuika\01shiryoshuku\"/>
    </mc:Choice>
  </mc:AlternateContent>
  <bookViews>
    <workbookView xWindow="0" yWindow="0" windowWidth="15360" windowHeight="7632" tabRatio="6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<sst xmlns="http://schemas.openxmlformats.org/spreadsheetml/2006/main" count="1191" uniqueCount="618">
  <si>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</si>
  <si>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</si>
  <si>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</si>
  <si>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</si>
  <si>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</si>
  <si>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</si>
  <si>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</si>
  <si>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</si>
  <si>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</si>
  <si>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</si>
  <si>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</si>
  <si>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</si>
  <si>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</si>
  <si>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</si>
  <si>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</si>
  <si>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</si>
  <si>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</si>
  <si>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</si>
  <si>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</si>
  <si>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</si>
  <si>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</si>
  <si>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</si>
  <si>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</si>
  <si>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</si>
  <si>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</si>
  <si>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</si>
  <si>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</si>
  <si>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</si>
  <si>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</si>
  <si>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</si>
  <si>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</si>
  <si>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</si>
  <si>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</si>
  <si>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</si>
  <si>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</si>
  <si>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</si>
  <si>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</si>
  <si>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</si>
  <si>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</si>
  <si>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</si>
  <si>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</si>
  <si>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</si>
  <si>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</si>
  <si>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</si>
  <si>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</si>
  <si>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</si>
  <si>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</si>
  <si>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</si>
  <si>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</si>
  <si>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</si>
  <si>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</si>
  <si>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</si>
  <si>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</si>
  <si>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</si>
  <si>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</si>
  <si>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</si>
  <si>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</si>
  <si>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</si>
  <si>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</si>
  <si>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</si>
  <si>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</si>
  <si>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</si>
  <si>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</si>
  <si>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</si>
  <si>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</si>
  <si>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</si>
  <si>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</si>
  <si>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</si>
  <si>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</si>
  <si>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</si>
  <si>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</si>
  <si>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</si>
  <si>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</si>
  <si>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</si>
  <si>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</si>
  <si>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</si>
  <si>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</si>
  <si>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</si>
  <si>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</si>
  <si>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</si>
  <si>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</si>
  <si>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</si>
  <si>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</si>
  <si>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</si>
  <si>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</si>
  <si>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</si>
  <si>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</si>
  <si>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</si>
  <si>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</si>
  <si>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</si>
  <si>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</si>
  <si>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</si>
  <si>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</si>
  <si>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</si>
  <si>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</si>
  <si>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</si>
  <si>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</si>
  <si>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</si>
  <si>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</si>
  <si>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</si>
  <si>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</si>
  <si>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</si>
  <si>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</si>
  <si>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</si>
  <si>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</si>
  <si>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</si>
  <si>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</si>
  <si>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</si>
  <si>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</si>
  <si>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</si>
  <si>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</si>
  <si>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</si>
  <si>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</si>
  <si>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</si>
  <si>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</si>
  <si>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</si>
  <si>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</si>
  <si>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</si>
  <si>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</si>
  <si>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</si>
  <si>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</si>
  <si>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</si>
  <si>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</si>
  <si>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</si>
  <si>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</si>
  <si>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</si>
  <si>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</si>
  <si>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</si>
  <si>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</si>
  <si>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</si>
  <si>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</si>
  <si>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</si>
  <si>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</si>
  <si>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</si>
  <si>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</si>
  <si>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</si>
  <si>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</si>
  <si>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</si>
  <si>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</si>
  <si>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</si>
  <si>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</si>
  <si>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</si>
  <si>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</si>
  <si>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</si>
  <si>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</si>
  <si>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</si>
  <si>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</si>
  <si>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</si>
  <si>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</si>
  <si>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</si>
  <si>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</si>
  <si>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</si>
  <si>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</si>
  <si>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</si>
  <si>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</si>
  <si>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</si>
  <si>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</si>
  <si>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</si>
  <si>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</si>
  <si>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</si>
  <si>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</si>
  <si>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</si>
  <si>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</si>
  <si>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</si>
  <si>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</si>
  <si>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</si>
  <si>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</si>
  <si>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</si>
  <si>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</si>
  <si>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</si>
  <si>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</si>
  <si>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</si>
  <si>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</si>
  <si>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</si>
  <si>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</si>
  <si>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</si>
  <si>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</si>
  <si>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</si>
  <si>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</si>
  <si>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</si>
  <si>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</si>
  <si>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</si>
  <si>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</si>
  <si>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</si>
  <si>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</si>
  <si>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</si>
  <si>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</si>
  <si>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</si>
  <si>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</si>
  <si>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</si>
  <si>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</si>
  <si>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</si>
  <si>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</si>
  <si>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</si>
  <si>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</si>
  <si>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</si>
  <si>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</si>
  <si>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</si>
  <si>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</si>
  <si>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</si>
  <si>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</si>
  <si>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</si>
  <si>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</si>
  <si>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</si>
  <si>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</si>
  <si>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</si>
  <si>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</si>
  <si>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</si>
  <si>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</si>
  <si>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</si>
  <si>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</si>
  <si>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</si>
  <si>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</si>
  <si>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</si>
  <si>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</si>
  <si>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</si>
  <si>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</si>
  <si>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</si>
  <si>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</si>
  <si>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</si>
  <si>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</si>
  <si>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</si>
  <si>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</si>
  <si>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</si>
  <si>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</si>
  <si>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</si>
  <si>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</si>
  <si>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</si>
  <si>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</si>
  <si>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</si>
  <si>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</si>
  <si>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</si>
  <si>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</si>
  <si>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</si>
  <si>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</si>
  <si>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</si>
  <si>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</si>
  <si>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</si>
  <si>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</si>
  <si>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</si>
  <si>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</si>
  <si>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</si>
  <si>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</si>
  <si>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</si>
  <si>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</si>
  <si>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</si>
  <si>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</si>
  <si>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</si>
  <si>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</si>
  <si>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</si>
  <si>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</si>
  <si>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</si>
  <si>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</si>
  <si>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</si>
  <si>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</si>
  <si>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</si>
  <si>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</si>
  <si>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</si>
  <si>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</si>
  <si>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</si>
  <si>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</si>
  <si>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</si>
  <si>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</si>
  <si>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</si>
  <si>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</si>
  <si>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</si>
  <si>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</si>
  <si>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</si>
  <si>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</si>
  <si>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</si>
  <si>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</si>
  <si>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</si>
  <si>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</si>
  <si>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</si>
  <si>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</si>
  <si>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</si>
  <si>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</si>
  <si>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</si>
  <si>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</si>
  <si>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</si>
  <si>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</si>
  <si>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</si>
  <si>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</si>
  <si>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</si>
  <si>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</si>
  <si>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</si>
  <si>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</si>
  <si>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</si>
  <si>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</si>
  <si>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</si>
  <si>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</si>
  <si>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</si>
  <si>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</si>
  <si>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</si>
  <si>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</si>
  <si>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</si>
  <si>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</si>
  <si>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</si>
  <si>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</si>
  <si>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</si>
  <si>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</si>
  <si>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</si>
  <si>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</si>
  <si>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</si>
  <si>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</si>
  <si>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</si>
  <si>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</si>
  <si>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</si>
  <si>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</si>
  <si>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</si>
  <si>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</si>
  <si>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</si>
  <si>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</si>
  <si>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</si>
  <si>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</si>
  <si>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</si>
  <si>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</si>
  <si>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</si>
  <si>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</si>
  <si>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</si>
  <si>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</si>
  <si>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</si>
  <si>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</si>
  <si>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</si>
  <si>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</si>
  <si>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</si>
  <si>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</si>
  <si>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</si>
  <si>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</si>
  <si>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</si>
  <si>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</si>
  <si>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</si>
  <si>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</si>
  <si>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</si>
  <si>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</si>
  <si>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</si>
  <si>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</si>
  <si>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</si>
  <si>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</si>
  <si>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</si>
  <si>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</si>
  <si>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</si>
  <si>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</si>
  <si>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</si>
  <si>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</si>
  <si>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</si>
  <si>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</si>
  <si>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</si>
  <si>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</si>
  <si>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</si>
  <si>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</si>
  <si>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</si>
  <si>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</si>
  <si>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</si>
  <si>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</si>
  <si>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</si>
  <si>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</si>
  <si>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</si>
  <si>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</si>
  <si>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</si>
  <si>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</si>
  <si>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</si>
  <si>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</si>
  <si>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</si>
  <si>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</si>
  <si>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</si>
  <si>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</si>
  <si>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</si>
  <si>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</si>
  <si>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</si>
  <si>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</si>
  <si>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</si>
  <si>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</si>
  <si>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</si>
  <si>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</si>
  <si>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</si>
  <si>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</si>
  <si>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</si>
  <si>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</si>
  <si>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</si>
  <si>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</si>
  <si>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</si>
  <si>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</si>
  <si>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</si>
  <si>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</si>
  <si>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</si>
  <si>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</si>
  <si>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</si>
  <si>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</si>
  <si>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</si>
  <si>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</si>
  <si>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</si>
  <si>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</si>
  <si>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</si>
  <si>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</si>
  <si>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</si>
  <si>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</si>
  <si>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</si>
  <si>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</si>
  <si>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</si>
  <si>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</si>
  <si>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</si>
  <si>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</si>
  <si>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</si>
  <si>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</si>
  <si>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</si>
  <si>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</si>
  <si>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</si>
  <si>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</si>
  <si>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</si>
  <si>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</si>
  <si>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</si>
  <si>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</si>
  <si>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</si>
  <si>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</si>
  <si>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</si>
  <si>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</si>
  <si>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</si>
  <si>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</si>
  <si>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</si>
  <si>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</si>
  <si>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</si>
  <si>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</si>
  <si>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</si>
  <si>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</si>
  <si>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</si>
  <si>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</si>
  <si>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</si>
  <si>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</si>
  <si>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</si>
  <si>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</si>
  <si>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</si>
  <si>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</si>
  <si>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</si>
  <si>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</si>
  <si>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</si>
  <si>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</si>
  <si>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</si>
  <si>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</si>
  <si>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</si>
  <si>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</si>
  <si>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</si>
  <si>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</si>
  <si>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</si>
  <si>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</si>
  <si>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</si>
  <si>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</si>
  <si>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</si>
  <si>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</si>
  <si>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</si>
  <si>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</si>
  <si>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</si>
  <si>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</si>
  <si>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</si>
  <si>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</si>
  <si>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</si>
  <si>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t>
    <phoneticPr fontId="5"/>
  </si>
  <si>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</si>
  <si>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</si>
  <si>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</si>
  <si>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</si>
  <si>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</si>
  <si>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</si>
  <si>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</si>
  <si>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</si>
  <si>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</si>
  <si>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</si>
  <si>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</si>
  <si>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</si>
  <si>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</si>
  <si>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</si>
  <si>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</si>
  <si>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</si>
  <si>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</si>
  <si>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</si>
  <si>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</si>
  <si>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</si>
  <si>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</si>
  <si>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</si>
  <si>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</si>
  <si>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</si>
  <si>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</si>
  <si>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</si>
  <si>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</si>
  <si>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</si>
  <si>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</si>
  <si>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</si>
  <si>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</si>
  <si>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</si>
  <si>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</si>
  <si>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</si>
  <si>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</si>
  <si>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</si>
  <si>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</si>
  <si>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</si>
  <si>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</si>
  <si>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</si>
  <si>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</si>
  <si>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</si>
  <si>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</si>
  <si>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</si>
  <si>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</si>
  <si>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</si>
  <si>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</si>
  <si>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</si>
  <si>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</si>
  <si>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</si>
  <si>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</si>
  <si>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</si>
  <si>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</si>
  <si>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</si>
  <si>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</si>
  <si>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</si>
  <si>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</si>
  <si>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</si>
  <si>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</si>
  <si>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</si>
  <si>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</si>
  <si>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</si>
  <si>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</si>
  <si>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</si>
  <si>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</si>
  <si>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</si>
  <si>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</si>
  <si>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</si>
  <si>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</si>
  <si>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</si>
  <si>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</si>
  <si>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</si>
  <si>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</si>
  <si>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</si>
  <si>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</si>
  <si>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</si>
  <si>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</si>
  <si>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</si>
  <si>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</si>
  <si>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</si>
  <si>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</si>
  <si>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</si>
  <si>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</si>
  <si>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</si>
  <si>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</si>
  <si>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</si>
  <si>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</si>
  <si>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</si>
  <si>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</si>
  <si>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</si>
  <si>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</si>
  <si>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</si>
  <si>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</si>
  <si>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</si>
  <si>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</si>
  <si>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</si>
  <si>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</si>
  <si>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</si>
  <si>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</si>
  <si>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</si>
  <si>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</si>
  <si>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</si>
  <si>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</si>
  <si>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</si>
  <si>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</si>
  <si>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</si>
  <si>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</si>
  <si>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</si>
  <si>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</si>
  <si>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</si>
  <si>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</si>
  <si>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</si>
  <si>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</si>
  <si>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</si>
  <si>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</si>
  <si>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</si>
  <si>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</si>
  <si>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</si>
  <si>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</si>
  <si>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</si>
  <si>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一般会計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</si>
  <si>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</si>
  <si>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</si>
  <si>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</si>
  <si>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</si>
  <si>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</si>
  <si>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</si>
  <si>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</si>
  <si>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</si>
  <si>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</si>
  <si>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</si>
  <si>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</si>
  <si>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</si>
  <si>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</si>
  <si>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</si>
  <si>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</si>
  <si>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t>
    <phoneticPr fontId="2"/>
  </si>
  <si>
    <t>法適用</t>
    <rPh sb="0" eb="1">
      <t>ホウ</t>
    </rPh>
    <rPh sb="1" eb="3">
      <t>テキヨウ</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</si>
  <si>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</si>
  <si>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</si>
  <si>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</si>
  <si>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えどがわ環境財団</t>
    <rPh sb="4" eb="6">
      <t>カンキョウ</t>
    </rPh>
    <rPh sb="6" eb="8">
      <t>ザイダン</t>
    </rPh>
    <phoneticPr fontId="2"/>
  </si>
  <si>
    <t>-</t>
    <phoneticPr fontId="19"/>
  </si>
  <si>
    <t>-</t>
    <phoneticPr fontId="2"/>
  </si>
  <si>
    <t>大型区民施設及び庁舎等整備基金</t>
    <phoneticPr fontId="2"/>
  </si>
  <si>
    <t>教育施設整備基金</t>
    <phoneticPr fontId="2"/>
  </si>
  <si>
    <t>ＪＲ小岩駅周辺地区等街づくり基金</t>
    <phoneticPr fontId="2"/>
  </si>
  <si>
    <t>災害対策基金</t>
    <phoneticPr fontId="2"/>
  </si>
  <si>
    <t>青少年の翼基金</t>
    <rPh sb="0" eb="3">
      <t>セイショウネン</t>
    </rPh>
    <rPh sb="4" eb="5">
      <t>ツバサ</t>
    </rPh>
    <rPh sb="5" eb="7">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</si>
  <si>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</si>
  <si>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</si>
  <si>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</si>
  <si>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</si>
  <si>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</si>
  <si>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将来負担比率は算定式においても、充当可能財源等が将来負担額を上回るため、将来負担比率の指数はマイナス（グラフ上は0）となり、将来負担は生じていない。
　実質公債費率についても算定式において、算入公債費等が公債費の元利償還金を上回りマイナスとなっており、適正な水準となっている。
　今後、学校改築や老朽化する公共施設の更新に伴い、基金の取り崩しが生じることが見込まれる。</t>
    <rPh sb="1" eb="3">
      <t>ショウライ</t>
    </rPh>
    <rPh sb="3" eb="5">
      <t>フタン</t>
    </rPh>
    <rPh sb="5" eb="7">
      <t>ヒリツ</t>
    </rPh>
    <rPh sb="8" eb="10">
      <t>サンテイ</t>
    </rPh>
    <rPh sb="10" eb="11">
      <t>シキ</t>
    </rPh>
    <rPh sb="17" eb="19">
      <t>ジュウトウ</t>
    </rPh>
    <rPh sb="19" eb="21">
      <t>カノウ</t>
    </rPh>
    <rPh sb="21" eb="23">
      <t>ザイゲン</t>
    </rPh>
    <rPh sb="23" eb="24">
      <t>トウ</t>
    </rPh>
    <rPh sb="25" eb="27">
      <t>ショウライ</t>
    </rPh>
    <rPh sb="27" eb="29">
      <t>フタン</t>
    </rPh>
    <rPh sb="29" eb="30">
      <t>ガク</t>
    </rPh>
    <rPh sb="31" eb="33">
      <t>ウワマワ</t>
    </rPh>
    <rPh sb="37" eb="39">
      <t>ショウライ</t>
    </rPh>
    <rPh sb="39" eb="41">
      <t>フタン</t>
    </rPh>
    <rPh sb="41" eb="43">
      <t>ヒリツ</t>
    </rPh>
    <rPh sb="44" eb="46">
      <t>シスウ</t>
    </rPh>
    <rPh sb="55" eb="56">
      <t>ジョウ</t>
    </rPh>
    <rPh sb="63" eb="65">
      <t>ショウライ</t>
    </rPh>
    <rPh sb="65" eb="67">
      <t>フタン</t>
    </rPh>
    <rPh sb="68" eb="69">
      <t>ショウ</t>
    </rPh>
    <rPh sb="77" eb="79">
      <t>ジッシツ</t>
    </rPh>
    <rPh sb="79" eb="82">
      <t>コウサイヒ</t>
    </rPh>
    <rPh sb="82" eb="83">
      <t>リツ</t>
    </rPh>
    <rPh sb="88" eb="90">
      <t>サンテイ</t>
    </rPh>
    <rPh sb="90" eb="91">
      <t>シキ</t>
    </rPh>
    <rPh sb="96" eb="98">
      <t>サンニュウ</t>
    </rPh>
    <rPh sb="98" eb="101">
      <t>コウサイヒ</t>
    </rPh>
    <rPh sb="101" eb="102">
      <t>トウ</t>
    </rPh>
    <rPh sb="103" eb="106">
      <t>コウサイヒ</t>
    </rPh>
    <rPh sb="107" eb="109">
      <t>ガンリ</t>
    </rPh>
    <rPh sb="109" eb="112">
      <t>ショウカンキン</t>
    </rPh>
    <rPh sb="113" eb="115">
      <t>ウワマワ</t>
    </rPh>
    <rPh sb="127" eb="129">
      <t>テキセイ</t>
    </rPh>
    <rPh sb="130" eb="132">
      <t>スイジュン</t>
    </rPh>
    <rPh sb="141" eb="143">
      <t>コンゴ</t>
    </rPh>
    <rPh sb="144" eb="146">
      <t>ガッコウ</t>
    </rPh>
    <rPh sb="146" eb="148">
      <t>カイチク</t>
    </rPh>
    <rPh sb="149" eb="152">
      <t>ロウキュウカ</t>
    </rPh>
    <rPh sb="154" eb="156">
      <t>コウキョウ</t>
    </rPh>
    <rPh sb="156" eb="158">
      <t>シセツ</t>
    </rPh>
    <rPh sb="159" eb="161">
      <t>コウシン</t>
    </rPh>
    <rPh sb="162" eb="163">
      <t>トモナ</t>
    </rPh>
    <rPh sb="165" eb="167">
      <t>キキン</t>
    </rPh>
    <rPh sb="168" eb="169">
      <t>ト</t>
    </rPh>
    <rPh sb="170" eb="171">
      <t>クズ</t>
    </rPh>
    <rPh sb="173" eb="174">
      <t>ショウ</t>
    </rPh>
    <rPh sb="179" eb="181">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</si>
  <si>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</si>
  <si>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</si>
  <si>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</si>
  <si>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自主財源の少ない本区では長年にわたり、民間活力の導入や組織のスリム化、収入確保の取組みなどにより健全財政を堅持し、将来世代に負担を先送りしない財政運営を行ってきた。このことにより、将来負担比率の指数がマイナス（グラフ上は0）となり、将来負担は生じていない。
　有形固定資産減価償却率は、類似団体より低い傾向にある。しかし、本区の公共建築物の多くは、昭和30年代から昭和50年代に集中して建設され、多くの施設は建設後30年以上が経過している。今後、更新または大規模改修が必要となる施設が多数存在し、将来負担費用の増加が見込まれる。今後、基金の活用を図りながら、将来世代に負担を先送りしない計画性、持続性のある行財政運営を推進していく。</t>
    <rPh sb="1" eb="3">
      <t>ジシュ</t>
    </rPh>
    <rPh sb="3" eb="5">
      <t>ザイゲン</t>
    </rPh>
    <rPh sb="6" eb="7">
      <t>スク</t>
    </rPh>
    <rPh sb="77" eb="78">
      <t>オコナ</t>
    </rPh>
    <rPh sb="91" eb="93">
      <t>ショウライ</t>
    </rPh>
    <rPh sb="93" eb="95">
      <t>フタン</t>
    </rPh>
    <rPh sb="95" eb="97">
      <t>ヒリツ</t>
    </rPh>
    <rPh sb="98" eb="100">
      <t>シスウ</t>
    </rPh>
    <rPh sb="109" eb="110">
      <t>ジョウ</t>
    </rPh>
    <rPh sb="117" eb="119">
      <t>ショウライ</t>
    </rPh>
    <rPh sb="119" eb="121">
      <t>フタン</t>
    </rPh>
    <rPh sb="122" eb="123">
      <t>ショウ</t>
    </rPh>
    <rPh sb="131" eb="133">
      <t>ユウケイ</t>
    </rPh>
    <rPh sb="133" eb="135">
      <t>コテイ</t>
    </rPh>
    <rPh sb="135" eb="137">
      <t>シサン</t>
    </rPh>
    <rPh sb="137" eb="139">
      <t>ゲンカ</t>
    </rPh>
    <rPh sb="139" eb="141">
      <t>ショウキャク</t>
    </rPh>
    <rPh sb="141" eb="142">
      <t>リツ</t>
    </rPh>
    <rPh sb="144" eb="146">
      <t>ルイジ</t>
    </rPh>
    <rPh sb="146" eb="148">
      <t>ダンタイ</t>
    </rPh>
    <rPh sb="150" eb="151">
      <t>ヒク</t>
    </rPh>
    <rPh sb="152" eb="154">
      <t>ケイコウ</t>
    </rPh>
    <rPh sb="162" eb="163">
      <t>ホン</t>
    </rPh>
    <rPh sb="163" eb="164">
      <t>ク</t>
    </rPh>
    <rPh sb="165" eb="167">
      <t>コウキョウ</t>
    </rPh>
    <rPh sb="167" eb="169">
      <t>ケンチク</t>
    </rPh>
    <rPh sb="169" eb="170">
      <t>ブツ</t>
    </rPh>
    <rPh sb="171" eb="172">
      <t>オオ</t>
    </rPh>
    <rPh sb="175" eb="177">
      <t>ショウワ</t>
    </rPh>
    <rPh sb="179" eb="180">
      <t>ネン</t>
    </rPh>
    <rPh sb="180" eb="181">
      <t>ダイ</t>
    </rPh>
    <rPh sb="183" eb="185">
      <t>ショウワ</t>
    </rPh>
    <rPh sb="187" eb="189">
      <t>ネンダイ</t>
    </rPh>
    <rPh sb="190" eb="192">
      <t>シュウチュウ</t>
    </rPh>
    <rPh sb="194" eb="196">
      <t>ケンセツ</t>
    </rPh>
    <rPh sb="199" eb="200">
      <t>オオ</t>
    </rPh>
    <rPh sb="202" eb="204">
      <t>シセツ</t>
    </rPh>
    <rPh sb="205" eb="207">
      <t>ケンセツ</t>
    </rPh>
    <rPh sb="207" eb="208">
      <t>ゴ</t>
    </rPh>
    <rPh sb="210" eb="213">
      <t>ネンイジョウ</t>
    </rPh>
    <rPh sb="214" eb="216">
      <t>ケイカ</t>
    </rPh>
    <rPh sb="221" eb="223">
      <t>コンゴ</t>
    </rPh>
    <rPh sb="224" eb="226">
      <t>コウシン</t>
    </rPh>
    <rPh sb="229" eb="232">
      <t>ダイキボ</t>
    </rPh>
    <rPh sb="232" eb="234">
      <t>カイシュウ</t>
    </rPh>
    <rPh sb="235" eb="237">
      <t>ヒツヨウ</t>
    </rPh>
    <rPh sb="240" eb="242">
      <t>シセツ</t>
    </rPh>
    <rPh sb="243" eb="245">
      <t>タスウ</t>
    </rPh>
    <rPh sb="245" eb="247">
      <t>ソンザイ</t>
    </rPh>
    <rPh sb="249" eb="251">
      <t>ショウライ</t>
    </rPh>
    <rPh sb="251" eb="253">
      <t>フタン</t>
    </rPh>
    <rPh sb="253" eb="255">
      <t>ヒヨウ</t>
    </rPh>
    <rPh sb="256" eb="258">
      <t>ゾウカ</t>
    </rPh>
    <rPh sb="259" eb="261">
      <t>ミコ</t>
    </rPh>
    <rPh sb="265" eb="267">
      <t>コンゴ</t>
    </rPh>
    <rPh sb="268" eb="270">
      <t>キキン</t>
    </rPh>
    <rPh sb="271" eb="273">
      <t>カツヨウ</t>
    </rPh>
    <rPh sb="274" eb="275">
      <t>ハカ</t>
    </rPh>
    <rPh sb="280" eb="282">
      <t>ショウライ</t>
    </rPh>
    <rPh sb="282" eb="284">
      <t>セダイ</t>
    </rPh>
    <rPh sb="285" eb="287">
      <t>フタン</t>
    </rPh>
    <rPh sb="288" eb="290">
      <t>サキオク</t>
    </rPh>
    <rPh sb="294" eb="297">
      <t>ケイカクセイ</t>
    </rPh>
    <rPh sb="298" eb="301">
      <t>ジゾクセイ</t>
    </rPh>
    <rPh sb="304" eb="307">
      <t>ギョウザイセイ</t>
    </rPh>
    <rPh sb="307" eb="309">
      <t>ウンエイ</t>
    </rPh>
    <rPh sb="310" eb="312">
      <t>スイシン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</si>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</sst>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8" fillId="0" borderId="41" xfId="16" applyFont="1" applyBorder="1" applyAlignment="1" applyProtection="1">
      <alignment horizontal="left" vertical="top" wrapText="1"/>
      <protection locked="0"/>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2261-4008-A824-CF4AB85FD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26278</c:v>
                </c:pt>
                <c:pt idx="1">
                  <c:v>33961</c:v>
                </c:pt>
                <c:pt idx="2">
                  <c:v>36584</c:v>
                </c:pt>
                <c:pt idx="3">
                  <c:v>36725</c:v>
                </c:pt>
                <c:pt idx="4">
                  <c:v>34182</c:v>
                </c:pt>
              </c:numCache>
            </c:numRef>
          </c:val>
          <c:smooth val="0"/>
          <c:extLst>
            <c:ext xmlns:c16="http://schemas.microsoft.com/office/drawing/2014/chart" uri="{C3380CC4-5D6E-409C-BE32-E72D297353CC}">
              <c16:uniqueId val="{00000001-2261-4008-A824-CF4AB85FDF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4.71</c:v>
                </c:pt>
                <c:pt idx="1">
                  <c:v>5.19</c:v>
                </c:pt>
                <c:pt idx="2">
                  <c:v>5.4</c:v>
                </c:pt>
                <c:pt idx="3">
                  <c:v>5.52</c:v>
                </c:pt>
                <c:pt idx="4">
                  <c:v>5.86</c:v>
                </c:pt>
              </c:numCache>
            </c:numRef>
          </c:val>
          <c:extLst>
            <c:ext xmlns:c16="http://schemas.microsoft.com/office/drawing/2014/chart" uri="{C3380CC4-5D6E-409C-BE32-E72D297353CC}">
              <c16:uniqueId val="{00000000-4385-4BA5-9481-12F3709064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26.84</c:v>
                </c:pt>
                <c:pt idx="1">
                  <c:v>26.2</c:v>
                </c:pt>
                <c:pt idx="2">
                  <c:v>27</c:v>
                </c:pt>
                <c:pt idx="3">
                  <c:v>25.86</c:v>
                </c:pt>
                <c:pt idx="4">
                  <c:v>24.77</c:v>
                </c:pt>
              </c:numCache>
            </c:numRef>
          </c:val>
          <c:extLst>
            <c:ext xmlns:c16="http://schemas.microsoft.com/office/drawing/2014/chart" uri="{C3380CC4-5D6E-409C-BE32-E72D297353CC}">
              <c16:uniqueId val="{00000001-4385-4BA5-9481-12F3709064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c:v>
                </c:pt>
                <c:pt idx="1">
                  <c:v>0.66</c:v>
                </c:pt>
                <c:pt idx="2">
                  <c:v>0.1</c:v>
                </c:pt>
                <c:pt idx="3">
                  <c:v>-7.0000000000000007E-2</c:v>
                </c:pt>
                <c:pt idx="4">
                  <c:v>7.24</c:v>
                </c:pt>
              </c:numCache>
            </c:numRef>
          </c:val>
          <c:smooth val="0"/>
          <c:extLst>
            <c:ext xmlns:c16="http://schemas.microsoft.com/office/drawing/2014/chart" uri="{C3380CC4-5D6E-409C-BE32-E72D297353CC}">
              <c16:uniqueId val="{00000002-4385-4BA5-9481-12F3709064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8D-416C-9D5B-3E86A81A0E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8D-416C-9D5B-3E86A81A0E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8D-416C-9D5B-3E86A81A0E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8D-416C-9D5B-3E86A81A0E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28D-416C-9D5B-3E86A81A0E9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28D-416C-9D5B-3E86A81A0E9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0.06</c:v>
                </c:pt>
                <c:pt idx="4">
                  <c:v>#N/A</c:v>
                </c:pt>
                <c:pt idx="5">
                  <c:v>0.08</c:v>
                </c:pt>
                <c:pt idx="6">
                  <c:v>#N/A</c:v>
                </c:pt>
                <c:pt idx="7">
                  <c:v>0.1</c:v>
                </c:pt>
                <c:pt idx="8">
                  <c:v>#N/A</c:v>
                </c:pt>
                <c:pt idx="9">
                  <c:v>7.0000000000000007E-2</c:v>
                </c:pt>
              </c:numCache>
            </c:numRef>
          </c:val>
          <c:extLst>
            <c:ext xmlns:c16="http://schemas.microsoft.com/office/drawing/2014/chart" uri="{C3380CC4-5D6E-409C-BE32-E72D297353CC}">
              <c16:uniqueId val="{00000006-A28D-416C-9D5B-3E86A81A0E9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1.58</c:v>
                </c:pt>
                <c:pt idx="4">
                  <c:v>#N/A</c:v>
                </c:pt>
                <c:pt idx="5">
                  <c:v>1.91</c:v>
                </c:pt>
                <c:pt idx="6">
                  <c:v>#N/A</c:v>
                </c:pt>
                <c:pt idx="7">
                  <c:v>0.38</c:v>
                </c:pt>
                <c:pt idx="8">
                  <c:v>#N/A</c:v>
                </c:pt>
                <c:pt idx="9">
                  <c:v>0.52</c:v>
                </c:pt>
              </c:numCache>
            </c:numRef>
          </c:val>
          <c:extLst>
            <c:ext xmlns:c16="http://schemas.microsoft.com/office/drawing/2014/chart" uri="{C3380CC4-5D6E-409C-BE32-E72D297353CC}">
              <c16:uniqueId val="{00000007-A28D-416C-9D5B-3E86A81A0E9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0.66</c:v>
                </c:pt>
                <c:pt idx="4">
                  <c:v>#N/A</c:v>
                </c:pt>
                <c:pt idx="5">
                  <c:v>0.99</c:v>
                </c:pt>
                <c:pt idx="6">
                  <c:v>#N/A</c:v>
                </c:pt>
                <c:pt idx="7">
                  <c:v>0.94</c:v>
                </c:pt>
                <c:pt idx="8">
                  <c:v>#N/A</c:v>
                </c:pt>
                <c:pt idx="9">
                  <c:v>0.91</c:v>
                </c:pt>
              </c:numCache>
            </c:numRef>
          </c:val>
          <c:extLst>
            <c:ext xmlns:c16="http://schemas.microsoft.com/office/drawing/2014/chart" uri="{C3380CC4-5D6E-409C-BE32-E72D297353CC}">
              <c16:uniqueId val="{00000008-A28D-416C-9D5B-3E86A81A0E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c:v>
                </c:pt>
                <c:pt idx="2">
                  <c:v>#N/A</c:v>
                </c:pt>
                <c:pt idx="3">
                  <c:v>5.19</c:v>
                </c:pt>
                <c:pt idx="4">
                  <c:v>#N/A</c:v>
                </c:pt>
                <c:pt idx="5">
                  <c:v>5.39</c:v>
                </c:pt>
                <c:pt idx="6">
                  <c:v>#N/A</c:v>
                </c:pt>
                <c:pt idx="7">
                  <c:v>5.51</c:v>
                </c:pt>
                <c:pt idx="8">
                  <c:v>#N/A</c:v>
                </c:pt>
                <c:pt idx="9">
                  <c:v>5.86</c:v>
                </c:pt>
              </c:numCache>
            </c:numRef>
          </c:val>
          <c:extLst>
            <c:ext xmlns:c16="http://schemas.microsoft.com/office/drawing/2014/chart" uri="{C3380CC4-5D6E-409C-BE32-E72D297353CC}">
              <c16:uniqueId val="{00000009-A28D-416C-9D5B-3E86A81A0E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11484</c:v>
                </c:pt>
                <c:pt idx="5">
                  <c:v>11250</c:v>
                </c:pt>
                <c:pt idx="8">
                  <c:v>10979</c:v>
                </c:pt>
                <c:pt idx="11">
                  <c:v>10705</c:v>
                </c:pt>
                <c:pt idx="14">
                  <c:v>10484</c:v>
                </c:pt>
              </c:numCache>
            </c:numRef>
          </c:val>
          <c:extLst>
            <c:ext xmlns:c16="http://schemas.microsoft.com/office/drawing/2014/chart" uri="{C3380CC4-5D6E-409C-BE32-E72D297353CC}">
              <c16:uniqueId val="{00000000-01A9-4BE9-A174-B9DA9C3C0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A9-4BE9-A174-B9DA9C3C0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A9-4BE9-A174-B9DA9C3C0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322</c:v>
                </c:pt>
                <c:pt idx="3">
                  <c:v>190</c:v>
                </c:pt>
                <c:pt idx="6">
                  <c:v>163</c:v>
                </c:pt>
                <c:pt idx="9">
                  <c:v>178</c:v>
                </c:pt>
                <c:pt idx="12">
                  <c:v>183</c:v>
                </c:pt>
              </c:numCache>
            </c:numRef>
          </c:val>
          <c:extLst>
            <c:ext xmlns:c16="http://schemas.microsoft.com/office/drawing/2014/chart" uri="{C3380CC4-5D6E-409C-BE32-E72D297353CC}">
              <c16:uniqueId val="{00000003-01A9-4BE9-A174-B9DA9C3C0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9-4BE9-A174-B9DA9C3C0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c:v>
                </c:pt>
                <c:pt idx="3">
                  <c:v>10</c:v>
                </c:pt>
                <c:pt idx="6">
                  <c:v>0</c:v>
                </c:pt>
                <c:pt idx="9">
                  <c:v>0</c:v>
                </c:pt>
                <c:pt idx="12">
                  <c:v>0</c:v>
                </c:pt>
              </c:numCache>
            </c:numRef>
          </c:val>
          <c:extLst>
            <c:ext xmlns:c16="http://schemas.microsoft.com/office/drawing/2014/chart" uri="{C3380CC4-5D6E-409C-BE32-E72D297353CC}">
              <c16:uniqueId val="{00000005-01A9-4BE9-A174-B9DA9C3C0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A9-4BE9-A174-B9DA9C3C0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1968</c:v>
                </c:pt>
                <c:pt idx="3">
                  <c:v>2049</c:v>
                </c:pt>
                <c:pt idx="6">
                  <c:v>2155</c:v>
                </c:pt>
                <c:pt idx="9">
                  <c:v>2044</c:v>
                </c:pt>
                <c:pt idx="12">
                  <c:v>1830</c:v>
                </c:pt>
              </c:numCache>
            </c:numRef>
          </c:val>
          <c:extLst>
            <c:ext xmlns:c16="http://schemas.microsoft.com/office/drawing/2014/chart" uri="{C3380CC4-5D6E-409C-BE32-E72D297353CC}">
              <c16:uniqueId val="{00000007-01A9-4BE9-A174-B9DA9C3C00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-9174</c:v>
                </c:pt>
                <c:pt idx="2">
                  <c:v>#N/A</c:v>
                </c:pt>
                <c:pt idx="3">
                  <c:v>#N/A</c:v>
                </c:pt>
                <c:pt idx="4">
                  <c:v>-9001</c:v>
                </c:pt>
                <c:pt idx="5">
                  <c:v>#N/A</c:v>
                </c:pt>
                <c:pt idx="6">
                  <c:v>#N/A</c:v>
                </c:pt>
                <c:pt idx="7">
                  <c:v>-8661</c:v>
                </c:pt>
                <c:pt idx="8">
                  <c:v>#N/A</c:v>
                </c:pt>
                <c:pt idx="9">
                  <c:v>#N/A</c:v>
                </c:pt>
                <c:pt idx="10">
                  <c:v>-8483</c:v>
                </c:pt>
                <c:pt idx="11">
                  <c:v>#N/A</c:v>
                </c:pt>
                <c:pt idx="12">
                  <c:v>#N/A</c:v>
                </c:pt>
                <c:pt idx="13">
                  <c:v>-8471</c:v>
                </c:pt>
                <c:pt idx="14">
                  <c:v>#N/A</c:v>
                </c:pt>
              </c:numCache>
            </c:numRef>
          </c:val>
          <c:smooth val="0"/>
          <c:extLst>
            <c:ext xmlns:c16="http://schemas.microsoft.com/office/drawing/2014/chart" uri="{C3380CC4-5D6E-409C-BE32-E72D297353CC}">
              <c16:uniqueId val="{00000008-01A9-4BE9-A174-B9DA9C3C00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126269</c:v>
                </c:pt>
                <c:pt idx="5">
                  <c:v>116836</c:v>
                </c:pt>
                <c:pt idx="8">
                  <c:v>107572</c:v>
                </c:pt>
                <c:pt idx="11">
                  <c:v>98023</c:v>
                </c:pt>
                <c:pt idx="14">
                  <c:v>86680</c:v>
                </c:pt>
              </c:numCache>
            </c:numRef>
          </c:val>
          <c:extLst>
            <c:ext xmlns:c16="http://schemas.microsoft.com/office/drawing/2014/chart" uri="{C3380CC4-5D6E-409C-BE32-E72D297353CC}">
              <c16:uniqueId val="{00000000-DC44-45C8-9712-0107AB097C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44-45C8-9712-0107AB097C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159518</c:v>
                </c:pt>
                <c:pt idx="5">
                  <c:v>179686</c:v>
                </c:pt>
                <c:pt idx="8">
                  <c:v>197746</c:v>
                </c:pt>
                <c:pt idx="11">
                  <c:v>213121</c:v>
                </c:pt>
                <c:pt idx="14">
                  <c:v>219598</c:v>
                </c:pt>
              </c:numCache>
            </c:numRef>
          </c:val>
          <c:extLst>
            <c:ext xmlns:c16="http://schemas.microsoft.com/office/drawing/2014/chart" uri="{C3380CC4-5D6E-409C-BE32-E72D297353CC}">
              <c16:uniqueId val="{00000002-DC44-45C8-9712-0107AB097C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4-45C8-9712-0107AB097C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44-45C8-9712-0107AB097C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4-45C8-9712-0107AB097C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29618</c:v>
                </c:pt>
                <c:pt idx="3">
                  <c:v>26025</c:v>
                </c:pt>
                <c:pt idx="6">
                  <c:v>28358</c:v>
                </c:pt>
                <c:pt idx="9">
                  <c:v>26648</c:v>
                </c:pt>
                <c:pt idx="12">
                  <c:v>26048</c:v>
                </c:pt>
              </c:numCache>
            </c:numRef>
          </c:val>
          <c:extLst>
            <c:ext xmlns:c16="http://schemas.microsoft.com/office/drawing/2014/chart" uri="{C3380CC4-5D6E-409C-BE32-E72D297353CC}">
              <c16:uniqueId val="{00000006-DC44-45C8-9712-0107AB097C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1784</c:v>
                </c:pt>
                <c:pt idx="3">
                  <c:v>1875</c:v>
                </c:pt>
                <c:pt idx="6">
                  <c:v>2225</c:v>
                </c:pt>
                <c:pt idx="9">
                  <c:v>2224</c:v>
                </c:pt>
                <c:pt idx="12">
                  <c:v>2308</c:v>
                </c:pt>
              </c:numCache>
            </c:numRef>
          </c:val>
          <c:extLst>
            <c:ext xmlns:c16="http://schemas.microsoft.com/office/drawing/2014/chart" uri="{C3380CC4-5D6E-409C-BE32-E72D297353CC}">
              <c16:uniqueId val="{00000007-DC44-45C8-9712-0107AB097C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C44-45C8-9712-0107AB097C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44-45C8-9712-0107AB097C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13715</c:v>
                </c:pt>
                <c:pt idx="3">
                  <c:v>13680</c:v>
                </c:pt>
                <c:pt idx="6">
                  <c:v>13884</c:v>
                </c:pt>
                <c:pt idx="9">
                  <c:v>13207</c:v>
                </c:pt>
                <c:pt idx="12">
                  <c:v>487</c:v>
                </c:pt>
              </c:numCache>
            </c:numRef>
          </c:val>
          <c:extLst>
            <c:ext xmlns:c16="http://schemas.microsoft.com/office/drawing/2014/chart" uri="{C3380CC4-5D6E-409C-BE32-E72D297353CC}">
              <c16:uniqueId val="{0000000A-DC44-45C8-9712-0107AB097C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44-45C8-9712-0107AB097C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42209</c:v>
                </c:pt>
                <c:pt idx="1">
                  <c:v>41635</c:v>
                </c:pt>
                <c:pt idx="2">
                  <c:v>41661</c:v>
                </c:pt>
              </c:numCache>
            </c:numRef>
          </c:val>
          <c:extLst>
            <c:ext xmlns:c16="http://schemas.microsoft.com/office/drawing/2014/chart" uri="{C3380CC4-5D6E-409C-BE32-E72D297353CC}">
              <c16:uniqueId val="{00000000-E696-4F0A-9B33-1C2EF35698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2063</c:v>
                </c:pt>
                <c:pt idx="1">
                  <c:v>2063</c:v>
                </c:pt>
                <c:pt idx="2">
                  <c:v>502</c:v>
                </c:pt>
              </c:numCache>
            </c:numRef>
          </c:val>
          <c:extLst>
            <c:ext xmlns:c16="http://schemas.microsoft.com/office/drawing/2014/chart" uri="{C3380CC4-5D6E-409C-BE32-E72D297353CC}">
              <c16:uniqueId val="{00000001-E696-4F0A-9B33-1C2EF35698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138791</c:v>
                </c:pt>
                <c:pt idx="1">
                  <c:v>156556</c:v>
                </c:pt>
                <c:pt idx="2">
                  <c:v>165775</c:v>
                </c:pt>
              </c:numCache>
            </c:numRef>
          </c:val>
          <c:extLst>
            <c:ext xmlns:c16="http://schemas.microsoft.com/office/drawing/2014/chart" uri="{C3380CC4-5D6E-409C-BE32-E72D297353CC}">
              <c16:uniqueId val="{00000002-E696-4F0A-9B33-1C2EF35698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{17C948FA-3824-42A6-B340-9EF039D6486F}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96E-42A0-939E-E0804F1932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{E3514F27-8D82-4AF4-AF59-A5F1DE475E38}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6E-42A0-939E-E0804F1932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{83288ED1-1878-4EB9-88B1-7CC7EEE80D56}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6E-42A0-939E-E0804F1932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{8D625389-4A37-49BF-9DE0-6A2409A745D8}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6E-42A0-939E-E0804F1932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{99E4DC49-240B-4B06-8937-692BD8A93F96}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6E-42A0-939E-E0804F1932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{1746CF7D-C265-4722-93B6-97A8132E0DEB}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96E-42A0-939E-E0804F1932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{3C397F79-4771-4B55-A367-661BCE7B91F1}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96E-42A0-939E-E0804F1932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{EEFD0513-8837-484E-BD21-D35CEC11CA86}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96E-42A0-939E-E0804F1932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{B1673C29-CE31-4CDD-B265-C8084367F6B9}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96E-42A0-939E-E0804F1932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50.6</c:v>
                </c:pt>
                <c:pt idx="16">
                  <c:v>46.5</c:v>
                </c:pt>
                <c:pt idx="24">
                  <c:v>48.9</c:v>
                </c:pt>
                <c:pt idx="32">
                  <c:v>48.7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96E-42A0-939E-E0804F1932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{D37A737C-79A6-45D9-B27C-2EC774985AC6}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96E-42A0-939E-E0804F1932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{3A6FF485-8050-41D6-8FF0-7F9873E0D90A}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6E-42A0-939E-E0804F1932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{BB5ED6CD-041D-45AD-AC04-C44728751D82}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6E-42A0-939E-E0804F1932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{D9A020A8-8FF0-4CB7-BEFB-F7D4493FBCE5}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6E-42A0-939E-E0804F1932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{29FE50C4-43C4-4E0E-9D23-EE1246B4A373}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6E-42A0-939E-E0804F193258}"/>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{012D8C49-3F19-40DC-9552-DF2A6012D1AE}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96E-42A0-939E-E0804F193258}"/>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{3A51088D-29E1-4B7B-99DB-41E386A2B08C}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96E-42A0-939E-E0804F19325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{C31D9BFE-5D62-4C6D-8000-EF40E79DBDC6}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96E-42A0-939E-E0804F19325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{C17485BC-705C-42AE-864F-E9B685E75950}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96E-42A0-939E-E0804F1932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96E-42A0-939E-E0804F193258}"/>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{C4E10F5F-D31B-4249-87CF-7C3AC6E897A4}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CD-4C43-988D-C5F33A494F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{720BDA15-CA83-4B38-A0D4-09A1944FA4D0}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CD-4C43-988D-C5F33A494F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{5272DAF6-3819-4034-9CB2-6A43D759BC02}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CD-4C43-988D-C5F33A494F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{E19A30E3-343C-4159-BE9B-5444E493CA6B}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CD-4C43-988D-C5F33A494F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{3C1BBABB-E42B-443B-AEC0-97856DE89CF9}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CD-4C43-988D-C5F33A494F9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{CC501C05-A57D-4F53-96F6-E27AB20D2E81}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CD-4C43-988D-C5F33A494F9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{CB23A4EA-7AF9-446F-A6A4-3D764FB5C14C}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CD-4C43-988D-C5F33A494F9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{850E81E5-F20F-4FE8-8C80-9D2949F1C4DA}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CD-4C43-988D-C5F33A494F9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{65588011-58AE-49D4-8151-E9F4FEE0E10A}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CD-4C43-988D-C5F33A494F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-6.1</c:v>
                </c:pt>
                <c:pt idx="16">
                  <c:v>-6</c:v>
                </c:pt>
                <c:pt idx="24">
                  <c:v>-5.8</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CD-4C43-988D-C5F33A494F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{D682E54E-B0AE-4373-8A2C-B3DF01CB267B}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CD-4C43-988D-C5F33A494F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{0E857FA9-E62E-4658-9C8D-6C18213D16D5}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CD-4C43-988D-C5F33A494F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{89CB61B7-5421-4998-B8F0-11080820CC07}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CD-4C43-988D-C5F33A494F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{37884076-28FC-461D-AD8F-D4BECD9D18CF}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CD-4C43-988D-C5F33A494F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{87552A6B-DC41-43FA-8B92-0D7B167B47BE}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CD-4C43-988D-C5F33A494F9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{10E8C800-54AF-475C-9A63-34DD042AC2C3}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CD-4C43-988D-C5F33A494F9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{228582A5-AA93-4D4E-817C-9348EBCC4738}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CD-4C43-988D-C5F33A494F9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{48BDD2CC-6073-42EA-8DAF-27ADCE27D63B}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CD-4C43-988D-C5F33A494F9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{03CD9D25-D2FE-4A84-8B91-414FF8E4A043}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CD-4C43-988D-C5F33A494F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CD-4C43-988D-C5F33A494F96}"/>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年度比で</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百万円の減となったが、同時に繰り上げ償還したため、今後は大きく減少していく。</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組合等への元利償還金に対する負担金等は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算入公債費等（総務大臣が定める額）は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百万円の減で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年連続して減少した。その結果、実質公債費比率の分子は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年度に償還が終了して以降は新規の借入がない。残高についても平成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年度末までは利子積立て以外に大きな変動はない。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地方債の現在高については繰り上げ償還したことにより</a:t>
          </a:r>
          <a:r>
            <a:rPr kumimoji="1" lang="en-US" altLang="ja-JP" sz="1400">
              <a:latin typeface="ＭＳ ゴシック" pitchFamily="49" charset="-128"/>
              <a:ea typeface="ＭＳ ゴシック" pitchFamily="49" charset="-128"/>
            </a:rPr>
            <a:t>12,720</a:t>
          </a:r>
          <a:r>
            <a:rPr kumimoji="1" lang="ja-JP" altLang="en-US" sz="1400">
              <a:latin typeface="ＭＳ ゴシック" pitchFamily="49" charset="-128"/>
              <a:ea typeface="ＭＳ ゴシック" pitchFamily="49" charset="-128"/>
            </a:rPr>
            <a:t>百万円の大幅な減となり、類似団体内でも特に低い水準となっている。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充当可能基金については</a:t>
          </a:r>
          <a:r>
            <a:rPr kumimoji="1" lang="en-US" altLang="ja-JP" sz="1400">
              <a:latin typeface="ＭＳ ゴシック" pitchFamily="49" charset="-128"/>
              <a:ea typeface="ＭＳ ゴシック" pitchFamily="49" charset="-128"/>
            </a:rPr>
            <a:t>6,477</a:t>
          </a:r>
          <a:r>
            <a:rPr kumimoji="1" lang="ja-JP" altLang="en-US" sz="1400">
              <a:latin typeface="ＭＳ ゴシック" pitchFamily="49" charset="-128"/>
              <a:ea typeface="ＭＳ ゴシック" pitchFamily="49" charset="-128"/>
            </a:rPr>
            <a:t>百万円の増となり、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年連続して増加している。基金については設置目的に合わせて適切に積み立てを行っている。平成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今後、同等程度の規模で推移していくと考えられるが、老朽化する公共施設の更新が本格化するのに伴い、基金の取り崩しが行われ将来負担比率に影響を及ぼすことが見込まれる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本区は、依存財源の割合が高いため、今後も健全財政を堅持しつつ、計画的な資金の活用をに立った財政運営を継続していく。</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億円積立て、令和元年度整備分を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号等関連で災害対策基金を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大型区民施設及び庁舎等整備基金：公共施設の老朽化に伴う今後の改築需要への対応で大型区民施設及び庁舎等整備基金に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億円積立て、令和元年度整備分のために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ＪＲ小岩駅周辺地区等街づくり基金：事業進捗状況により令和元年度分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号等関連対応のために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今後の公共施設の改築経費について、現状と同じ規模で改築した場合、改築に要する概算額は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億円程度と推計されているので、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大型区民施設及び庁舎等整備基金、教育施設整備基金は将来需要に備えて計画的に積み立てていく。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再度リーマンショック級の経済危機に耐えられるよう現行の残高を維持していく。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繰上げ償還したため、その財源の一部として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急激な景気変動に備え、公債費相当の現残高を維持していく。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本区の有形固定資産減価償却率は類似団体より低い状況にある。しかし、本区の公共建築物の多くは、昭和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年代に集中して建設され、多くの施設は建設後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年以上が経過している。今後、更新または大規模改修が必要となる施設が多数存在し、公共施設の老朽化への対応が喫緊の課題となっている。こうした状況を踏まえ、平成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月に公共施設等総合管理計画を策定した。今後は、将来人口の、年齢構成の変化、施設需要の変化等を注視しながら、施設の維持管理、更新、長寿命化や統合・廃止を検討していく。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206240" y="4572091"/>
          <a:ext cx="1270" cy="110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258945" y="568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119245" y="5681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258945" y="435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119245" y="4572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2" name="有形固定資産減価償却率平均値テキスト"/>
        <xdr:cNvSpPr txBox="1"/>
      </xdr:nvSpPr>
      <xdr:spPr>
        <a:xfrm>
          <a:off x="4258945" y="5114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157345" y="5135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3537585" y="5179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2867025" y="51544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196465" y="51513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525905" y="5252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3" name="楕円 92"/>
        <xdr:cNvSpPr/>
      </xdr:nvSpPr>
      <xdr:spPr>
        <a:xfrm>
          <a:off x="4157345" y="49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4" name="有形固定資産減価償却率該当値テキスト"/>
        <xdr:cNvSpPr txBox="1"/>
      </xdr:nvSpPr>
      <xdr:spPr>
        <a:xfrm>
          <a:off x="4258945" y="476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95" name="楕円 94"/>
        <xdr:cNvSpPr/>
      </xdr:nvSpPr>
      <xdr:spPr>
        <a:xfrm>
          <a:off x="3537585" y="49115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100783</xdr:rowOff>
    </xdr:to>
    <xdr:cxnSp macro="">
      <xdr:nvCxnSpPr>
        <xdr:cNvPr id="96" name="直線コネクタ 95"/>
        <xdr:cNvCxnSpPr/>
      </xdr:nvCxnSpPr>
      <xdr:spPr>
        <a:xfrm flipV="1">
          <a:off x="3588385" y="4956175"/>
          <a:ext cx="61976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97" name="楕円 96"/>
        <xdr:cNvSpPr/>
      </xdr:nvSpPr>
      <xdr:spPr>
        <a:xfrm>
          <a:off x="2867025" y="4841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100783</xdr:rowOff>
    </xdr:to>
    <xdr:cxnSp macro="">
      <xdr:nvCxnSpPr>
        <xdr:cNvPr id="98" name="直線コネクタ 97"/>
        <xdr:cNvCxnSpPr/>
      </xdr:nvCxnSpPr>
      <xdr:spPr>
        <a:xfrm>
          <a:off x="2917825" y="4888321"/>
          <a:ext cx="67056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99" name="楕円 98"/>
        <xdr:cNvSpPr/>
      </xdr:nvSpPr>
      <xdr:spPr>
        <a:xfrm>
          <a:off x="2196465" y="4963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153217</xdr:rowOff>
    </xdr:to>
    <xdr:cxnSp macro="">
      <xdr:nvCxnSpPr>
        <xdr:cNvPr id="100" name="直線コネクタ 99"/>
        <xdr:cNvCxnSpPr/>
      </xdr:nvCxnSpPr>
      <xdr:spPr>
        <a:xfrm flipV="1">
          <a:off x="2247265" y="4888321"/>
          <a:ext cx="67056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62321</xdr:rowOff>
    </xdr:from>
    <xdr:to>
      <xdr:col>7</xdr:col>
      <xdr:colOff>187325</xdr:colOff>
      <xdr:row>29</xdr:row>
      <xdr:rowOff>163921</xdr:rowOff>
    </xdr:to>
    <xdr:sp macro="" textlink="">
      <xdr:nvSpPr>
        <xdr:cNvPr id="101" name="楕円 100"/>
        <xdr:cNvSpPr/>
      </xdr:nvSpPr>
      <xdr:spPr>
        <a:xfrm>
          <a:off x="1525905" y="4923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113121</xdr:rowOff>
    </xdr:from>
    <xdr:to>
      <xdr:col>11</xdr:col>
      <xdr:colOff>136525</xdr:colOff>
      <xdr:row>29</xdr:row>
      <xdr:rowOff>153217</xdr:rowOff>
    </xdr:to>
    <xdr:cxnSp macro="">
      <xdr:nvCxnSpPr>
        <xdr:cNvPr id="102" name="直線コネクタ 101"/>
        <xdr:cNvCxnSpPr/>
      </xdr:nvCxnSpPr>
      <xdr:spPr>
        <a:xfrm>
          <a:off x="1576705" y="4974681"/>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103" name="n_1aveValue有形固定資産減価償却率"/>
        <xdr:cNvSpPr txBox="1"/>
      </xdr:nvSpPr>
      <xdr:spPr>
        <a:xfrm>
          <a:off x="3395989" y="526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4" name="n_2aveValue有形固定資産減価償却率"/>
        <xdr:cNvSpPr txBox="1"/>
      </xdr:nvSpPr>
      <xdr:spPr>
        <a:xfrm>
          <a:off x="2738129" y="524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5" name="n_3aveValue有形固定資産減価償却率"/>
        <xdr:cNvSpPr txBox="1"/>
      </xdr:nvSpPr>
      <xdr:spPr>
        <a:xfrm>
          <a:off x="2067569" y="524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148335</xdr:rowOff>
    </xdr:from>
    <xdr:ext cx="405111" cy="259045"/>
    <xdr:sp macro="" textlink="">
      <xdr:nvSpPr>
        <xdr:cNvPr id="106" name="n_4aveValue有形固定資産減価償却率"/>
        <xdr:cNvSpPr txBox="1"/>
      </xdr:nvSpPr>
      <xdr:spPr>
        <a:xfrm>
          <a:off x="1397009" y="534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107" name="n_1mainValue有形固定資産減価償却率"/>
        <xdr:cNvSpPr txBox="1"/>
      </xdr:nvSpPr>
      <xdr:spPr>
        <a:xfrm>
          <a:off x="3395989" y="469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108" name="n_2mainValue有形固定資産減価償却率"/>
        <xdr:cNvSpPr txBox="1"/>
      </xdr:nvSpPr>
      <xdr:spPr>
        <a:xfrm>
          <a:off x="2738129" y="462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109" name="n_3mainValue有形固定資産減価償却率"/>
        <xdr:cNvSpPr txBox="1"/>
      </xdr:nvSpPr>
      <xdr:spPr>
        <a:xfrm>
          <a:off x="2067569" y="474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8998</xdr:rowOff>
    </xdr:from>
    <xdr:ext cx="405111" cy="259045"/>
    <xdr:sp macro="" textlink="">
      <xdr:nvSpPr>
        <xdr:cNvPr id="110" name="n_4mainValue有形固定資産減価償却率"/>
        <xdr:cNvSpPr txBox="1"/>
      </xdr:nvSpPr>
      <xdr:spPr>
        <a:xfrm>
          <a:off x="1397009" y="470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区では、長年にわたり行財政改革を取り組んできたことにより、債務償還可能年数の算定式において、分子である充当可能財源等が将来負担額を上回っているとともに、分母である経常経費充当財源等も経常一般財源等を上回っている。そのため、債務償還可能年数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」となっており、類似団体でもトップの水準を維持している。今後も過度な将来負担をしないためにも、健全財政の維持と計画的な資金の活用に努める。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959423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3027660" y="4442248"/>
          <a:ext cx="1269" cy="136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3080365" y="58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2963525" y="5807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3080365"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3080365" y="43698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3001625" y="4391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235900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168844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101788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034732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224972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159186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092130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025074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64" name="直線コネクタ 63"/>
        <xdr:cNvCxnSpPr/>
      </xdr:nvCxnSpPr>
      <xdr:spPr>
        <a:xfrm flipV="1">
          <a:off x="9219565" y="5706427"/>
          <a:ext cx="0" cy="123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65" name="【道路】&#10;一人当たり延長最小値テキスト"/>
        <xdr:cNvSpPr txBox="1"/>
      </xdr:nvSpPr>
      <xdr:spPr>
        <a:xfrm>
          <a:off x="9258300" y="69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66" name="直線コネクタ 65"/>
        <xdr:cNvCxnSpPr/>
      </xdr:nvCxnSpPr>
      <xdr:spPr>
        <a:xfrm>
          <a:off x="9154160" y="693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67" name="【道路】&#10;一人当たり延長最大値テキスト"/>
        <xdr:cNvSpPr txBox="1"/>
      </xdr:nvSpPr>
      <xdr:spPr>
        <a:xfrm>
          <a:off x="9258300" y="54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68" name="直線コネクタ 67"/>
        <xdr:cNvCxnSpPr/>
      </xdr:nvCxnSpPr>
      <xdr:spPr>
        <a:xfrm>
          <a:off x="9154160" y="5706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69" name="【道路】&#10;一人当たり延長平均値テキスト"/>
        <xdr:cNvSpPr txBox="1"/>
      </xdr:nvSpPr>
      <xdr:spPr>
        <a:xfrm>
          <a:off x="9258300" y="6599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70" name="フローチャート: 判断 69"/>
        <xdr:cNvSpPr/>
      </xdr:nvSpPr>
      <xdr:spPr>
        <a:xfrm>
          <a:off x="919226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71" name="フローチャート: 判断 70"/>
        <xdr:cNvSpPr/>
      </xdr:nvSpPr>
      <xdr:spPr>
        <a:xfrm>
          <a:off x="844550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72" name="フローチャート: 判断 71"/>
        <xdr:cNvSpPr/>
      </xdr:nvSpPr>
      <xdr:spPr>
        <a:xfrm>
          <a:off x="7670800" y="674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73" name="フローチャート: 判断 72"/>
        <xdr:cNvSpPr/>
      </xdr:nvSpPr>
      <xdr:spPr>
        <a:xfrm>
          <a:off x="6873240" y="681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74" name="フローチャート: 判断 73"/>
        <xdr:cNvSpPr/>
      </xdr:nvSpPr>
      <xdr:spPr>
        <a:xfrm>
          <a:off x="6098540" y="65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75311</xdr:rowOff>
    </xdr:from>
    <xdr:to>
      <xdr:col>55</xdr:col>
      <xdr:colOff>50800</xdr:colOff>
      <xdr:row>41</xdr:row>
      <xdr:rowOff>5461</xdr:rowOff>
    </xdr:to>
    <xdr:sp macro="" textlink="">
      <xdr:nvSpPr>
        <xdr:cNvPr id="80" name="楕円 79"/>
        <xdr:cNvSpPr/>
      </xdr:nvSpPr>
      <xdr:spPr>
        <a:xfrm>
          <a:off x="9192260" y="6780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16591</xdr:rowOff>
    </xdr:from>
    <xdr:ext cx="469744" cy="259045"/>
    <xdr:sp macro="" textlink="">
      <xdr:nvSpPr>
        <xdr:cNvPr id="81" name="【道路】&#10;一人当たり延長該当値テキスト"/>
        <xdr:cNvSpPr txBox="1"/>
      </xdr:nvSpPr>
      <xdr:spPr>
        <a:xfrm>
          <a:off x="9258300" y="67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82" name="楕円 81"/>
        <xdr:cNvSpPr/>
      </xdr:nvSpPr>
      <xdr:spPr>
        <a:xfrm>
          <a:off x="844550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126111</xdr:rowOff>
    </xdr:to>
    <xdr:cxnSp macro="">
      <xdr:nvCxnSpPr>
        <xdr:cNvPr id="83" name="直線コネクタ 82"/>
        <xdr:cNvCxnSpPr/>
      </xdr:nvCxnSpPr>
      <xdr:spPr>
        <a:xfrm>
          <a:off x="8496300" y="6831330"/>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59881</xdr:rowOff>
    </xdr:from>
    <xdr:to>
      <xdr:col>46</xdr:col>
      <xdr:colOff>38100</xdr:colOff>
      <xdr:row>40</xdr:row>
      <xdr:rowOff>161481</xdr:rowOff>
    </xdr:to>
    <xdr:sp macro="" textlink="">
      <xdr:nvSpPr>
        <xdr:cNvPr id="84" name="楕円 83"/>
        <xdr:cNvSpPr/>
      </xdr:nvSpPr>
      <xdr:spPr>
        <a:xfrm>
          <a:off x="7670800" y="6765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110681</xdr:rowOff>
    </xdr:from>
    <xdr:to>
      <xdr:col>50</xdr:col>
      <xdr:colOff>114300</xdr:colOff>
      <xdr:row>40</xdr:row>
      <xdr:rowOff>125730</xdr:rowOff>
    </xdr:to>
    <xdr:cxnSp macro="">
      <xdr:nvCxnSpPr>
        <xdr:cNvPr id="85" name="直線コネクタ 84"/>
        <xdr:cNvCxnSpPr/>
      </xdr:nvCxnSpPr>
      <xdr:spPr>
        <a:xfrm>
          <a:off x="7713980" y="6816281"/>
          <a:ext cx="78232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73406</xdr:rowOff>
    </xdr:from>
    <xdr:to>
      <xdr:col>41</xdr:col>
      <xdr:colOff>101600</xdr:colOff>
      <xdr:row>41</xdr:row>
      <xdr:rowOff>3556</xdr:rowOff>
    </xdr:to>
    <xdr:sp macro="" textlink="">
      <xdr:nvSpPr>
        <xdr:cNvPr id="86" name="楕円 85"/>
        <xdr:cNvSpPr/>
      </xdr:nvSpPr>
      <xdr:spPr>
        <a:xfrm>
          <a:off x="68732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110681</xdr:rowOff>
    </xdr:from>
    <xdr:to>
      <xdr:col>45</xdr:col>
      <xdr:colOff>177800</xdr:colOff>
      <xdr:row>40</xdr:row>
      <xdr:rowOff>124206</xdr:rowOff>
    </xdr:to>
    <xdr:cxnSp macro="">
      <xdr:nvCxnSpPr>
        <xdr:cNvPr id="87" name="直線コネクタ 86"/>
        <xdr:cNvCxnSpPr/>
      </xdr:nvCxnSpPr>
      <xdr:spPr>
        <a:xfrm flipV="1">
          <a:off x="6924040" y="6816281"/>
          <a:ext cx="78994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71501</xdr:rowOff>
    </xdr:from>
    <xdr:to>
      <xdr:col>36</xdr:col>
      <xdr:colOff>165100</xdr:colOff>
      <xdr:row>41</xdr:row>
      <xdr:rowOff>1651</xdr:rowOff>
    </xdr:to>
    <xdr:sp macro="" textlink="">
      <xdr:nvSpPr>
        <xdr:cNvPr id="88" name="楕円 87"/>
        <xdr:cNvSpPr/>
      </xdr:nvSpPr>
      <xdr:spPr>
        <a:xfrm>
          <a:off x="6098540" y="6777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122301</xdr:rowOff>
    </xdr:from>
    <xdr:to>
      <xdr:col>41</xdr:col>
      <xdr:colOff>50800</xdr:colOff>
      <xdr:row>40</xdr:row>
      <xdr:rowOff>124206</xdr:rowOff>
    </xdr:to>
    <xdr:cxnSp macro="">
      <xdr:nvCxnSpPr>
        <xdr:cNvPr id="89" name="直線コネクタ 88"/>
        <xdr:cNvCxnSpPr/>
      </xdr:nvCxnSpPr>
      <xdr:spPr>
        <a:xfrm>
          <a:off x="6149340" y="6827901"/>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90" name="n_1aveValue【道路】&#10;一人当たり延長"/>
        <xdr:cNvSpPr txBox="1"/>
      </xdr:nvSpPr>
      <xdr:spPr>
        <a:xfrm>
          <a:off x="827158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91" name="n_2aveValue【道路】&#10;一人当たり延長"/>
        <xdr:cNvSpPr txBox="1"/>
      </xdr:nvSpPr>
      <xdr:spPr>
        <a:xfrm>
          <a:off x="750958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92" name="n_3aveValue【道路】&#10;一人当たり延長"/>
        <xdr:cNvSpPr txBox="1"/>
      </xdr:nvSpPr>
      <xdr:spPr>
        <a:xfrm>
          <a:off x="6712027" y="690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93" name="n_4aveValue【道路】&#10;一人当たり延長"/>
        <xdr:cNvSpPr txBox="1"/>
      </xdr:nvSpPr>
      <xdr:spPr>
        <a:xfrm>
          <a:off x="5937327"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167657</xdr:rowOff>
    </xdr:from>
    <xdr:ext cx="469744" cy="259045"/>
    <xdr:sp macro="" textlink="">
      <xdr:nvSpPr>
        <xdr:cNvPr id="94" name="n_1mainValue【道路】&#10;一人当たり延長"/>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152608</xdr:rowOff>
    </xdr:from>
    <xdr:ext cx="469744" cy="259045"/>
    <xdr:sp macro="" textlink="">
      <xdr:nvSpPr>
        <xdr:cNvPr id="95" name="n_2mainValue【道路】&#10;一人当たり延長"/>
        <xdr:cNvSpPr txBox="1"/>
      </xdr:nvSpPr>
      <xdr:spPr>
        <a:xfrm>
          <a:off x="7509587" y="685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20083</xdr:rowOff>
    </xdr:from>
    <xdr:ext cx="469744" cy="259045"/>
    <xdr:sp macro="" textlink="">
      <xdr:nvSpPr>
        <xdr:cNvPr id="96" name="n_3mainValue【道路】&#10;一人当たり延長"/>
        <xdr:cNvSpPr txBox="1"/>
      </xdr:nvSpPr>
      <xdr:spPr>
        <a:xfrm>
          <a:off x="67120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164228</xdr:rowOff>
    </xdr:from>
    <xdr:ext cx="469744" cy="259045"/>
    <xdr:sp macro="" textlink="">
      <xdr:nvSpPr>
        <xdr:cNvPr id="97" name="n_4mainValue【道路】&#10;一人当たり延長"/>
        <xdr:cNvSpPr txBox="1"/>
      </xdr:nvSpPr>
      <xdr:spPr>
        <a:xfrm>
          <a:off x="5937327" y="68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8" name="テキスト ボックス 10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9" name="直線コネクタ 10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10" name="テキスト ボックス 109"/>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1" name="直線コネクタ 11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2" name="テキスト ボックス 11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3" name="直線コネクタ 11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4" name="テキスト ボックス 11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5" name="直線コネクタ 11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6" name="テキスト ボックス 11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7" name="直線コネクタ 11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8" name="テキスト ボックス 11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9" name="直線コネクタ 11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20" name="テキスト ボックス 119"/>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24" name="直線コネクタ 123"/>
        <xdr:cNvCxnSpPr/>
      </xdr:nvCxnSpPr>
      <xdr:spPr>
        <a:xfrm flipV="1">
          <a:off x="4086225" y="93002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25"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26" name="直線コネクタ 125"/>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27" name="【橋りょう・トンネル】&#10;有形固定資産減価償却率最大値テキスト"/>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28" name="直線コネクタ 127"/>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29" name="【橋りょう・トンネル】&#10;有形固定資産減価償却率平均値テキスト"/>
        <xdr:cNvSpPr txBox="1"/>
      </xdr:nvSpPr>
      <xdr:spPr>
        <a:xfrm>
          <a:off x="4124960" y="992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30" name="フローチャート: 判断 129"/>
        <xdr:cNvSpPr/>
      </xdr:nvSpPr>
      <xdr:spPr>
        <a:xfrm>
          <a:off x="403606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31" name="フローチャート: 判断 130"/>
        <xdr:cNvSpPr/>
      </xdr:nvSpPr>
      <xdr:spPr>
        <a:xfrm>
          <a:off x="331216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32" name="フローチャート: 判断 131"/>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33" name="フローチャート: 判断 132"/>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34" name="フローチャート: 判断 133"/>
        <xdr:cNvSpPr/>
      </xdr:nvSpPr>
      <xdr:spPr>
        <a:xfrm>
          <a:off x="965200" y="9676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30843</xdr:rowOff>
    </xdr:from>
    <xdr:to>
      <xdr:col>24</xdr:col>
      <xdr:colOff>114300</xdr:colOff>
      <xdr:row>56</xdr:row>
      <xdr:rowOff>132443</xdr:rowOff>
    </xdr:to>
    <xdr:sp macro="" textlink="">
      <xdr:nvSpPr>
        <xdr:cNvPr id="140" name="楕円 139"/>
        <xdr:cNvSpPr/>
      </xdr:nvSpPr>
      <xdr:spPr>
        <a:xfrm>
          <a:off x="4036060" y="94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53720</xdr:rowOff>
    </xdr:from>
    <xdr:ext cx="405111" cy="259045"/>
    <xdr:sp macro="" textlink="">
      <xdr:nvSpPr>
        <xdr:cNvPr id="141" name="【橋りょう・トンネル】&#10;有形固定資産減価償却率該当値テキスト"/>
        <xdr:cNvSpPr txBox="1"/>
      </xdr:nvSpPr>
      <xdr:spPr>
        <a:xfrm>
          <a:off x="4124960" y="927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146776</xdr:rowOff>
    </xdr:from>
    <xdr:to>
      <xdr:col>20</xdr:col>
      <xdr:colOff>38100</xdr:colOff>
      <xdr:row>56</xdr:row>
      <xdr:rowOff>76926</xdr:rowOff>
    </xdr:to>
    <xdr:sp macro="" textlink="">
      <xdr:nvSpPr>
        <xdr:cNvPr id="142" name="楕円 141"/>
        <xdr:cNvSpPr/>
      </xdr:nvSpPr>
      <xdr:spPr>
        <a:xfrm>
          <a:off x="3312160" y="9366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26126</xdr:rowOff>
    </xdr:from>
    <xdr:to>
      <xdr:col>24</xdr:col>
      <xdr:colOff>63500</xdr:colOff>
      <xdr:row>56</xdr:row>
      <xdr:rowOff>81643</xdr:rowOff>
    </xdr:to>
    <xdr:cxnSp macro="">
      <xdr:nvCxnSpPr>
        <xdr:cNvPr id="143" name="直線コネクタ 142"/>
        <xdr:cNvCxnSpPr/>
      </xdr:nvCxnSpPr>
      <xdr:spPr>
        <a:xfrm>
          <a:off x="3355340" y="9413966"/>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117384</xdr:rowOff>
    </xdr:from>
    <xdr:to>
      <xdr:col>15</xdr:col>
      <xdr:colOff>101600</xdr:colOff>
      <xdr:row>56</xdr:row>
      <xdr:rowOff>47534</xdr:rowOff>
    </xdr:to>
    <xdr:sp macro="" textlink="">
      <xdr:nvSpPr>
        <xdr:cNvPr id="144" name="楕円 143"/>
        <xdr:cNvSpPr/>
      </xdr:nvSpPr>
      <xdr:spPr>
        <a:xfrm>
          <a:off x="2514600" y="9337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168184</xdr:rowOff>
    </xdr:from>
    <xdr:to>
      <xdr:col>19</xdr:col>
      <xdr:colOff>177800</xdr:colOff>
      <xdr:row>56</xdr:row>
      <xdr:rowOff>26126</xdr:rowOff>
    </xdr:to>
    <xdr:cxnSp macro="">
      <xdr:nvCxnSpPr>
        <xdr:cNvPr id="145" name="直線コネクタ 144"/>
        <xdr:cNvCxnSpPr/>
      </xdr:nvCxnSpPr>
      <xdr:spPr>
        <a:xfrm>
          <a:off x="2565400" y="9388384"/>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65133</xdr:rowOff>
    </xdr:from>
    <xdr:to>
      <xdr:col>10</xdr:col>
      <xdr:colOff>165100</xdr:colOff>
      <xdr:row>55</xdr:row>
      <xdr:rowOff>166733</xdr:rowOff>
    </xdr:to>
    <xdr:sp macro="" textlink="">
      <xdr:nvSpPr>
        <xdr:cNvPr id="146" name="楕円 145"/>
        <xdr:cNvSpPr/>
      </xdr:nvSpPr>
      <xdr:spPr>
        <a:xfrm>
          <a:off x="1739900" y="92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115933</xdr:rowOff>
    </xdr:from>
    <xdr:to>
      <xdr:col>15</xdr:col>
      <xdr:colOff>50800</xdr:colOff>
      <xdr:row>55</xdr:row>
      <xdr:rowOff>168184</xdr:rowOff>
    </xdr:to>
    <xdr:cxnSp macro="">
      <xdr:nvCxnSpPr>
        <xdr:cNvPr id="147" name="直線コネクタ 146"/>
        <xdr:cNvCxnSpPr/>
      </xdr:nvCxnSpPr>
      <xdr:spPr>
        <a:xfrm>
          <a:off x="1790700" y="9336133"/>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3084</xdr:rowOff>
    </xdr:from>
    <xdr:to>
      <xdr:col>6</xdr:col>
      <xdr:colOff>38100</xdr:colOff>
      <xdr:row>55</xdr:row>
      <xdr:rowOff>104684</xdr:rowOff>
    </xdr:to>
    <xdr:sp macro="" textlink="">
      <xdr:nvSpPr>
        <xdr:cNvPr id="148" name="楕円 147"/>
        <xdr:cNvSpPr/>
      </xdr:nvSpPr>
      <xdr:spPr>
        <a:xfrm>
          <a:off x="965200" y="9223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53884</xdr:rowOff>
    </xdr:from>
    <xdr:to>
      <xdr:col>10</xdr:col>
      <xdr:colOff>114300</xdr:colOff>
      <xdr:row>55</xdr:row>
      <xdr:rowOff>115933</xdr:rowOff>
    </xdr:to>
    <xdr:cxnSp macro="">
      <xdr:nvCxnSpPr>
        <xdr:cNvPr id="149" name="直線コネクタ 148"/>
        <xdr:cNvCxnSpPr/>
      </xdr:nvCxnSpPr>
      <xdr:spPr>
        <a:xfrm>
          <a:off x="1008380" y="9274084"/>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150" name="n_1aveValue【橋りょう・トンネル】&#10;有形固定資産減価償却率"/>
        <xdr:cNvSpPr txBox="1"/>
      </xdr:nvSpPr>
      <xdr:spPr>
        <a:xfrm>
          <a:off x="317056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51" name="n_2aveValue【橋りょう・トンネル】&#10;有形固定資産減価償却率"/>
        <xdr:cNvSpPr txBox="1"/>
      </xdr:nvSpPr>
      <xdr:spPr>
        <a:xfrm>
          <a:off x="23857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152" name="n_3aveValue【橋りょう・トンネル】&#10;有形固定資産減価償却率"/>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53" name="n_4aveValue【橋りょう・トンネル】&#10;有形固定資産減価償却率"/>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93453</xdr:rowOff>
    </xdr:from>
    <xdr:ext cx="405111" cy="259045"/>
    <xdr:sp macro="" textlink="">
      <xdr:nvSpPr>
        <xdr:cNvPr id="154" name="n_1mainValue【橋りょう・トンネル】&#10;有形固定資産減価償却率"/>
        <xdr:cNvSpPr txBox="1"/>
      </xdr:nvSpPr>
      <xdr:spPr>
        <a:xfrm>
          <a:off x="3170564" y="914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64061</xdr:rowOff>
    </xdr:from>
    <xdr:ext cx="405111" cy="259045"/>
    <xdr:sp macro="" textlink="">
      <xdr:nvSpPr>
        <xdr:cNvPr id="155" name="n_2mainValue【橋りょう・トンネル】&#10;有形固定資産減価償却率"/>
        <xdr:cNvSpPr txBox="1"/>
      </xdr:nvSpPr>
      <xdr:spPr>
        <a:xfrm>
          <a:off x="2385704" y="911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11810</xdr:rowOff>
    </xdr:from>
    <xdr:ext cx="405111" cy="259045"/>
    <xdr:sp macro="" textlink="">
      <xdr:nvSpPr>
        <xdr:cNvPr id="156" name="n_3mainValue【橋りょう・トンネル】&#10;有形固定資産減価償却率"/>
        <xdr:cNvSpPr txBox="1"/>
      </xdr:nvSpPr>
      <xdr:spPr>
        <a:xfrm>
          <a:off x="1611004" y="906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121211</xdr:rowOff>
    </xdr:from>
    <xdr:ext cx="405111" cy="259045"/>
    <xdr:sp macro="" textlink="">
      <xdr:nvSpPr>
        <xdr:cNvPr id="157" name="n_4mainValue【橋りょう・トンネル】&#10;有形固定資産減価償却率"/>
        <xdr:cNvSpPr txBox="1"/>
      </xdr:nvSpPr>
      <xdr:spPr>
        <a:xfrm>
          <a:off x="836304" y="900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1" name="テキスト ボックス 170"/>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181" name="直線コネクタ 180"/>
        <xdr:cNvCxnSpPr/>
      </xdr:nvCxnSpPr>
      <xdr:spPr>
        <a:xfrm flipV="1">
          <a:off x="9219565" y="9394827"/>
          <a:ext cx="0" cy="139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182" name="【橋りょう・トンネル】&#10;一人当たり有形固定資産（償却資産）額最小値テキスト"/>
        <xdr:cNvSpPr txBox="1"/>
      </xdr:nvSpPr>
      <xdr:spPr>
        <a:xfrm>
          <a:off x="9258300" y="107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183" name="直線コネクタ 182"/>
        <xdr:cNvCxnSpPr/>
      </xdr:nvCxnSpPr>
      <xdr:spPr>
        <a:xfrm>
          <a:off x="9154160" y="1078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184" name="【橋りょう・トンネル】&#10;一人当たり有形固定資産（償却資産）額最大値テキスト"/>
        <xdr:cNvSpPr txBox="1"/>
      </xdr:nvSpPr>
      <xdr:spPr>
        <a:xfrm>
          <a:off x="9258300" y="91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185" name="直線コネクタ 184"/>
        <xdr:cNvCxnSpPr/>
      </xdr:nvCxnSpPr>
      <xdr:spPr>
        <a:xfrm>
          <a:off x="9154160" y="939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43481</xdr:rowOff>
    </xdr:from>
    <xdr:ext cx="534377" cy="259045"/>
    <xdr:sp macro="" textlink="">
      <xdr:nvSpPr>
        <xdr:cNvPr id="186" name="【橋りょう・トンネル】&#10;一人当たり有形固定資産（償却資産）額平均値テキスト"/>
        <xdr:cNvSpPr txBox="1"/>
      </xdr:nvSpPr>
      <xdr:spPr>
        <a:xfrm>
          <a:off x="9258300" y="10437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187" name="フローチャート: 判断 186"/>
        <xdr:cNvSpPr/>
      </xdr:nvSpPr>
      <xdr:spPr>
        <a:xfrm>
          <a:off x="919226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188" name="フローチャート: 判断 187"/>
        <xdr:cNvSpPr/>
      </xdr:nvSpPr>
      <xdr:spPr>
        <a:xfrm>
          <a:off x="844550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189" name="フローチャート: 判断 188"/>
        <xdr:cNvSpPr/>
      </xdr:nvSpPr>
      <xdr:spPr>
        <a:xfrm>
          <a:off x="7670800" y="104753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190" name="フローチャート: 判断 189"/>
        <xdr:cNvSpPr/>
      </xdr:nvSpPr>
      <xdr:spPr>
        <a:xfrm>
          <a:off x="687324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191" name="フローチャート: 判断 190"/>
        <xdr:cNvSpPr/>
      </xdr:nvSpPr>
      <xdr:spPr>
        <a:xfrm>
          <a:off x="60985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44526</xdr:rowOff>
    </xdr:from>
    <xdr:to>
      <xdr:col>55</xdr:col>
      <xdr:colOff>50800</xdr:colOff>
      <xdr:row>62</xdr:row>
      <xdr:rowOff>146126</xdr:rowOff>
    </xdr:to>
    <xdr:sp macro="" textlink="">
      <xdr:nvSpPr>
        <xdr:cNvPr id="197" name="楕円 196"/>
        <xdr:cNvSpPr/>
      </xdr:nvSpPr>
      <xdr:spPr>
        <a:xfrm>
          <a:off x="9192260" y="10438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67403</xdr:rowOff>
    </xdr:from>
    <xdr:ext cx="534377" cy="259045"/>
    <xdr:sp macro="" textlink="">
      <xdr:nvSpPr>
        <xdr:cNvPr id="198" name="【橋りょう・トンネル】&#10;一人当たり有形固定資産（償却資産）額該当値テキスト"/>
        <xdr:cNvSpPr txBox="1"/>
      </xdr:nvSpPr>
      <xdr:spPr>
        <a:xfrm>
          <a:off x="9258300" y="102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46020</xdr:rowOff>
    </xdr:from>
    <xdr:to>
      <xdr:col>50</xdr:col>
      <xdr:colOff>165100</xdr:colOff>
      <xdr:row>62</xdr:row>
      <xdr:rowOff>147620</xdr:rowOff>
    </xdr:to>
    <xdr:sp macro="" textlink="">
      <xdr:nvSpPr>
        <xdr:cNvPr id="199" name="楕円 198"/>
        <xdr:cNvSpPr/>
      </xdr:nvSpPr>
      <xdr:spPr>
        <a:xfrm>
          <a:off x="8445500" y="104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95326</xdr:rowOff>
    </xdr:from>
    <xdr:to>
      <xdr:col>55</xdr:col>
      <xdr:colOff>0</xdr:colOff>
      <xdr:row>62</xdr:row>
      <xdr:rowOff>96820</xdr:rowOff>
    </xdr:to>
    <xdr:cxnSp macro="">
      <xdr:nvCxnSpPr>
        <xdr:cNvPr id="200" name="直線コネクタ 199"/>
        <xdr:cNvCxnSpPr/>
      </xdr:nvCxnSpPr>
      <xdr:spPr>
        <a:xfrm flipV="1">
          <a:off x="8496300" y="10489006"/>
          <a:ext cx="7239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86444</xdr:rowOff>
    </xdr:from>
    <xdr:to>
      <xdr:col>46</xdr:col>
      <xdr:colOff>38100</xdr:colOff>
      <xdr:row>63</xdr:row>
      <xdr:rowOff>16594</xdr:rowOff>
    </xdr:to>
    <xdr:sp macro="" textlink="">
      <xdr:nvSpPr>
        <xdr:cNvPr id="201" name="楕円 200"/>
        <xdr:cNvSpPr/>
      </xdr:nvSpPr>
      <xdr:spPr>
        <a:xfrm>
          <a:off x="7670800" y="1048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96820</xdr:rowOff>
    </xdr:from>
    <xdr:to>
      <xdr:col>50</xdr:col>
      <xdr:colOff>114300</xdr:colOff>
      <xdr:row>62</xdr:row>
      <xdr:rowOff>137244</xdr:rowOff>
    </xdr:to>
    <xdr:cxnSp macro="">
      <xdr:nvCxnSpPr>
        <xdr:cNvPr id="202" name="直線コネクタ 201"/>
        <xdr:cNvCxnSpPr/>
      </xdr:nvCxnSpPr>
      <xdr:spPr>
        <a:xfrm flipV="1">
          <a:off x="7713980" y="10490500"/>
          <a:ext cx="78232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88540</xdr:rowOff>
    </xdr:from>
    <xdr:to>
      <xdr:col>41</xdr:col>
      <xdr:colOff>101600</xdr:colOff>
      <xdr:row>63</xdr:row>
      <xdr:rowOff>18690</xdr:rowOff>
    </xdr:to>
    <xdr:sp macro="" textlink="">
      <xdr:nvSpPr>
        <xdr:cNvPr id="203" name="楕円 202"/>
        <xdr:cNvSpPr/>
      </xdr:nvSpPr>
      <xdr:spPr>
        <a:xfrm>
          <a:off x="6873240" y="10482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137244</xdr:rowOff>
    </xdr:from>
    <xdr:to>
      <xdr:col>45</xdr:col>
      <xdr:colOff>177800</xdr:colOff>
      <xdr:row>62</xdr:row>
      <xdr:rowOff>139340</xdr:rowOff>
    </xdr:to>
    <xdr:cxnSp macro="">
      <xdr:nvCxnSpPr>
        <xdr:cNvPr id="204" name="直線コネクタ 203"/>
        <xdr:cNvCxnSpPr/>
      </xdr:nvCxnSpPr>
      <xdr:spPr>
        <a:xfrm flipV="1">
          <a:off x="6924040" y="10530924"/>
          <a:ext cx="78994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87595</xdr:rowOff>
    </xdr:from>
    <xdr:to>
      <xdr:col>36</xdr:col>
      <xdr:colOff>165100</xdr:colOff>
      <xdr:row>63</xdr:row>
      <xdr:rowOff>17745</xdr:rowOff>
    </xdr:to>
    <xdr:sp macro="" textlink="">
      <xdr:nvSpPr>
        <xdr:cNvPr id="205" name="楕円 204"/>
        <xdr:cNvSpPr/>
      </xdr:nvSpPr>
      <xdr:spPr>
        <a:xfrm>
          <a:off x="6098540" y="10481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138395</xdr:rowOff>
    </xdr:from>
    <xdr:to>
      <xdr:col>41</xdr:col>
      <xdr:colOff>50800</xdr:colOff>
      <xdr:row>62</xdr:row>
      <xdr:rowOff>139340</xdr:rowOff>
    </xdr:to>
    <xdr:cxnSp macro="">
      <xdr:nvCxnSpPr>
        <xdr:cNvPr id="206" name="直線コネクタ 205"/>
        <xdr:cNvCxnSpPr/>
      </xdr:nvCxnSpPr>
      <xdr:spPr>
        <a:xfrm>
          <a:off x="6149340" y="10532075"/>
          <a:ext cx="7747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162209</xdr:rowOff>
    </xdr:from>
    <xdr:ext cx="534377" cy="259045"/>
    <xdr:sp macro="" textlink="">
      <xdr:nvSpPr>
        <xdr:cNvPr id="207" name="n_1aveValue【橋りょう・トンネル】&#10;一人当たり有形固定資産（償却資産）額"/>
        <xdr:cNvSpPr txBox="1"/>
      </xdr:nvSpPr>
      <xdr:spPr>
        <a:xfrm>
          <a:off x="8239271" y="105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08" name="n_2aveValue【橋りょう・トンネル】&#10;一人当たり有形固定資産（償却資産）額"/>
        <xdr:cNvSpPr txBox="1"/>
      </xdr:nvSpPr>
      <xdr:spPr>
        <a:xfrm>
          <a:off x="747727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09" name="n_3aveValue【橋りょう・トンネル】&#10;一人当たり有形固定資産（償却資産）額"/>
        <xdr:cNvSpPr txBox="1"/>
      </xdr:nvSpPr>
      <xdr:spPr>
        <a:xfrm>
          <a:off x="6702571" y="102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10" name="n_4aveValue【橋りょう・トンネル】&#10;一人当たり有形固定資産（償却資産）額"/>
        <xdr:cNvSpPr txBox="1"/>
      </xdr:nvSpPr>
      <xdr:spPr>
        <a:xfrm>
          <a:off x="5905011" y="102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164147</xdr:rowOff>
    </xdr:from>
    <xdr:ext cx="534377" cy="259045"/>
    <xdr:sp macro="" textlink="">
      <xdr:nvSpPr>
        <xdr:cNvPr id="211" name="n_1mainValue【橋りょう・トンネル】&#10;一人当たり有形固定資産（償却資産）額"/>
        <xdr:cNvSpPr txBox="1"/>
      </xdr:nvSpPr>
      <xdr:spPr>
        <a:xfrm>
          <a:off x="8239271" y="102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7721</xdr:rowOff>
    </xdr:from>
    <xdr:ext cx="534377" cy="259045"/>
    <xdr:sp macro="" textlink="">
      <xdr:nvSpPr>
        <xdr:cNvPr id="212" name="n_2mainValue【橋りょう・トンネル】&#10;一人当たり有形固定資産（償却資産）額"/>
        <xdr:cNvSpPr txBox="1"/>
      </xdr:nvSpPr>
      <xdr:spPr>
        <a:xfrm>
          <a:off x="7477271" y="105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9817</xdr:rowOff>
    </xdr:from>
    <xdr:ext cx="534377" cy="259045"/>
    <xdr:sp macro="" textlink="">
      <xdr:nvSpPr>
        <xdr:cNvPr id="213" name="n_3mainValue【橋りょう・トンネル】&#10;一人当たり有形固定資産（償却資産）額"/>
        <xdr:cNvSpPr txBox="1"/>
      </xdr:nvSpPr>
      <xdr:spPr>
        <a:xfrm>
          <a:off x="6702571" y="105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8872</xdr:rowOff>
    </xdr:from>
    <xdr:ext cx="534377" cy="259045"/>
    <xdr:sp macro="" textlink="">
      <xdr:nvSpPr>
        <xdr:cNvPr id="214" name="n_4mainValue【橋りょう・トンネル】&#10;一人当たり有形固定資産（償却資産）額"/>
        <xdr:cNvSpPr txBox="1"/>
      </xdr:nvSpPr>
      <xdr:spPr>
        <a:xfrm>
          <a:off x="5905011" y="105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5" name="テキスト ボックス 22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7" name="テキスト ボックス 226"/>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7" name="テキスト ボックス 236"/>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9" name="テキスト ボックス 23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41" name="直線コネクタ 240"/>
        <xdr:cNvCxnSpPr/>
      </xdr:nvCxnSpPr>
      <xdr:spPr>
        <a:xfrm flipV="1">
          <a:off x="4086225" y="1297740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42" name="【公営住宅】&#10;有形固定資産減価償却率最小値テキスト"/>
        <xdr:cNvSpPr txBox="1"/>
      </xdr:nvSpPr>
      <xdr:spPr>
        <a:xfrm>
          <a:off x="4124960" y="1456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43" name="直線コネクタ 242"/>
        <xdr:cNvCxnSpPr/>
      </xdr:nvCxnSpPr>
      <xdr:spPr>
        <a:xfrm>
          <a:off x="4020820" y="14562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44" name="【公営住宅】&#10;有形固定資産減価償却率最大値テキスト"/>
        <xdr:cNvSpPr txBox="1"/>
      </xdr:nvSpPr>
      <xdr:spPr>
        <a:xfrm>
          <a:off x="4124960" y="1275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45" name="直線コネクタ 244"/>
        <xdr:cNvCxnSpPr/>
      </xdr:nvCxnSpPr>
      <xdr:spPr>
        <a:xfrm>
          <a:off x="4020820" y="12977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46" name="【公営住宅】&#10;有形固定資産減価償却率平均値テキスト"/>
        <xdr:cNvSpPr txBox="1"/>
      </xdr:nvSpPr>
      <xdr:spPr>
        <a:xfrm>
          <a:off x="4124960" y="13423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47" name="フローチャート: 判断 246"/>
        <xdr:cNvSpPr/>
      </xdr:nvSpPr>
      <xdr:spPr>
        <a:xfrm>
          <a:off x="4036060" y="13571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8" name="フローチャート: 判断 247"/>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49" name="フローチャート: 判断 248"/>
        <xdr:cNvSpPr/>
      </xdr:nvSpPr>
      <xdr:spPr>
        <a:xfrm>
          <a:off x="251460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50" name="フローチャート: 判断 249"/>
        <xdr:cNvSpPr/>
      </xdr:nvSpPr>
      <xdr:spPr>
        <a:xfrm>
          <a:off x="1739900" y="1345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51" name="フローチャート: 判断 250"/>
        <xdr:cNvSpPr/>
      </xdr:nvSpPr>
      <xdr:spPr>
        <a:xfrm>
          <a:off x="965200" y="13525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57" name="楕円 256"/>
        <xdr:cNvSpPr/>
      </xdr:nvSpPr>
      <xdr:spPr>
        <a:xfrm>
          <a:off x="4036060" y="13854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258" name="【公営住宅】&#10;有形固定資産減価償却率該当値テキスト"/>
        <xdr:cNvSpPr txBox="1"/>
      </xdr:nvSpPr>
      <xdr:spPr>
        <a:xfrm>
          <a:off x="4124960" y="1383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259" name="楕円 258"/>
        <xdr:cNvSpPr/>
      </xdr:nvSpPr>
      <xdr:spPr>
        <a:xfrm>
          <a:off x="3312160" y="13744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158931</xdr:rowOff>
    </xdr:to>
    <xdr:cxnSp macro="">
      <xdr:nvCxnSpPr>
        <xdr:cNvPr id="260" name="直線コネクタ 259"/>
        <xdr:cNvCxnSpPr/>
      </xdr:nvCxnSpPr>
      <xdr:spPr>
        <a:xfrm>
          <a:off x="3355340" y="13791111"/>
          <a:ext cx="7315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261" name="楕円 260"/>
        <xdr:cNvSpPr/>
      </xdr:nvSpPr>
      <xdr:spPr>
        <a:xfrm>
          <a:off x="25146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82</xdr:row>
      <xdr:rowOff>44631</xdr:rowOff>
    </xdr:to>
    <xdr:cxnSp macro="">
      <xdr:nvCxnSpPr>
        <xdr:cNvPr id="262" name="直線コネクタ 261"/>
        <xdr:cNvCxnSpPr/>
      </xdr:nvCxnSpPr>
      <xdr:spPr>
        <a:xfrm>
          <a:off x="2565400" y="13677356"/>
          <a:ext cx="78994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263" name="楕円 262"/>
        <xdr:cNvSpPr/>
      </xdr:nvSpPr>
      <xdr:spPr>
        <a:xfrm>
          <a:off x="1739900" y="13568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98516</xdr:rowOff>
    </xdr:to>
    <xdr:cxnSp macro="">
      <xdr:nvCxnSpPr>
        <xdr:cNvPr id="264" name="直線コネクタ 263"/>
        <xdr:cNvCxnSpPr/>
      </xdr:nvCxnSpPr>
      <xdr:spPr>
        <a:xfrm>
          <a:off x="1790700" y="13615308"/>
          <a:ext cx="7747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59145</xdr:rowOff>
    </xdr:from>
    <xdr:to>
      <xdr:col>6</xdr:col>
      <xdr:colOff>38100</xdr:colOff>
      <xdr:row>80</xdr:row>
      <xdr:rowOff>160745</xdr:rowOff>
    </xdr:to>
    <xdr:sp macro="" textlink="">
      <xdr:nvSpPr>
        <xdr:cNvPr id="265" name="楕円 264"/>
        <xdr:cNvSpPr/>
      </xdr:nvSpPr>
      <xdr:spPr>
        <a:xfrm>
          <a:off x="965200" y="13470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109945</xdr:rowOff>
    </xdr:from>
    <xdr:to>
      <xdr:col>10</xdr:col>
      <xdr:colOff>114300</xdr:colOff>
      <xdr:row>81</xdr:row>
      <xdr:rowOff>36468</xdr:rowOff>
    </xdr:to>
    <xdr:cxnSp macro="">
      <xdr:nvCxnSpPr>
        <xdr:cNvPr id="266" name="直線コネクタ 265"/>
        <xdr:cNvCxnSpPr/>
      </xdr:nvCxnSpPr>
      <xdr:spPr>
        <a:xfrm>
          <a:off x="1008380" y="13521145"/>
          <a:ext cx="782320" cy="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7" name="n_1aveValue【公営住宅】&#10;有形固定資産減価償却率"/>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268" name="n_2aveValue【公営住宅】&#10;有形固定資産減価償却率"/>
        <xdr:cNvSpPr txBox="1"/>
      </xdr:nvSpPr>
      <xdr:spPr>
        <a:xfrm>
          <a:off x="2385704" y="1325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69" name="n_3aveValue【公営住宅】&#10;有形固定資産減価償却率"/>
        <xdr:cNvSpPr txBox="1"/>
      </xdr:nvSpPr>
      <xdr:spPr>
        <a:xfrm>
          <a:off x="1611004" y="1323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270" name="n_4aveValue【公営住宅】&#10;有形固定資産減価償却率"/>
        <xdr:cNvSpPr txBox="1"/>
      </xdr:nvSpPr>
      <xdr:spPr>
        <a:xfrm>
          <a:off x="836304" y="13614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86558</xdr:rowOff>
    </xdr:from>
    <xdr:ext cx="405111" cy="259045"/>
    <xdr:sp macro="" textlink="">
      <xdr:nvSpPr>
        <xdr:cNvPr id="271" name="n_1mainValue【公営住宅】&#10;有形固定資産減価償却率"/>
        <xdr:cNvSpPr txBox="1"/>
      </xdr:nvSpPr>
      <xdr:spPr>
        <a:xfrm>
          <a:off x="3170564" y="1383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140443</xdr:rowOff>
    </xdr:from>
    <xdr:ext cx="405111" cy="259045"/>
    <xdr:sp macro="" textlink="">
      <xdr:nvSpPr>
        <xdr:cNvPr id="272" name="n_2mainValue【公営住宅】&#10;有形固定資産減価償却率"/>
        <xdr:cNvSpPr txBox="1"/>
      </xdr:nvSpPr>
      <xdr:spPr>
        <a:xfrm>
          <a:off x="238570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78395</xdr:rowOff>
    </xdr:from>
    <xdr:ext cx="405111" cy="259045"/>
    <xdr:sp macro="" textlink="">
      <xdr:nvSpPr>
        <xdr:cNvPr id="273" name="n_3mainValue【公営住宅】&#10;有形固定資産減価償却率"/>
        <xdr:cNvSpPr txBox="1"/>
      </xdr:nvSpPr>
      <xdr:spPr>
        <a:xfrm>
          <a:off x="1611004" y="136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5822</xdr:rowOff>
    </xdr:from>
    <xdr:ext cx="405111" cy="259045"/>
    <xdr:sp macro="" textlink="">
      <xdr:nvSpPr>
        <xdr:cNvPr id="274" name="n_4mainValue【公営住宅】&#10;有形固定資産減価償却率"/>
        <xdr:cNvSpPr txBox="1"/>
      </xdr:nvSpPr>
      <xdr:spPr>
        <a:xfrm>
          <a:off x="836304" y="132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298" name="直線コネクタ 297"/>
        <xdr:cNvCxnSpPr/>
      </xdr:nvCxnSpPr>
      <xdr:spPr>
        <a:xfrm flipV="1">
          <a:off x="9219565" y="12933044"/>
          <a:ext cx="0" cy="15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299" name="【公営住宅】&#10;一人当たり面積最小値テキスト"/>
        <xdr:cNvSpPr txBox="1"/>
      </xdr:nvSpPr>
      <xdr:spPr>
        <a:xfrm>
          <a:off x="9258300" y="145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00" name="直線コネクタ 299"/>
        <xdr:cNvCxnSpPr/>
      </xdr:nvCxnSpPr>
      <xdr:spPr>
        <a:xfrm>
          <a:off x="915416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01" name="【公営住宅】&#10;一人当たり面積最大値テキスト"/>
        <xdr:cNvSpPr txBox="1"/>
      </xdr:nvSpPr>
      <xdr:spPr>
        <a:xfrm>
          <a:off x="925830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02" name="直線コネクタ 301"/>
        <xdr:cNvCxnSpPr/>
      </xdr:nvCxnSpPr>
      <xdr:spPr>
        <a:xfrm>
          <a:off x="9154160" y="12933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03" name="【公営住宅】&#10;一人当たり面積平均値テキスト"/>
        <xdr:cNvSpPr txBox="1"/>
      </xdr:nvSpPr>
      <xdr:spPr>
        <a:xfrm>
          <a:off x="9258300" y="1414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04" name="フローチャート: 判断 303"/>
        <xdr:cNvSpPr/>
      </xdr:nvSpPr>
      <xdr:spPr>
        <a:xfrm>
          <a:off x="9192260" y="14290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05" name="フローチャート: 判断 304"/>
        <xdr:cNvSpPr/>
      </xdr:nvSpPr>
      <xdr:spPr>
        <a:xfrm>
          <a:off x="8445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06" name="フローチャート: 判断 305"/>
        <xdr:cNvSpPr/>
      </xdr:nvSpPr>
      <xdr:spPr>
        <a:xfrm>
          <a:off x="7670800" y="14297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07" name="フローチャート: 判断 306"/>
        <xdr:cNvSpPr/>
      </xdr:nvSpPr>
      <xdr:spPr>
        <a:xfrm>
          <a:off x="6873240" y="1429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08" name="フローチャート: 判断 307"/>
        <xdr:cNvSpPr/>
      </xdr:nvSpPr>
      <xdr:spPr>
        <a:xfrm>
          <a:off x="609854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50164</xdr:rowOff>
    </xdr:from>
    <xdr:to>
      <xdr:col>55</xdr:col>
      <xdr:colOff>50800</xdr:colOff>
      <xdr:row>86</xdr:row>
      <xdr:rowOff>151764</xdr:rowOff>
    </xdr:to>
    <xdr:sp macro="" textlink="">
      <xdr:nvSpPr>
        <xdr:cNvPr id="314" name="楕円 313"/>
        <xdr:cNvSpPr/>
      </xdr:nvSpPr>
      <xdr:spPr>
        <a:xfrm>
          <a:off x="9192260" y="14467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136541</xdr:rowOff>
    </xdr:from>
    <xdr:ext cx="469744" cy="259045"/>
    <xdr:sp macro="" textlink="">
      <xdr:nvSpPr>
        <xdr:cNvPr id="315" name="【公営住宅】&#10;一人当たり面積該当値テキスト"/>
        <xdr:cNvSpPr txBox="1"/>
      </xdr:nvSpPr>
      <xdr:spPr>
        <a:xfrm>
          <a:off x="9258300" y="143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50164</xdr:rowOff>
    </xdr:from>
    <xdr:to>
      <xdr:col>50</xdr:col>
      <xdr:colOff>165100</xdr:colOff>
      <xdr:row>86</xdr:row>
      <xdr:rowOff>151764</xdr:rowOff>
    </xdr:to>
    <xdr:sp macro="" textlink="">
      <xdr:nvSpPr>
        <xdr:cNvPr id="316" name="楕円 315"/>
        <xdr:cNvSpPr/>
      </xdr:nvSpPr>
      <xdr:spPr>
        <a:xfrm>
          <a:off x="8445500" y="144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100964</xdr:rowOff>
    </xdr:from>
    <xdr:to>
      <xdr:col>55</xdr:col>
      <xdr:colOff>0</xdr:colOff>
      <xdr:row>86</xdr:row>
      <xdr:rowOff>100964</xdr:rowOff>
    </xdr:to>
    <xdr:cxnSp macro="">
      <xdr:nvCxnSpPr>
        <xdr:cNvPr id="317" name="直線コネクタ 316"/>
        <xdr:cNvCxnSpPr/>
      </xdr:nvCxnSpPr>
      <xdr:spPr>
        <a:xfrm>
          <a:off x="8496300" y="1451800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50164</xdr:rowOff>
    </xdr:from>
    <xdr:to>
      <xdr:col>46</xdr:col>
      <xdr:colOff>38100</xdr:colOff>
      <xdr:row>86</xdr:row>
      <xdr:rowOff>151764</xdr:rowOff>
    </xdr:to>
    <xdr:sp macro="" textlink="">
      <xdr:nvSpPr>
        <xdr:cNvPr id="318" name="楕円 317"/>
        <xdr:cNvSpPr/>
      </xdr:nvSpPr>
      <xdr:spPr>
        <a:xfrm>
          <a:off x="7670800" y="14467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100964</xdr:rowOff>
    </xdr:from>
    <xdr:to>
      <xdr:col>50</xdr:col>
      <xdr:colOff>114300</xdr:colOff>
      <xdr:row>86</xdr:row>
      <xdr:rowOff>100964</xdr:rowOff>
    </xdr:to>
    <xdr:cxnSp macro="">
      <xdr:nvCxnSpPr>
        <xdr:cNvPr id="319" name="直線コネクタ 318"/>
        <xdr:cNvCxnSpPr/>
      </xdr:nvCxnSpPr>
      <xdr:spPr>
        <a:xfrm>
          <a:off x="7713980" y="145180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50164</xdr:rowOff>
    </xdr:from>
    <xdr:to>
      <xdr:col>41</xdr:col>
      <xdr:colOff>101600</xdr:colOff>
      <xdr:row>86</xdr:row>
      <xdr:rowOff>151764</xdr:rowOff>
    </xdr:to>
    <xdr:sp macro="" textlink="">
      <xdr:nvSpPr>
        <xdr:cNvPr id="320" name="楕円 319"/>
        <xdr:cNvSpPr/>
      </xdr:nvSpPr>
      <xdr:spPr>
        <a:xfrm>
          <a:off x="6873240" y="144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100964</xdr:rowOff>
    </xdr:from>
    <xdr:to>
      <xdr:col>45</xdr:col>
      <xdr:colOff>177800</xdr:colOff>
      <xdr:row>86</xdr:row>
      <xdr:rowOff>100964</xdr:rowOff>
    </xdr:to>
    <xdr:cxnSp macro="">
      <xdr:nvCxnSpPr>
        <xdr:cNvPr id="321" name="直線コネクタ 320"/>
        <xdr:cNvCxnSpPr/>
      </xdr:nvCxnSpPr>
      <xdr:spPr>
        <a:xfrm>
          <a:off x="6924040" y="145180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50164</xdr:rowOff>
    </xdr:from>
    <xdr:to>
      <xdr:col>36</xdr:col>
      <xdr:colOff>165100</xdr:colOff>
      <xdr:row>86</xdr:row>
      <xdr:rowOff>151764</xdr:rowOff>
    </xdr:to>
    <xdr:sp macro="" textlink="">
      <xdr:nvSpPr>
        <xdr:cNvPr id="322" name="楕円 321"/>
        <xdr:cNvSpPr/>
      </xdr:nvSpPr>
      <xdr:spPr>
        <a:xfrm>
          <a:off x="6098540" y="144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100964</xdr:rowOff>
    </xdr:from>
    <xdr:to>
      <xdr:col>41</xdr:col>
      <xdr:colOff>50800</xdr:colOff>
      <xdr:row>86</xdr:row>
      <xdr:rowOff>100964</xdr:rowOff>
    </xdr:to>
    <xdr:cxnSp macro="">
      <xdr:nvCxnSpPr>
        <xdr:cNvPr id="323" name="直線コネクタ 322"/>
        <xdr:cNvCxnSpPr/>
      </xdr:nvCxnSpPr>
      <xdr:spPr>
        <a:xfrm>
          <a:off x="6149340" y="145180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24" name="n_1aveValue【公営住宅】&#10;一人当たり面積"/>
        <xdr:cNvSpPr txBox="1"/>
      </xdr:nvSpPr>
      <xdr:spPr>
        <a:xfrm>
          <a:off x="8271587" y="1408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25" name="n_2aveValue【公営住宅】&#10;一人当たり面積"/>
        <xdr:cNvSpPr txBox="1"/>
      </xdr:nvSpPr>
      <xdr:spPr>
        <a:xfrm>
          <a:off x="7509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26" name="n_3aveValue【公営住宅】&#10;一人当たり面積"/>
        <xdr:cNvSpPr txBox="1"/>
      </xdr:nvSpPr>
      <xdr:spPr>
        <a:xfrm>
          <a:off x="6712027" y="1407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27" name="n_4aveValue【公営住宅】&#10;一人当たり面積"/>
        <xdr:cNvSpPr txBox="1"/>
      </xdr:nvSpPr>
      <xdr:spPr>
        <a:xfrm>
          <a:off x="593732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142891</xdr:rowOff>
    </xdr:from>
    <xdr:ext cx="469744" cy="259045"/>
    <xdr:sp macro="" textlink="">
      <xdr:nvSpPr>
        <xdr:cNvPr id="328" name="n_1mainValue【公営住宅】&#10;一人当たり面積"/>
        <xdr:cNvSpPr txBox="1"/>
      </xdr:nvSpPr>
      <xdr:spPr>
        <a:xfrm>
          <a:off x="8271587" y="145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142891</xdr:rowOff>
    </xdr:from>
    <xdr:ext cx="469744" cy="259045"/>
    <xdr:sp macro="" textlink="">
      <xdr:nvSpPr>
        <xdr:cNvPr id="329" name="n_2mainValue【公営住宅】&#10;一人当たり面積"/>
        <xdr:cNvSpPr txBox="1"/>
      </xdr:nvSpPr>
      <xdr:spPr>
        <a:xfrm>
          <a:off x="7509587" y="145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142891</xdr:rowOff>
    </xdr:from>
    <xdr:ext cx="469744" cy="259045"/>
    <xdr:sp macro="" textlink="">
      <xdr:nvSpPr>
        <xdr:cNvPr id="330" name="n_3mainValue【公営住宅】&#10;一人当たり面積"/>
        <xdr:cNvSpPr txBox="1"/>
      </xdr:nvSpPr>
      <xdr:spPr>
        <a:xfrm>
          <a:off x="6712027" y="145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142891</xdr:rowOff>
    </xdr:from>
    <xdr:ext cx="469744" cy="259045"/>
    <xdr:sp macro="" textlink="">
      <xdr:nvSpPr>
        <xdr:cNvPr id="331" name="n_4mainValue【公営住宅】&#10;一人当たり面積"/>
        <xdr:cNvSpPr txBox="1"/>
      </xdr:nvSpPr>
      <xdr:spPr>
        <a:xfrm>
          <a:off x="5937327" y="145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4" name="テキスト ボックス 35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4" name="テキスト ボックス 36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66" name="直線コネクタ 365"/>
        <xdr:cNvCxnSpPr/>
      </xdr:nvCxnSpPr>
      <xdr:spPr>
        <a:xfrm flipV="1">
          <a:off x="14375764" y="5828538"/>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67" name="【認定こども園・幼稚園・保育所】&#10;有形固定資産減価償却率最小値テキスト"/>
        <xdr:cNvSpPr txBox="1"/>
      </xdr:nvSpPr>
      <xdr:spPr>
        <a:xfrm>
          <a:off x="144145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68" name="直線コネクタ 367"/>
        <xdr:cNvCxnSpPr/>
      </xdr:nvCxnSpPr>
      <xdr:spPr>
        <a:xfrm>
          <a:off x="142875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69" name="【認定こども園・幼稚園・保育所】&#10;有形固定資産減価償却率最大値テキスト"/>
        <xdr:cNvSpPr txBox="1"/>
      </xdr:nvSpPr>
      <xdr:spPr>
        <a:xfrm>
          <a:off x="144145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70" name="直線コネクタ 369"/>
        <xdr:cNvCxnSpPr/>
      </xdr:nvCxnSpPr>
      <xdr:spPr>
        <a:xfrm>
          <a:off x="142875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371" name="【認定こども園・幼稚園・保育所】&#10;有形固定資産減価償却率平均値テキスト"/>
        <xdr:cNvSpPr txBox="1"/>
      </xdr:nvSpPr>
      <xdr:spPr>
        <a:xfrm>
          <a:off x="14414500" y="6167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72" name="フローチャート: 判断 371"/>
        <xdr:cNvSpPr/>
      </xdr:nvSpPr>
      <xdr:spPr>
        <a:xfrm>
          <a:off x="14325600" y="631266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373" name="フローチャート: 判断 372"/>
        <xdr:cNvSpPr/>
      </xdr:nvSpPr>
      <xdr:spPr>
        <a:xfrm>
          <a:off x="1357884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4" name="フローチャート: 判断 373"/>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75" name="フローチャート: 判断 374"/>
        <xdr:cNvSpPr/>
      </xdr:nvSpPr>
      <xdr:spPr>
        <a:xfrm>
          <a:off x="12029440" y="633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76" name="フローチャート: 判断 375"/>
        <xdr:cNvSpPr/>
      </xdr:nvSpPr>
      <xdr:spPr>
        <a:xfrm>
          <a:off x="1123188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82" name="楕円 381"/>
        <xdr:cNvSpPr/>
      </xdr:nvSpPr>
      <xdr:spPr>
        <a:xfrm>
          <a:off x="14325600" y="6365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83" name="【認定こども園・幼稚園・保育所】&#10;有形固定資産減価償却率該当値テキスト"/>
        <xdr:cNvSpPr txBox="1"/>
      </xdr:nvSpPr>
      <xdr:spPr>
        <a:xfrm>
          <a:off x="144145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18542</xdr:rowOff>
    </xdr:from>
    <xdr:to>
      <xdr:col>81</xdr:col>
      <xdr:colOff>101600</xdr:colOff>
      <xdr:row>38</xdr:row>
      <xdr:rowOff>120142</xdr:rowOff>
    </xdr:to>
    <xdr:sp macro="" textlink="">
      <xdr:nvSpPr>
        <xdr:cNvPr id="384" name="楕円 383"/>
        <xdr:cNvSpPr/>
      </xdr:nvSpPr>
      <xdr:spPr>
        <a:xfrm>
          <a:off x="1357884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69342</xdr:rowOff>
    </xdr:to>
    <xdr:cxnSp macro="">
      <xdr:nvCxnSpPr>
        <xdr:cNvPr id="385" name="直線コネクタ 384"/>
        <xdr:cNvCxnSpPr/>
      </xdr:nvCxnSpPr>
      <xdr:spPr>
        <a:xfrm flipV="1">
          <a:off x="13629640" y="6412230"/>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50546</xdr:rowOff>
    </xdr:from>
    <xdr:to>
      <xdr:col>76</xdr:col>
      <xdr:colOff>165100</xdr:colOff>
      <xdr:row>38</xdr:row>
      <xdr:rowOff>152146</xdr:rowOff>
    </xdr:to>
    <xdr:sp macro="" textlink="">
      <xdr:nvSpPr>
        <xdr:cNvPr id="386" name="楕円 385"/>
        <xdr:cNvSpPr/>
      </xdr:nvSpPr>
      <xdr:spPr>
        <a:xfrm>
          <a:off x="12804140" y="64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69342</xdr:rowOff>
    </xdr:from>
    <xdr:to>
      <xdr:col>81</xdr:col>
      <xdr:colOff>50800</xdr:colOff>
      <xdr:row>38</xdr:row>
      <xdr:rowOff>101346</xdr:rowOff>
    </xdr:to>
    <xdr:cxnSp macro="">
      <xdr:nvCxnSpPr>
        <xdr:cNvPr id="387" name="直線コネクタ 386"/>
        <xdr:cNvCxnSpPr/>
      </xdr:nvCxnSpPr>
      <xdr:spPr>
        <a:xfrm flipV="1">
          <a:off x="12854940" y="6439662"/>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121412</xdr:rowOff>
    </xdr:from>
    <xdr:to>
      <xdr:col>72</xdr:col>
      <xdr:colOff>38100</xdr:colOff>
      <xdr:row>40</xdr:row>
      <xdr:rowOff>51562</xdr:rowOff>
    </xdr:to>
    <xdr:sp macro="" textlink="">
      <xdr:nvSpPr>
        <xdr:cNvPr id="388" name="楕円 387"/>
        <xdr:cNvSpPr/>
      </xdr:nvSpPr>
      <xdr:spPr>
        <a:xfrm>
          <a:off x="12029440" y="665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101346</xdr:rowOff>
    </xdr:from>
    <xdr:to>
      <xdr:col>76</xdr:col>
      <xdr:colOff>114300</xdr:colOff>
      <xdr:row>40</xdr:row>
      <xdr:rowOff>762</xdr:rowOff>
    </xdr:to>
    <xdr:cxnSp macro="">
      <xdr:nvCxnSpPr>
        <xdr:cNvPr id="389" name="直線コネクタ 388"/>
        <xdr:cNvCxnSpPr/>
      </xdr:nvCxnSpPr>
      <xdr:spPr>
        <a:xfrm flipV="1">
          <a:off x="12072620" y="6471666"/>
          <a:ext cx="78232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98552</xdr:rowOff>
    </xdr:from>
    <xdr:to>
      <xdr:col>67</xdr:col>
      <xdr:colOff>101600</xdr:colOff>
      <xdr:row>40</xdr:row>
      <xdr:rowOff>28702</xdr:rowOff>
    </xdr:to>
    <xdr:sp macro="" textlink="">
      <xdr:nvSpPr>
        <xdr:cNvPr id="390" name="楕円 389"/>
        <xdr:cNvSpPr/>
      </xdr:nvSpPr>
      <xdr:spPr>
        <a:xfrm>
          <a:off x="11231880" y="6636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149352</xdr:rowOff>
    </xdr:from>
    <xdr:to>
      <xdr:col>71</xdr:col>
      <xdr:colOff>177800</xdr:colOff>
      <xdr:row>40</xdr:row>
      <xdr:rowOff>762</xdr:rowOff>
    </xdr:to>
    <xdr:cxnSp macro="">
      <xdr:nvCxnSpPr>
        <xdr:cNvPr id="391" name="直線コネクタ 390"/>
        <xdr:cNvCxnSpPr/>
      </xdr:nvCxnSpPr>
      <xdr:spPr>
        <a:xfrm>
          <a:off x="11282680" y="6687312"/>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392" name="n_1aveValue【認定こども園・幼稚園・保育所】&#10;有形固定資産減価償却率"/>
        <xdr:cNvSpPr txBox="1"/>
      </xdr:nvSpPr>
      <xdr:spPr>
        <a:xfrm>
          <a:off x="13437244" y="649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93" name="n_2aveValue【認定こども園・幼稚園・保育所】&#10;有形固定資産減価償却率"/>
        <xdr:cNvSpPr txBox="1"/>
      </xdr:nvSpPr>
      <xdr:spPr>
        <a:xfrm>
          <a:off x="126752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394" name="n_3aveValue【認定こども園・幼稚園・保育所】&#10;有形固定資産減価償却率"/>
        <xdr:cNvSpPr txBox="1"/>
      </xdr:nvSpPr>
      <xdr:spPr>
        <a:xfrm>
          <a:off x="119005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395" name="n_4aveValue【認定こども園・幼稚園・保育所】&#10;有形固定資産減価償却率"/>
        <xdr:cNvSpPr txBox="1"/>
      </xdr:nvSpPr>
      <xdr:spPr>
        <a:xfrm>
          <a:off x="1110298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136669</xdr:rowOff>
    </xdr:from>
    <xdr:ext cx="405111" cy="259045"/>
    <xdr:sp macro="" textlink="">
      <xdr:nvSpPr>
        <xdr:cNvPr id="396" name="n_1mainValue【認定こども園・幼稚園・保育所】&#10;有形固定資産減価償却率"/>
        <xdr:cNvSpPr txBox="1"/>
      </xdr:nvSpPr>
      <xdr:spPr>
        <a:xfrm>
          <a:off x="134372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143273</xdr:rowOff>
    </xdr:from>
    <xdr:ext cx="405111" cy="259045"/>
    <xdr:sp macro="" textlink="">
      <xdr:nvSpPr>
        <xdr:cNvPr id="397" name="n_2mainValue【認定こども園・幼稚園・保育所】&#10;有形固定資産減価償却率"/>
        <xdr:cNvSpPr txBox="1"/>
      </xdr:nvSpPr>
      <xdr:spPr>
        <a:xfrm>
          <a:off x="12675244" y="65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42689</xdr:rowOff>
    </xdr:from>
    <xdr:ext cx="405111" cy="259045"/>
    <xdr:sp macro="" textlink="">
      <xdr:nvSpPr>
        <xdr:cNvPr id="398" name="n_3mainValue【認定こども園・幼稚園・保育所】&#10;有形固定資産減価償却率"/>
        <xdr:cNvSpPr txBox="1"/>
      </xdr:nvSpPr>
      <xdr:spPr>
        <a:xfrm>
          <a:off x="11900544" y="674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19829</xdr:rowOff>
    </xdr:from>
    <xdr:ext cx="405111" cy="259045"/>
    <xdr:sp macro="" textlink="">
      <xdr:nvSpPr>
        <xdr:cNvPr id="399" name="n_4mainValue【認定こども園・幼稚園・保育所】&#10;有形固定資産減価償却率"/>
        <xdr:cNvSpPr txBox="1"/>
      </xdr:nvSpPr>
      <xdr:spPr>
        <a:xfrm>
          <a:off x="11102984" y="672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21" name="直線コネクタ 420"/>
        <xdr:cNvCxnSpPr/>
      </xdr:nvCxnSpPr>
      <xdr:spPr>
        <a:xfrm flipV="1">
          <a:off x="19509104" y="5546598"/>
          <a:ext cx="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22" name="【認定こども園・幼稚園・保育所】&#10;一人当たり面積最小値テキスト"/>
        <xdr:cNvSpPr txBox="1"/>
      </xdr:nvSpPr>
      <xdr:spPr>
        <a:xfrm>
          <a:off x="1954784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23" name="直線コネクタ 422"/>
        <xdr:cNvCxnSpPr/>
      </xdr:nvCxnSpPr>
      <xdr:spPr>
        <a:xfrm>
          <a:off x="19443700" y="687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24" name="【認定こども園・幼稚園・保育所】&#10;一人当たり面積最大値テキスト"/>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25" name="直線コネクタ 424"/>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26" name="【認定こども園・幼稚園・保育所】&#10;一人当たり面積平均値テキスト"/>
        <xdr:cNvSpPr txBox="1"/>
      </xdr:nvSpPr>
      <xdr:spPr>
        <a:xfrm>
          <a:off x="19547840" y="650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27" name="フローチャート: 判断 426"/>
        <xdr:cNvSpPr/>
      </xdr:nvSpPr>
      <xdr:spPr>
        <a:xfrm>
          <a:off x="1945894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28" name="フローチャート: 判断 427"/>
        <xdr:cNvSpPr/>
      </xdr:nvSpPr>
      <xdr:spPr>
        <a:xfrm>
          <a:off x="18735040" y="665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29" name="フローチャート: 判断 428"/>
        <xdr:cNvSpPr/>
      </xdr:nvSpPr>
      <xdr:spPr>
        <a:xfrm>
          <a:off x="1793748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30" name="フローチャート: 判断 429"/>
        <xdr:cNvSpPr/>
      </xdr:nvSpPr>
      <xdr:spPr>
        <a:xfrm>
          <a:off x="171627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31" name="フローチャート: 判断 430"/>
        <xdr:cNvSpPr/>
      </xdr:nvSpPr>
      <xdr:spPr>
        <a:xfrm>
          <a:off x="16388080" y="670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37" name="楕円 436"/>
        <xdr:cNvSpPr/>
      </xdr:nvSpPr>
      <xdr:spPr>
        <a:xfrm>
          <a:off x="194589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38" name="【認定こども園・幼稚園・保育所】&#10;一人当たり面積該当値テキスト"/>
        <xdr:cNvSpPr txBox="1"/>
      </xdr:nvSpPr>
      <xdr:spPr>
        <a:xfrm>
          <a:off x="19547840" y="67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39" name="楕円 438"/>
        <xdr:cNvSpPr/>
      </xdr:nvSpPr>
      <xdr:spPr>
        <a:xfrm>
          <a:off x="1873504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167640</xdr:rowOff>
    </xdr:to>
    <xdr:cxnSp macro="">
      <xdr:nvCxnSpPr>
        <xdr:cNvPr id="440" name="直線コネクタ 439"/>
        <xdr:cNvCxnSpPr/>
      </xdr:nvCxnSpPr>
      <xdr:spPr>
        <a:xfrm>
          <a:off x="18778220" y="686409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41" name="楕円 440"/>
        <xdr:cNvSpPr/>
      </xdr:nvSpPr>
      <xdr:spPr>
        <a:xfrm>
          <a:off x="1793748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158496</xdr:rowOff>
    </xdr:to>
    <xdr:cxnSp macro="">
      <xdr:nvCxnSpPr>
        <xdr:cNvPr id="442" name="直線コネクタ 441"/>
        <xdr:cNvCxnSpPr/>
      </xdr:nvCxnSpPr>
      <xdr:spPr>
        <a:xfrm>
          <a:off x="17988280" y="68640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43" name="楕円 442"/>
        <xdr:cNvSpPr/>
      </xdr:nvSpPr>
      <xdr:spPr>
        <a:xfrm>
          <a:off x="17162780" y="6804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158496</xdr:rowOff>
    </xdr:to>
    <xdr:cxnSp macro="">
      <xdr:nvCxnSpPr>
        <xdr:cNvPr id="444" name="直線コネクタ 443"/>
        <xdr:cNvCxnSpPr/>
      </xdr:nvCxnSpPr>
      <xdr:spPr>
        <a:xfrm>
          <a:off x="17213580" y="685495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445" name="楕円 444"/>
        <xdr:cNvSpPr/>
      </xdr:nvSpPr>
      <xdr:spPr>
        <a:xfrm>
          <a:off x="1638808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149352</xdr:rowOff>
    </xdr:to>
    <xdr:cxnSp macro="">
      <xdr:nvCxnSpPr>
        <xdr:cNvPr id="446" name="直線コネクタ 445"/>
        <xdr:cNvCxnSpPr/>
      </xdr:nvCxnSpPr>
      <xdr:spPr>
        <a:xfrm>
          <a:off x="16431260" y="685038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47" name="n_1aveValue【認定こども園・幼稚園・保育所】&#10;一人当たり面積"/>
        <xdr:cNvSpPr txBox="1"/>
      </xdr:nvSpPr>
      <xdr:spPr>
        <a:xfrm>
          <a:off x="1856112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48" name="n_2aveValue【認定こども園・幼稚園・保育所】&#10;一人当たり面積"/>
        <xdr:cNvSpPr txBox="1"/>
      </xdr:nvSpPr>
      <xdr:spPr>
        <a:xfrm>
          <a:off x="177762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49" name="n_3aveValue【認定こども園・幼稚園・保育所】&#10;一人当たり面積"/>
        <xdr:cNvSpPr txBox="1"/>
      </xdr:nvSpPr>
      <xdr:spPr>
        <a:xfrm>
          <a:off x="1700156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50" name="n_4aveValue【認定こども園・幼稚園・保育所】&#10;一人当たり面積"/>
        <xdr:cNvSpPr txBox="1"/>
      </xdr:nvSpPr>
      <xdr:spPr>
        <a:xfrm>
          <a:off x="1622686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451" name="n_1mainValue【認定こども園・幼稚園・保育所】&#10;一人当たり面積"/>
        <xdr:cNvSpPr txBox="1"/>
      </xdr:nvSpPr>
      <xdr:spPr>
        <a:xfrm>
          <a:off x="1856112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52" name="n_2mainValue【認定こども園・幼稚園・保育所】&#10;一人当たり面積"/>
        <xdr:cNvSpPr txBox="1"/>
      </xdr:nvSpPr>
      <xdr:spPr>
        <a:xfrm>
          <a:off x="177762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53" name="n_3mainValue【認定こども園・幼稚園・保育所】&#10;一人当たり面積"/>
        <xdr:cNvSpPr txBox="1"/>
      </xdr:nvSpPr>
      <xdr:spPr>
        <a:xfrm>
          <a:off x="17001567" y="68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454" name="n_4mainValue【認定こども園・幼稚園・保育所】&#10;一人当たり面積"/>
        <xdr:cNvSpPr txBox="1"/>
      </xdr:nvSpPr>
      <xdr:spPr>
        <a:xfrm>
          <a:off x="162268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5" name="テキスト ボックス 46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6" name="直線コネクタ 46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7" name="テキスト ボックス 46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8" name="直線コネクタ 46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9" name="テキスト ボックス 46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0" name="直線コネクタ 46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1" name="テキスト ボックス 47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2" name="直線コネクタ 47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3" name="テキスト ボックス 47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4" name="直線コネクタ 47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5" name="テキスト ボックス 47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6" name="直線コネクタ 47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7" name="テキスト ボックス 47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481" name="直線コネクタ 480"/>
        <xdr:cNvCxnSpPr/>
      </xdr:nvCxnSpPr>
      <xdr:spPr>
        <a:xfrm flipV="1">
          <a:off x="14375764" y="9225099"/>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82" name="【学校施設】&#10;有形固定資産減価償却率最小値テキスト"/>
        <xdr:cNvSpPr txBox="1"/>
      </xdr:nvSpPr>
      <xdr:spPr>
        <a:xfrm>
          <a:off x="144145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83" name="直線コネクタ 482"/>
        <xdr:cNvCxnSpPr/>
      </xdr:nvCxnSpPr>
      <xdr:spPr>
        <a:xfrm>
          <a:off x="142875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484" name="【学校施設】&#10;有形固定資産減価償却率最大値テキスト"/>
        <xdr:cNvSpPr txBox="1"/>
      </xdr:nvSpPr>
      <xdr:spPr>
        <a:xfrm>
          <a:off x="14414500" y="900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485" name="直線コネクタ 484"/>
        <xdr:cNvCxnSpPr/>
      </xdr:nvCxnSpPr>
      <xdr:spPr>
        <a:xfrm>
          <a:off x="14287500" y="922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86" name="【学校施設】&#10;有形固定資産減価償却率平均値テキスト"/>
        <xdr:cNvSpPr txBox="1"/>
      </xdr:nvSpPr>
      <xdr:spPr>
        <a:xfrm>
          <a:off x="14414500" y="10045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87" name="フローチャート: 判断 486"/>
        <xdr:cNvSpPr/>
      </xdr:nvSpPr>
      <xdr:spPr>
        <a:xfrm>
          <a:off x="14325600" y="100631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88" name="フローチャート: 判断 487"/>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89" name="フローチャート: 判断 488"/>
        <xdr:cNvSpPr/>
      </xdr:nvSpPr>
      <xdr:spPr>
        <a:xfrm>
          <a:off x="1280414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90" name="フローチャート: 判断 489"/>
        <xdr:cNvSpPr/>
      </xdr:nvSpPr>
      <xdr:spPr>
        <a:xfrm>
          <a:off x="1202944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91" name="フローチャート: 判断 490"/>
        <xdr:cNvSpPr/>
      </xdr:nvSpPr>
      <xdr:spPr>
        <a:xfrm>
          <a:off x="11231880" y="1043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97" name="楕円 496"/>
        <xdr:cNvSpPr/>
      </xdr:nvSpPr>
      <xdr:spPr>
        <a:xfrm>
          <a:off x="14325600" y="97996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498" name="【学校施設】&#10;有形固定資産減価償却率該当値テキスト"/>
        <xdr:cNvSpPr txBox="1"/>
      </xdr:nvSpPr>
      <xdr:spPr>
        <a:xfrm>
          <a:off x="1441450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499" name="楕円 498"/>
        <xdr:cNvSpPr/>
      </xdr:nvSpPr>
      <xdr:spPr>
        <a:xfrm>
          <a:off x="1357884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59</xdr:row>
      <xdr:rowOff>66947</xdr:rowOff>
    </xdr:to>
    <xdr:cxnSp macro="">
      <xdr:nvCxnSpPr>
        <xdr:cNvPr id="500" name="直線コネクタ 499"/>
        <xdr:cNvCxnSpPr/>
      </xdr:nvCxnSpPr>
      <xdr:spPr>
        <a:xfrm flipV="1">
          <a:off x="13629640" y="9850483"/>
          <a:ext cx="74676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128815</xdr:rowOff>
    </xdr:from>
    <xdr:to>
      <xdr:col>76</xdr:col>
      <xdr:colOff>165100</xdr:colOff>
      <xdr:row>61</xdr:row>
      <xdr:rowOff>58965</xdr:rowOff>
    </xdr:to>
    <xdr:sp macro="" textlink="">
      <xdr:nvSpPr>
        <xdr:cNvPr id="501" name="楕円 500"/>
        <xdr:cNvSpPr/>
      </xdr:nvSpPr>
      <xdr:spPr>
        <a:xfrm>
          <a:off x="1280414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61</xdr:row>
      <xdr:rowOff>8165</xdr:rowOff>
    </xdr:to>
    <xdr:cxnSp macro="">
      <xdr:nvCxnSpPr>
        <xdr:cNvPr id="502" name="直線コネクタ 501"/>
        <xdr:cNvCxnSpPr/>
      </xdr:nvCxnSpPr>
      <xdr:spPr>
        <a:xfrm flipV="1">
          <a:off x="12854940" y="9957707"/>
          <a:ext cx="774700" cy="27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03" name="楕円 502"/>
        <xdr:cNvSpPr/>
      </xdr:nvSpPr>
      <xdr:spPr>
        <a:xfrm>
          <a:off x="12029440" y="10102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61</xdr:row>
      <xdr:rowOff>8165</xdr:rowOff>
    </xdr:to>
    <xdr:cxnSp macro="">
      <xdr:nvCxnSpPr>
        <xdr:cNvPr id="504" name="直線コネクタ 503"/>
        <xdr:cNvCxnSpPr/>
      </xdr:nvCxnSpPr>
      <xdr:spPr>
        <a:xfrm>
          <a:off x="12072620" y="10153106"/>
          <a:ext cx="78232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505" name="楕円 504"/>
        <xdr:cNvSpPr/>
      </xdr:nvSpPr>
      <xdr:spPr>
        <a:xfrm>
          <a:off x="1123188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88174</xdr:rowOff>
    </xdr:from>
    <xdr:to>
      <xdr:col>71</xdr:col>
      <xdr:colOff>177800</xdr:colOff>
      <xdr:row>60</xdr:row>
      <xdr:rowOff>94706</xdr:rowOff>
    </xdr:to>
    <xdr:cxnSp macro="">
      <xdr:nvCxnSpPr>
        <xdr:cNvPr id="506" name="直線コネクタ 505"/>
        <xdr:cNvCxnSpPr/>
      </xdr:nvCxnSpPr>
      <xdr:spPr>
        <a:xfrm>
          <a:off x="11282680" y="1014657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07" name="n_1aveValue【学校施設】&#10;有形固定資産減価償却率"/>
        <xdr:cNvSpPr txBox="1"/>
      </xdr:nvSpPr>
      <xdr:spPr>
        <a:xfrm>
          <a:off x="134372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08" name="n_2aveValue【学校施設】&#10;有形固定資産減価償却率"/>
        <xdr:cNvSpPr txBox="1"/>
      </xdr:nvSpPr>
      <xdr:spPr>
        <a:xfrm>
          <a:off x="1267524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09" name="n_3aveValue【学校施設】&#10;有形固定資産減価償却率"/>
        <xdr:cNvSpPr txBox="1"/>
      </xdr:nvSpPr>
      <xdr:spPr>
        <a:xfrm>
          <a:off x="119005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136633</xdr:rowOff>
    </xdr:from>
    <xdr:ext cx="405111" cy="259045"/>
    <xdr:sp macro="" textlink="">
      <xdr:nvSpPr>
        <xdr:cNvPr id="510" name="n_4aveValue【学校施設】&#10;有形固定資産減価償却率"/>
        <xdr:cNvSpPr txBox="1"/>
      </xdr:nvSpPr>
      <xdr:spPr>
        <a:xfrm>
          <a:off x="11102984" y="1053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11" name="n_1mainValue【学校施設】&#10;有形固定資産減価償却率"/>
        <xdr:cNvSpPr txBox="1"/>
      </xdr:nvSpPr>
      <xdr:spPr>
        <a:xfrm>
          <a:off x="134372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50092</xdr:rowOff>
    </xdr:from>
    <xdr:ext cx="405111" cy="259045"/>
    <xdr:sp macro="" textlink="">
      <xdr:nvSpPr>
        <xdr:cNvPr id="512" name="n_2mainValue【学校施設】&#10;有形固定資産減価償却率"/>
        <xdr:cNvSpPr txBox="1"/>
      </xdr:nvSpPr>
      <xdr:spPr>
        <a:xfrm>
          <a:off x="1267524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513" name="n_3mainValue【学校施設】&#10;有形固定資産減価償却率"/>
        <xdr:cNvSpPr txBox="1"/>
      </xdr:nvSpPr>
      <xdr:spPr>
        <a:xfrm>
          <a:off x="1190054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14" name="n_4mainValue【学校施設】&#10;有形固定資産減価償却率"/>
        <xdr:cNvSpPr txBox="1"/>
      </xdr:nvSpPr>
      <xdr:spPr>
        <a:xfrm>
          <a:off x="1110298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39" name="直線コネクタ 538"/>
        <xdr:cNvCxnSpPr/>
      </xdr:nvCxnSpPr>
      <xdr:spPr>
        <a:xfrm flipV="1">
          <a:off x="19509104" y="926719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40" name="【学校施設】&#10;一人当たり面積最小値テキスト"/>
        <xdr:cNvSpPr txBox="1"/>
      </xdr:nvSpPr>
      <xdr:spPr>
        <a:xfrm>
          <a:off x="1954784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41" name="直線コネクタ 540"/>
        <xdr:cNvCxnSpPr/>
      </xdr:nvCxnSpPr>
      <xdr:spPr>
        <a:xfrm>
          <a:off x="19443700" y="1081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42" name="【学校施設】&#10;一人当たり面積最大値テキスト"/>
        <xdr:cNvSpPr txBox="1"/>
      </xdr:nvSpPr>
      <xdr:spPr>
        <a:xfrm>
          <a:off x="19547840" y="90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43" name="直線コネクタ 542"/>
        <xdr:cNvCxnSpPr/>
      </xdr:nvCxnSpPr>
      <xdr:spPr>
        <a:xfrm>
          <a:off x="19443700" y="9267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44" name="【学校施設】&#10;一人当たり面積平均値テキスト"/>
        <xdr:cNvSpPr txBox="1"/>
      </xdr:nvSpPr>
      <xdr:spPr>
        <a:xfrm>
          <a:off x="19547840" y="10391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45" name="フローチャート: 判断 544"/>
        <xdr:cNvSpPr/>
      </xdr:nvSpPr>
      <xdr:spPr>
        <a:xfrm>
          <a:off x="1945894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46" name="フローチャート: 判断 545"/>
        <xdr:cNvSpPr/>
      </xdr:nvSpPr>
      <xdr:spPr>
        <a:xfrm>
          <a:off x="18735040" y="10403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47" name="フローチャート: 判断 546"/>
        <xdr:cNvSpPr/>
      </xdr:nvSpPr>
      <xdr:spPr>
        <a:xfrm>
          <a:off x="1793748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48" name="フローチャート: 判断 547"/>
        <xdr:cNvSpPr/>
      </xdr:nvSpPr>
      <xdr:spPr>
        <a:xfrm>
          <a:off x="171627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49" name="フローチャート: 判断 548"/>
        <xdr:cNvSpPr/>
      </xdr:nvSpPr>
      <xdr:spPr>
        <a:xfrm>
          <a:off x="1638808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555" name="楕円 554"/>
        <xdr:cNvSpPr/>
      </xdr:nvSpPr>
      <xdr:spPr>
        <a:xfrm>
          <a:off x="19458940"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556" name="【学校施設】&#10;一人当たり面積該当値テキスト"/>
        <xdr:cNvSpPr txBox="1"/>
      </xdr:nvSpPr>
      <xdr:spPr>
        <a:xfrm>
          <a:off x="1954784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53340</xdr:rowOff>
    </xdr:from>
    <xdr:to>
      <xdr:col>112</xdr:col>
      <xdr:colOff>38100</xdr:colOff>
      <xdr:row>61</xdr:row>
      <xdr:rowOff>154940</xdr:rowOff>
    </xdr:to>
    <xdr:sp macro="" textlink="">
      <xdr:nvSpPr>
        <xdr:cNvPr id="557" name="楕円 556"/>
        <xdr:cNvSpPr/>
      </xdr:nvSpPr>
      <xdr:spPr>
        <a:xfrm>
          <a:off x="18735040" y="10279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104140</xdr:rowOff>
    </xdr:from>
    <xdr:to>
      <xdr:col>116</xdr:col>
      <xdr:colOff>63500</xdr:colOff>
      <xdr:row>61</xdr:row>
      <xdr:rowOff>121920</xdr:rowOff>
    </xdr:to>
    <xdr:cxnSp macro="">
      <xdr:nvCxnSpPr>
        <xdr:cNvPr id="558" name="直線コネクタ 557"/>
        <xdr:cNvCxnSpPr/>
      </xdr:nvCxnSpPr>
      <xdr:spPr>
        <a:xfrm>
          <a:off x="18778220" y="10330180"/>
          <a:ext cx="7315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49530</xdr:rowOff>
    </xdr:from>
    <xdr:to>
      <xdr:col>107</xdr:col>
      <xdr:colOff>101600</xdr:colOff>
      <xdr:row>61</xdr:row>
      <xdr:rowOff>151130</xdr:rowOff>
    </xdr:to>
    <xdr:sp macro="" textlink="">
      <xdr:nvSpPr>
        <xdr:cNvPr id="559" name="楕円 558"/>
        <xdr:cNvSpPr/>
      </xdr:nvSpPr>
      <xdr:spPr>
        <a:xfrm>
          <a:off x="1793748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100330</xdr:rowOff>
    </xdr:from>
    <xdr:to>
      <xdr:col>111</xdr:col>
      <xdr:colOff>177800</xdr:colOff>
      <xdr:row>61</xdr:row>
      <xdr:rowOff>104140</xdr:rowOff>
    </xdr:to>
    <xdr:cxnSp macro="">
      <xdr:nvCxnSpPr>
        <xdr:cNvPr id="560" name="直線コネクタ 559"/>
        <xdr:cNvCxnSpPr/>
      </xdr:nvCxnSpPr>
      <xdr:spPr>
        <a:xfrm>
          <a:off x="17988280" y="103263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66040</xdr:rowOff>
    </xdr:from>
    <xdr:to>
      <xdr:col>102</xdr:col>
      <xdr:colOff>165100</xdr:colOff>
      <xdr:row>61</xdr:row>
      <xdr:rowOff>167640</xdr:rowOff>
    </xdr:to>
    <xdr:sp macro="" textlink="">
      <xdr:nvSpPr>
        <xdr:cNvPr id="561" name="楕円 560"/>
        <xdr:cNvSpPr/>
      </xdr:nvSpPr>
      <xdr:spPr>
        <a:xfrm>
          <a:off x="1716278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100330</xdr:rowOff>
    </xdr:from>
    <xdr:to>
      <xdr:col>107</xdr:col>
      <xdr:colOff>50800</xdr:colOff>
      <xdr:row>61</xdr:row>
      <xdr:rowOff>116840</xdr:rowOff>
    </xdr:to>
    <xdr:cxnSp macro="">
      <xdr:nvCxnSpPr>
        <xdr:cNvPr id="562" name="直線コネクタ 561"/>
        <xdr:cNvCxnSpPr/>
      </xdr:nvCxnSpPr>
      <xdr:spPr>
        <a:xfrm flipV="1">
          <a:off x="17213580" y="1032637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63" name="楕円 562"/>
        <xdr:cNvSpPr/>
      </xdr:nvSpPr>
      <xdr:spPr>
        <a:xfrm>
          <a:off x="16388080" y="1027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61</xdr:row>
      <xdr:rowOff>116840</xdr:rowOff>
    </xdr:to>
    <xdr:cxnSp macro="">
      <xdr:nvCxnSpPr>
        <xdr:cNvPr id="564" name="直線コネクタ 563"/>
        <xdr:cNvCxnSpPr/>
      </xdr:nvCxnSpPr>
      <xdr:spPr>
        <a:xfrm>
          <a:off x="16431260" y="10325100"/>
          <a:ext cx="7823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565" name="n_1aveValue【学校施設】&#10;一人当たり面積"/>
        <xdr:cNvSpPr txBox="1"/>
      </xdr:nvSpPr>
      <xdr:spPr>
        <a:xfrm>
          <a:off x="18561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566" name="n_2aveValue【学校施設】&#10;一人当たり面積"/>
        <xdr:cNvSpPr txBox="1"/>
      </xdr:nvSpPr>
      <xdr:spPr>
        <a:xfrm>
          <a:off x="177762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567" name="n_3aveValue【学校施設】&#10;一人当たり面積"/>
        <xdr:cNvSpPr txBox="1"/>
      </xdr:nvSpPr>
      <xdr:spPr>
        <a:xfrm>
          <a:off x="170015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568" name="n_4aveValue【学校施設】&#10;一人当たり面積"/>
        <xdr:cNvSpPr txBox="1"/>
      </xdr:nvSpPr>
      <xdr:spPr>
        <a:xfrm>
          <a:off x="162268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xdr:rowOff>
    </xdr:from>
    <xdr:ext cx="469744" cy="259045"/>
    <xdr:sp macro="" textlink="">
      <xdr:nvSpPr>
        <xdr:cNvPr id="569" name="n_1mainValue【学校施設】&#10;一人当たり面積"/>
        <xdr:cNvSpPr txBox="1"/>
      </xdr:nvSpPr>
      <xdr:spPr>
        <a:xfrm>
          <a:off x="185611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167657</xdr:rowOff>
    </xdr:from>
    <xdr:ext cx="469744" cy="259045"/>
    <xdr:sp macro="" textlink="">
      <xdr:nvSpPr>
        <xdr:cNvPr id="570" name="n_2mainValue【学校施設】&#10;一人当たり面積"/>
        <xdr:cNvSpPr txBox="1"/>
      </xdr:nvSpPr>
      <xdr:spPr>
        <a:xfrm>
          <a:off x="1777626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12717</xdr:rowOff>
    </xdr:from>
    <xdr:ext cx="469744" cy="259045"/>
    <xdr:sp macro="" textlink="">
      <xdr:nvSpPr>
        <xdr:cNvPr id="571" name="n_3mainValue【学校施設】&#10;一人当たり面積"/>
        <xdr:cNvSpPr txBox="1"/>
      </xdr:nvSpPr>
      <xdr:spPr>
        <a:xfrm>
          <a:off x="1700156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72" name="n_4mainValue【学校施設】&#10;一人当たり面積"/>
        <xdr:cNvSpPr txBox="1"/>
      </xdr:nvSpPr>
      <xdr:spPr>
        <a:xfrm>
          <a:off x="1622686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5" name="テキスト ボックス 58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5" name="テキスト ボックス 59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98" name="直線コネクタ 597"/>
        <xdr:cNvCxnSpPr/>
      </xdr:nvCxnSpPr>
      <xdr:spPr>
        <a:xfrm flipV="1">
          <a:off x="14375764" y="13161372"/>
          <a:ext cx="0" cy="12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99" name="【児童館】&#10;有形固定資産減価償却率最小値テキスト"/>
        <xdr:cNvSpPr txBox="1"/>
      </xdr:nvSpPr>
      <xdr:spPr>
        <a:xfrm>
          <a:off x="14414500" y="144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00" name="直線コネクタ 599"/>
        <xdr:cNvCxnSpPr/>
      </xdr:nvCxnSpPr>
      <xdr:spPr>
        <a:xfrm>
          <a:off x="14287500" y="14400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01" name="【児童館】&#10;有形固定資産減価償却率最大値テキスト"/>
        <xdr:cNvSpPr txBox="1"/>
      </xdr:nvSpPr>
      <xdr:spPr>
        <a:xfrm>
          <a:off x="14414500" y="1294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02" name="直線コネクタ 601"/>
        <xdr:cNvCxnSpPr/>
      </xdr:nvCxnSpPr>
      <xdr:spPr>
        <a:xfrm>
          <a:off x="14287500" y="13161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03" name="【児童館】&#10;有形固定資産減価償却率平均値テキスト"/>
        <xdr:cNvSpPr txBox="1"/>
      </xdr:nvSpPr>
      <xdr:spPr>
        <a:xfrm>
          <a:off x="144145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04" name="フローチャート: 判断 603"/>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05" name="フローチャート: 判断 604"/>
        <xdr:cNvSpPr/>
      </xdr:nvSpPr>
      <xdr:spPr>
        <a:xfrm>
          <a:off x="135788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06" name="フローチャート: 判断 605"/>
        <xdr:cNvSpPr/>
      </xdr:nvSpPr>
      <xdr:spPr>
        <a:xfrm>
          <a:off x="128041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07" name="フローチャート: 判断 606"/>
        <xdr:cNvSpPr/>
      </xdr:nvSpPr>
      <xdr:spPr>
        <a:xfrm>
          <a:off x="1202944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08" name="フローチャート: 判断 607"/>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99968</xdr:rowOff>
    </xdr:from>
    <xdr:to>
      <xdr:col>85</xdr:col>
      <xdr:colOff>177800</xdr:colOff>
      <xdr:row>86</xdr:row>
      <xdr:rowOff>30118</xdr:rowOff>
    </xdr:to>
    <xdr:sp macro="" textlink="">
      <xdr:nvSpPr>
        <xdr:cNvPr id="614" name="楕円 613"/>
        <xdr:cNvSpPr/>
      </xdr:nvSpPr>
      <xdr:spPr>
        <a:xfrm>
          <a:off x="14325600" y="143493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14895</xdr:rowOff>
    </xdr:from>
    <xdr:ext cx="405111" cy="259045"/>
    <xdr:sp macro="" textlink="">
      <xdr:nvSpPr>
        <xdr:cNvPr id="615" name="【児童館】&#10;有形固定資産減価償却率該当値テキスト"/>
        <xdr:cNvSpPr txBox="1"/>
      </xdr:nvSpPr>
      <xdr:spPr>
        <a:xfrm>
          <a:off x="14414500" y="1426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616" name="楕円 615"/>
        <xdr:cNvSpPr/>
      </xdr:nvSpPr>
      <xdr:spPr>
        <a:xfrm>
          <a:off x="135788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150768</xdr:rowOff>
    </xdr:to>
    <xdr:cxnSp macro="">
      <xdr:nvCxnSpPr>
        <xdr:cNvPr id="617" name="直線コネクタ 616"/>
        <xdr:cNvCxnSpPr/>
      </xdr:nvCxnSpPr>
      <xdr:spPr>
        <a:xfrm>
          <a:off x="13629640" y="1436751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80373</xdr:rowOff>
    </xdr:from>
    <xdr:to>
      <xdr:col>76</xdr:col>
      <xdr:colOff>165100</xdr:colOff>
      <xdr:row>86</xdr:row>
      <xdr:rowOff>10523</xdr:rowOff>
    </xdr:to>
    <xdr:sp macro="" textlink="">
      <xdr:nvSpPr>
        <xdr:cNvPr id="618" name="楕円 617"/>
        <xdr:cNvSpPr/>
      </xdr:nvSpPr>
      <xdr:spPr>
        <a:xfrm>
          <a:off x="12804140" y="14329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131173</xdr:rowOff>
    </xdr:to>
    <xdr:cxnSp macro="">
      <xdr:nvCxnSpPr>
        <xdr:cNvPr id="619" name="直線コネクタ 618"/>
        <xdr:cNvCxnSpPr/>
      </xdr:nvCxnSpPr>
      <xdr:spPr>
        <a:xfrm flipV="1">
          <a:off x="12854940" y="14367511"/>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116295</xdr:rowOff>
    </xdr:from>
    <xdr:to>
      <xdr:col>72</xdr:col>
      <xdr:colOff>38100</xdr:colOff>
      <xdr:row>87</xdr:row>
      <xdr:rowOff>46445</xdr:rowOff>
    </xdr:to>
    <xdr:sp macro="" textlink="">
      <xdr:nvSpPr>
        <xdr:cNvPr id="620" name="楕円 619"/>
        <xdr:cNvSpPr/>
      </xdr:nvSpPr>
      <xdr:spPr>
        <a:xfrm>
          <a:off x="12029440" y="1453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86</xdr:row>
      <xdr:rowOff>167095</xdr:rowOff>
    </xdr:to>
    <xdr:cxnSp macro="">
      <xdr:nvCxnSpPr>
        <xdr:cNvPr id="621" name="直線コネクタ 620"/>
        <xdr:cNvCxnSpPr/>
      </xdr:nvCxnSpPr>
      <xdr:spPr>
        <a:xfrm flipV="1">
          <a:off x="12072620" y="14380573"/>
          <a:ext cx="78232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116295</xdr:rowOff>
    </xdr:from>
    <xdr:to>
      <xdr:col>67</xdr:col>
      <xdr:colOff>101600</xdr:colOff>
      <xdr:row>87</xdr:row>
      <xdr:rowOff>46445</xdr:rowOff>
    </xdr:to>
    <xdr:sp macro="" textlink="">
      <xdr:nvSpPr>
        <xdr:cNvPr id="622" name="楕円 621"/>
        <xdr:cNvSpPr/>
      </xdr:nvSpPr>
      <xdr:spPr>
        <a:xfrm>
          <a:off x="11231880" y="1453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167095</xdr:rowOff>
    </xdr:from>
    <xdr:to>
      <xdr:col>71</xdr:col>
      <xdr:colOff>177800</xdr:colOff>
      <xdr:row>86</xdr:row>
      <xdr:rowOff>167095</xdr:rowOff>
    </xdr:to>
    <xdr:cxnSp macro="">
      <xdr:nvCxnSpPr>
        <xdr:cNvPr id="623" name="直線コネクタ 622"/>
        <xdr:cNvCxnSpPr/>
      </xdr:nvCxnSpPr>
      <xdr:spPr>
        <a:xfrm>
          <a:off x="11282680" y="145841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24" name="n_1aveValue【児童館】&#10;有形固定資産減価償却率"/>
        <xdr:cNvSpPr txBox="1"/>
      </xdr:nvSpPr>
      <xdr:spPr>
        <a:xfrm>
          <a:off x="134372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25" name="n_2aveValue【児童館】&#10;有形固定資産減価償却率"/>
        <xdr:cNvSpPr txBox="1"/>
      </xdr:nvSpPr>
      <xdr:spPr>
        <a:xfrm>
          <a:off x="12675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26" name="n_3aveValue【児童館】&#10;有形固定資産減価償却率"/>
        <xdr:cNvSpPr txBox="1"/>
      </xdr:nvSpPr>
      <xdr:spPr>
        <a:xfrm>
          <a:off x="119005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27" name="n_4aveValue【児童館】&#10;有形固定資産減価償却率"/>
        <xdr:cNvSpPr txBox="1"/>
      </xdr:nvSpPr>
      <xdr:spPr>
        <a:xfrm>
          <a:off x="11102984" y="1368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628" name="n_1mainValue【児童館】&#10;有形固定資産減価償却率"/>
        <xdr:cNvSpPr txBox="1"/>
      </xdr:nvSpPr>
      <xdr:spPr>
        <a:xfrm>
          <a:off x="134372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1650</xdr:rowOff>
    </xdr:from>
    <xdr:ext cx="405111" cy="259045"/>
    <xdr:sp macro="" textlink="">
      <xdr:nvSpPr>
        <xdr:cNvPr id="629" name="n_2mainValue【児童館】&#10;有形固定資産減価償却率"/>
        <xdr:cNvSpPr txBox="1"/>
      </xdr:nvSpPr>
      <xdr:spPr>
        <a:xfrm>
          <a:off x="12675244" y="1441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37572</xdr:rowOff>
    </xdr:from>
    <xdr:ext cx="405111" cy="259045"/>
    <xdr:sp macro="" textlink="">
      <xdr:nvSpPr>
        <xdr:cNvPr id="630" name="n_3mainValue【児童館】&#10;有形固定資産減価償却率"/>
        <xdr:cNvSpPr txBox="1"/>
      </xdr:nvSpPr>
      <xdr:spPr>
        <a:xfrm>
          <a:off x="11900544" y="1462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37572</xdr:rowOff>
    </xdr:from>
    <xdr:ext cx="405111" cy="259045"/>
    <xdr:sp macro="" textlink="">
      <xdr:nvSpPr>
        <xdr:cNvPr id="631" name="n_4mainValue【児童館】&#10;有形固定資産減価償却率"/>
        <xdr:cNvSpPr txBox="1"/>
      </xdr:nvSpPr>
      <xdr:spPr>
        <a:xfrm>
          <a:off x="11102984" y="1462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55" name="直線コネクタ 654"/>
        <xdr:cNvCxnSpPr/>
      </xdr:nvCxnSpPr>
      <xdr:spPr>
        <a:xfrm flipV="1">
          <a:off x="19509104" y="129654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6"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7" name="直線コネクタ 656"/>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58" name="【児童館】&#10;一人当たり面積最大値テキスト"/>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59" name="直線コネクタ 658"/>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60" name="【児童館】&#10;一人当たり面積平均値テキスト"/>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61" name="フローチャート: 判断 660"/>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2" name="フローチャート: 判断 661"/>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3" name="フローチャート: 判断 662"/>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64" name="フローチャート: 判断 663"/>
        <xdr:cNvSpPr/>
      </xdr:nvSpPr>
      <xdr:spPr>
        <a:xfrm>
          <a:off x="171627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65" name="フローチャート: 判断 664"/>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71" name="楕円 670"/>
        <xdr:cNvSpPr/>
      </xdr:nvSpPr>
      <xdr:spPr>
        <a:xfrm>
          <a:off x="1945894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72" name="【児童館】&#10;一人当たり面積該当値テキスト"/>
        <xdr:cNvSpPr txBox="1"/>
      </xdr:nvSpPr>
      <xdr:spPr>
        <a:xfrm>
          <a:off x="1954784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73" name="楕円 672"/>
        <xdr:cNvSpPr/>
      </xdr:nvSpPr>
      <xdr:spPr>
        <a:xfrm>
          <a:off x="1873504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74" name="直線コネクタ 673"/>
        <xdr:cNvCxnSpPr/>
      </xdr:nvCxnSpPr>
      <xdr:spPr>
        <a:xfrm>
          <a:off x="18778220" y="143446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75" name="楕円 674"/>
        <xdr:cNvSpPr/>
      </xdr:nvSpPr>
      <xdr:spPr>
        <a:xfrm>
          <a:off x="179374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76" name="直線コネクタ 675"/>
        <xdr:cNvCxnSpPr/>
      </xdr:nvCxnSpPr>
      <xdr:spPr>
        <a:xfrm>
          <a:off x="17988280" y="143446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77" name="楕円 676"/>
        <xdr:cNvSpPr/>
      </xdr:nvSpPr>
      <xdr:spPr>
        <a:xfrm>
          <a:off x="171627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78" name="直線コネクタ 677"/>
        <xdr:cNvCxnSpPr/>
      </xdr:nvCxnSpPr>
      <xdr:spPr>
        <a:xfrm>
          <a:off x="17213580" y="143446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79" name="楕円 678"/>
        <xdr:cNvSpPr/>
      </xdr:nvSpPr>
      <xdr:spPr>
        <a:xfrm>
          <a:off x="1638808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680" name="直線コネクタ 679"/>
        <xdr:cNvCxnSpPr/>
      </xdr:nvCxnSpPr>
      <xdr:spPr>
        <a:xfrm>
          <a:off x="16431260" y="143446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1"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2" name="n_2aveValue【児童館】&#10;一人当たり面積"/>
        <xdr:cNvSpPr txBox="1"/>
      </xdr:nvSpPr>
      <xdr:spPr>
        <a:xfrm>
          <a:off x="177762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83" name="n_3aveValue【児童館】&#10;一人当たり面積"/>
        <xdr:cNvSpPr txBox="1"/>
      </xdr:nvSpPr>
      <xdr:spPr>
        <a:xfrm>
          <a:off x="170015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84" name="n_4aveValue【児童館】&#10;一人当たり面積"/>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85" name="n_1mainValue【児童館】&#10;一人当たり面積"/>
        <xdr:cNvSpPr txBox="1"/>
      </xdr:nvSpPr>
      <xdr:spPr>
        <a:xfrm>
          <a:off x="185611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86" name="n_2mainValue【児童館】&#10;一人当たり面積"/>
        <xdr:cNvSpPr txBox="1"/>
      </xdr:nvSpPr>
      <xdr:spPr>
        <a:xfrm>
          <a:off x="177762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87" name="n_3mainValue【児童館】&#10;一人当たり面積"/>
        <xdr:cNvSpPr txBox="1"/>
      </xdr:nvSpPr>
      <xdr:spPr>
        <a:xfrm>
          <a:off x="170015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88" name="n_4mainValue【児童館】&#10;一人当たり面積"/>
        <xdr:cNvSpPr txBox="1"/>
      </xdr:nvSpPr>
      <xdr:spPr>
        <a:xfrm>
          <a:off x="162268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90" name="正方形/長方形 689"/>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91" name="正方形/長方形 690"/>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2" name="正方形/長方形 691"/>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93" name="正方形/長方形 692"/>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6" name="正方形/長方形 695"/>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7" name="正方形/長方形 696"/>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8" name="正方形/長方形 697"/>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9" name="正方形/長方形 698"/>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本区の公共建築物の多くは、昭和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年代に集中して建設され、大部分の施設は建設後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老朽化が進んでいる。類似団体と比較して特に有形固定資産減価償却率が高くなっている施設は、公営住宅、児童館、体育館・プール、保健センター・保健所、福祉施設、庁舎である。これらの施設の有形固定資産減価償却率の類似団体順位に着目すると、上位のものが散見される。</a:t>
          </a:r>
          <a:endParaRPr lang="ja-JP" altLang="ja-JP" sz="1400">
            <a:effectLst/>
          </a:endParaRPr>
        </a:p>
        <a:p>
          <a:r>
            <a:rPr kumimoji="1" lang="ja-JP" altLang="ja-JP" sz="1100">
              <a:solidFill>
                <a:schemeClr val="dk1"/>
              </a:solidFill>
              <a:effectLst/>
              <a:latin typeface="+mn-lt"/>
              <a:ea typeface="+mn-ea"/>
              <a:cs typeface="+mn-cs"/>
            </a:rPr>
            <a:t>　学校施設については、他の類似団体並みの有形固定資産減価償却率となっているが、</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年までに本区の有する小中学校の約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が建築から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年が経過する状況にあり、改築時期を一斉に迎えている。本区は既に学校改築事業に着手しており令和元年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月時点で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校の改築が終了し、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校の改築計画を進めている状況にある。年少人口の減少が見込まれることから学校の統廃合を含めた適正配置を検討していく。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086225" y="571881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124960" y="621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036060" y="62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312160" y="619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51460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739900" y="6165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965200" y="6221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xdr:rowOff>
    </xdr:from>
    <xdr:to>
      <xdr:col>24</xdr:col>
      <xdr:colOff>114300</xdr:colOff>
      <xdr:row>36</xdr:row>
      <xdr:rowOff>101854</xdr:rowOff>
    </xdr:to>
    <xdr:sp macro="" textlink="">
      <xdr:nvSpPr>
        <xdr:cNvPr id="71" name="楕円 70"/>
        <xdr:cNvSpPr/>
      </xdr:nvSpPr>
      <xdr:spPr>
        <a:xfrm>
          <a:off x="403606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23131</xdr:rowOff>
    </xdr:from>
    <xdr:ext cx="405111" cy="259045"/>
    <xdr:sp macro="" textlink="">
      <xdr:nvSpPr>
        <xdr:cNvPr id="72" name="【図書館】&#10;有形固定資産減価償却率該当値テキスト"/>
        <xdr:cNvSpPr txBox="1"/>
      </xdr:nvSpPr>
      <xdr:spPr>
        <a:xfrm>
          <a:off x="4124960"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135128</xdr:rowOff>
    </xdr:from>
    <xdr:to>
      <xdr:col>20</xdr:col>
      <xdr:colOff>38100</xdr:colOff>
      <xdr:row>36</xdr:row>
      <xdr:rowOff>65278</xdr:rowOff>
    </xdr:to>
    <xdr:sp macro="" textlink="">
      <xdr:nvSpPr>
        <xdr:cNvPr id="73" name="楕円 72"/>
        <xdr:cNvSpPr/>
      </xdr:nvSpPr>
      <xdr:spPr>
        <a:xfrm>
          <a:off x="3312160" y="6002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xdr:rowOff>
    </xdr:from>
    <xdr:to>
      <xdr:col>24</xdr:col>
      <xdr:colOff>63500</xdr:colOff>
      <xdr:row>36</xdr:row>
      <xdr:rowOff>51054</xdr:rowOff>
    </xdr:to>
    <xdr:cxnSp macro="">
      <xdr:nvCxnSpPr>
        <xdr:cNvPr id="74" name="直線コネクタ 73"/>
        <xdr:cNvCxnSpPr/>
      </xdr:nvCxnSpPr>
      <xdr:spPr>
        <a:xfrm>
          <a:off x="3355340" y="604951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89408</xdr:rowOff>
    </xdr:from>
    <xdr:to>
      <xdr:col>15</xdr:col>
      <xdr:colOff>101600</xdr:colOff>
      <xdr:row>36</xdr:row>
      <xdr:rowOff>19558</xdr:rowOff>
    </xdr:to>
    <xdr:sp macro="" textlink="">
      <xdr:nvSpPr>
        <xdr:cNvPr id="75" name="楕円 74"/>
        <xdr:cNvSpPr/>
      </xdr:nvSpPr>
      <xdr:spPr>
        <a:xfrm>
          <a:off x="2514600" y="5956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140208</xdr:rowOff>
    </xdr:from>
    <xdr:to>
      <xdr:col>19</xdr:col>
      <xdr:colOff>177800</xdr:colOff>
      <xdr:row>36</xdr:row>
      <xdr:rowOff>14478</xdr:rowOff>
    </xdr:to>
    <xdr:cxnSp macro="">
      <xdr:nvCxnSpPr>
        <xdr:cNvPr id="76" name="直線コネクタ 75"/>
        <xdr:cNvCxnSpPr/>
      </xdr:nvCxnSpPr>
      <xdr:spPr>
        <a:xfrm>
          <a:off x="2565400" y="6007608"/>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7399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140208</xdr:rowOff>
    </xdr:to>
    <xdr:cxnSp macro="">
      <xdr:nvCxnSpPr>
        <xdr:cNvPr id="78" name="直線コネクタ 77"/>
        <xdr:cNvCxnSpPr/>
      </xdr:nvCxnSpPr>
      <xdr:spPr>
        <a:xfrm>
          <a:off x="1790700" y="597789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xdr:rowOff>
    </xdr:from>
    <xdr:to>
      <xdr:col>6</xdr:col>
      <xdr:colOff>38100</xdr:colOff>
      <xdr:row>35</xdr:row>
      <xdr:rowOff>104140</xdr:rowOff>
    </xdr:to>
    <xdr:sp macro="" textlink="">
      <xdr:nvSpPr>
        <xdr:cNvPr id="79" name="楕円 78"/>
        <xdr:cNvSpPr/>
      </xdr:nvSpPr>
      <xdr:spPr>
        <a:xfrm>
          <a:off x="965200" y="5869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53340</xdr:rowOff>
    </xdr:from>
    <xdr:to>
      <xdr:col>10</xdr:col>
      <xdr:colOff>114300</xdr:colOff>
      <xdr:row>35</xdr:row>
      <xdr:rowOff>110490</xdr:rowOff>
    </xdr:to>
    <xdr:cxnSp macro="">
      <xdr:nvCxnSpPr>
        <xdr:cNvPr id="80" name="直線コネクタ 79"/>
        <xdr:cNvCxnSpPr/>
      </xdr:nvCxnSpPr>
      <xdr:spPr>
        <a:xfrm>
          <a:off x="1008380" y="592074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81" name="n_1aveValue【図書館】&#10;有形固定資産減価償却率"/>
        <xdr:cNvSpPr txBox="1"/>
      </xdr:nvSpPr>
      <xdr:spPr>
        <a:xfrm>
          <a:off x="3170564" y="628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82" name="n_2aveValue【図書館】&#10;有形固定資産減価償却率"/>
        <xdr:cNvSpPr txBox="1"/>
      </xdr:nvSpPr>
      <xdr:spPr>
        <a:xfrm>
          <a:off x="2385704" y="623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3" name="n_3aveValue【図書館】&#10;有形固定資産減価償却率"/>
        <xdr:cNvSpPr txBox="1"/>
      </xdr:nvSpPr>
      <xdr:spPr>
        <a:xfrm>
          <a:off x="1611004" y="625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111269</xdr:rowOff>
    </xdr:from>
    <xdr:ext cx="405111" cy="259045"/>
    <xdr:sp macro="" textlink="">
      <xdr:nvSpPr>
        <xdr:cNvPr id="84" name="n_4aveValue【図書館】&#10;有形固定資産減価償却率"/>
        <xdr:cNvSpPr txBox="1"/>
      </xdr:nvSpPr>
      <xdr:spPr>
        <a:xfrm>
          <a:off x="836304" y="631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81805</xdr:rowOff>
    </xdr:from>
    <xdr:ext cx="405111" cy="259045"/>
    <xdr:sp macro="" textlink="">
      <xdr:nvSpPr>
        <xdr:cNvPr id="85" name="n_1mainValue【図書館】&#10;有形固定資産減価償却率"/>
        <xdr:cNvSpPr txBox="1"/>
      </xdr:nvSpPr>
      <xdr:spPr>
        <a:xfrm>
          <a:off x="317056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36085</xdr:rowOff>
    </xdr:from>
    <xdr:ext cx="405111" cy="259045"/>
    <xdr:sp macro="" textlink="">
      <xdr:nvSpPr>
        <xdr:cNvPr id="86" name="n_2mainValue【図書館】&#10;有形固定資産減価償却率"/>
        <xdr:cNvSpPr txBox="1"/>
      </xdr:nvSpPr>
      <xdr:spPr>
        <a:xfrm>
          <a:off x="2385704" y="57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7" name="n_3mainValue【図書館】&#10;有形固定資産減価償却率"/>
        <xdr:cNvSpPr txBox="1"/>
      </xdr:nvSpPr>
      <xdr:spPr>
        <a:xfrm>
          <a:off x="16110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120667</xdr:rowOff>
    </xdr:from>
    <xdr:ext cx="405111" cy="259045"/>
    <xdr:sp macro="" textlink="">
      <xdr:nvSpPr>
        <xdr:cNvPr id="88" name="n_4mainValue【図書館】&#10;有形固定資産減価償却率"/>
        <xdr:cNvSpPr txBox="1"/>
      </xdr:nvSpPr>
      <xdr:spPr>
        <a:xfrm>
          <a:off x="83630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9219565" y="594588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9258300" y="57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9154160" y="5945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9258300" y="66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919226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687324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0985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6" name="楕円 125"/>
        <xdr:cNvSpPr/>
      </xdr:nvSpPr>
      <xdr:spPr>
        <a:xfrm>
          <a:off x="919226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9258300"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28" name="楕円 127"/>
        <xdr:cNvSpPr/>
      </xdr:nvSpPr>
      <xdr:spPr>
        <a:xfrm>
          <a:off x="844550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29" name="直線コネクタ 128"/>
        <xdr:cNvCxnSpPr/>
      </xdr:nvCxnSpPr>
      <xdr:spPr>
        <a:xfrm>
          <a:off x="8496300" y="68640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103124</xdr:rowOff>
    </xdr:from>
    <xdr:to>
      <xdr:col>46</xdr:col>
      <xdr:colOff>38100</xdr:colOff>
      <xdr:row>41</xdr:row>
      <xdr:rowOff>33274</xdr:rowOff>
    </xdr:to>
    <xdr:sp macro="" textlink="">
      <xdr:nvSpPr>
        <xdr:cNvPr id="130" name="楕円 129"/>
        <xdr:cNvSpPr/>
      </xdr:nvSpPr>
      <xdr:spPr>
        <a:xfrm>
          <a:off x="7670800" y="6808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40</xdr:row>
      <xdr:rowOff>158496</xdr:rowOff>
    </xdr:to>
    <xdr:cxnSp macro="">
      <xdr:nvCxnSpPr>
        <xdr:cNvPr id="131" name="直線コネクタ 130"/>
        <xdr:cNvCxnSpPr/>
      </xdr:nvCxnSpPr>
      <xdr:spPr>
        <a:xfrm>
          <a:off x="7713980" y="685952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103124</xdr:rowOff>
    </xdr:from>
    <xdr:to>
      <xdr:col>41</xdr:col>
      <xdr:colOff>101600</xdr:colOff>
      <xdr:row>41</xdr:row>
      <xdr:rowOff>33274</xdr:rowOff>
    </xdr:to>
    <xdr:sp macro="" textlink="">
      <xdr:nvSpPr>
        <xdr:cNvPr id="132" name="楕円 131"/>
        <xdr:cNvSpPr/>
      </xdr:nvSpPr>
      <xdr:spPr>
        <a:xfrm>
          <a:off x="687324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153924</xdr:rowOff>
    </xdr:from>
    <xdr:to>
      <xdr:col>45</xdr:col>
      <xdr:colOff>177800</xdr:colOff>
      <xdr:row>40</xdr:row>
      <xdr:rowOff>153924</xdr:rowOff>
    </xdr:to>
    <xdr:cxnSp macro="">
      <xdr:nvCxnSpPr>
        <xdr:cNvPr id="133" name="直線コネクタ 132"/>
        <xdr:cNvCxnSpPr/>
      </xdr:nvCxnSpPr>
      <xdr:spPr>
        <a:xfrm>
          <a:off x="6924040" y="68595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103124</xdr:rowOff>
    </xdr:from>
    <xdr:to>
      <xdr:col>36</xdr:col>
      <xdr:colOff>165100</xdr:colOff>
      <xdr:row>41</xdr:row>
      <xdr:rowOff>33274</xdr:rowOff>
    </xdr:to>
    <xdr:sp macro="" textlink="">
      <xdr:nvSpPr>
        <xdr:cNvPr id="134" name="楕円 133"/>
        <xdr:cNvSpPr/>
      </xdr:nvSpPr>
      <xdr:spPr>
        <a:xfrm>
          <a:off x="609854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153924</xdr:rowOff>
    </xdr:from>
    <xdr:to>
      <xdr:col>41</xdr:col>
      <xdr:colOff>50800</xdr:colOff>
      <xdr:row>40</xdr:row>
      <xdr:rowOff>153924</xdr:rowOff>
    </xdr:to>
    <xdr:cxnSp macro="">
      <xdr:nvCxnSpPr>
        <xdr:cNvPr id="135" name="直線コネクタ 134"/>
        <xdr:cNvCxnSpPr/>
      </xdr:nvCxnSpPr>
      <xdr:spPr>
        <a:xfrm>
          <a:off x="6149340" y="68595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67120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39" name="n_4aveValue【図書館】&#10;一人当たり面積"/>
        <xdr:cNvSpPr txBox="1"/>
      </xdr:nvSpPr>
      <xdr:spPr>
        <a:xfrm>
          <a:off x="593732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0" name="n_1mainValue【図書館】&#10;一人当たり面積"/>
        <xdr:cNvSpPr txBox="1"/>
      </xdr:nvSpPr>
      <xdr:spPr>
        <a:xfrm>
          <a:off x="827158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24401</xdr:rowOff>
    </xdr:from>
    <xdr:ext cx="469744" cy="259045"/>
    <xdr:sp macro="" textlink="">
      <xdr:nvSpPr>
        <xdr:cNvPr id="141" name="n_2mainValue【図書館】&#10;一人当たり面積"/>
        <xdr:cNvSpPr txBox="1"/>
      </xdr:nvSpPr>
      <xdr:spPr>
        <a:xfrm>
          <a:off x="750958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24401</xdr:rowOff>
    </xdr:from>
    <xdr:ext cx="469744" cy="259045"/>
    <xdr:sp macro="" textlink="">
      <xdr:nvSpPr>
        <xdr:cNvPr id="142" name="n_3mainValue【図書館】&#10;一人当たり面積"/>
        <xdr:cNvSpPr txBox="1"/>
      </xdr:nvSpPr>
      <xdr:spPr>
        <a:xfrm>
          <a:off x="671202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49801</xdr:rowOff>
    </xdr:from>
    <xdr:ext cx="469744" cy="259045"/>
    <xdr:sp macro="" textlink="">
      <xdr:nvSpPr>
        <xdr:cNvPr id="143" name="n_4mainValue【図書館】&#10;一人当たり面積"/>
        <xdr:cNvSpPr txBox="1"/>
      </xdr:nvSpPr>
      <xdr:spPr>
        <a:xfrm>
          <a:off x="5937327" y="65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54864</xdr:rowOff>
    </xdr:to>
    <xdr:cxnSp macro="">
      <xdr:nvCxnSpPr>
        <xdr:cNvPr id="166" name="直線コネクタ 165"/>
        <xdr:cNvCxnSpPr/>
      </xdr:nvCxnSpPr>
      <xdr:spPr>
        <a:xfrm flipV="1">
          <a:off x="4086225" y="9543288"/>
          <a:ext cx="0" cy="1072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58691</xdr:rowOff>
    </xdr:from>
    <xdr:ext cx="405111" cy="259045"/>
    <xdr:sp macro="" textlink="">
      <xdr:nvSpPr>
        <xdr:cNvPr id="167" name="【体育館・プール】&#10;有形固定資産減価償却率最小値テキスト"/>
        <xdr:cNvSpPr txBox="1"/>
      </xdr:nvSpPr>
      <xdr:spPr>
        <a:xfrm>
          <a:off x="4124960" y="1062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54864</xdr:rowOff>
    </xdr:from>
    <xdr:to>
      <xdr:col>24</xdr:col>
      <xdr:colOff>152400</xdr:colOff>
      <xdr:row>63</xdr:row>
      <xdr:rowOff>54864</xdr:rowOff>
    </xdr:to>
    <xdr:cxnSp macro="">
      <xdr:nvCxnSpPr>
        <xdr:cNvPr id="168" name="直線コネクタ 167"/>
        <xdr:cNvCxnSpPr/>
      </xdr:nvCxnSpPr>
      <xdr:spPr>
        <a:xfrm>
          <a:off x="4020820" y="1061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69" name="【体育館・プール】&#10;有形固定資産減価償却率最大値テキスト"/>
        <xdr:cNvSpPr txBox="1"/>
      </xdr:nvSpPr>
      <xdr:spPr>
        <a:xfrm>
          <a:off x="4124960" y="932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70" name="直線コネクタ 169"/>
        <xdr:cNvCxnSpPr/>
      </xdr:nvCxnSpPr>
      <xdr:spPr>
        <a:xfrm>
          <a:off x="4020820" y="9543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88663</xdr:rowOff>
    </xdr:from>
    <xdr:ext cx="405111" cy="259045"/>
    <xdr:sp macro="" textlink="">
      <xdr:nvSpPr>
        <xdr:cNvPr id="171" name="【体育館・プール】&#10;有形固定資産減価償却率平均値テキスト"/>
        <xdr:cNvSpPr txBox="1"/>
      </xdr:nvSpPr>
      <xdr:spPr>
        <a:xfrm>
          <a:off x="4124960" y="9811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65786</xdr:rowOff>
    </xdr:from>
    <xdr:to>
      <xdr:col>24</xdr:col>
      <xdr:colOff>114300</xdr:colOff>
      <xdr:row>59</xdr:row>
      <xdr:rowOff>167386</xdr:rowOff>
    </xdr:to>
    <xdr:sp macro="" textlink="">
      <xdr:nvSpPr>
        <xdr:cNvPr id="172" name="フローチャート: 判断 171"/>
        <xdr:cNvSpPr/>
      </xdr:nvSpPr>
      <xdr:spPr>
        <a:xfrm>
          <a:off x="403606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84074</xdr:rowOff>
    </xdr:from>
    <xdr:to>
      <xdr:col>20</xdr:col>
      <xdr:colOff>38100</xdr:colOff>
      <xdr:row>60</xdr:row>
      <xdr:rowOff>14224</xdr:rowOff>
    </xdr:to>
    <xdr:sp macro="" textlink="">
      <xdr:nvSpPr>
        <xdr:cNvPr id="173" name="フローチャート: 判断 172"/>
        <xdr:cNvSpPr/>
      </xdr:nvSpPr>
      <xdr:spPr>
        <a:xfrm>
          <a:off x="3312160" y="9974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70358</xdr:rowOff>
    </xdr:from>
    <xdr:to>
      <xdr:col>15</xdr:col>
      <xdr:colOff>101600</xdr:colOff>
      <xdr:row>60</xdr:row>
      <xdr:rowOff>508</xdr:rowOff>
    </xdr:to>
    <xdr:sp macro="" textlink="">
      <xdr:nvSpPr>
        <xdr:cNvPr id="174" name="フローチャート: 判断 173"/>
        <xdr:cNvSpPr/>
      </xdr:nvSpPr>
      <xdr:spPr>
        <a:xfrm>
          <a:off x="2514600" y="9961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75" name="フローチャート: 判断 174"/>
        <xdr:cNvSpPr/>
      </xdr:nvSpPr>
      <xdr:spPr>
        <a:xfrm>
          <a:off x="1739900" y="9873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152654</xdr:rowOff>
    </xdr:from>
    <xdr:to>
      <xdr:col>6</xdr:col>
      <xdr:colOff>38100</xdr:colOff>
      <xdr:row>59</xdr:row>
      <xdr:rowOff>82804</xdr:rowOff>
    </xdr:to>
    <xdr:sp macro="" textlink="">
      <xdr:nvSpPr>
        <xdr:cNvPr id="176" name="フローチャート: 判断 175"/>
        <xdr:cNvSpPr/>
      </xdr:nvSpPr>
      <xdr:spPr>
        <a:xfrm>
          <a:off x="965200" y="9875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113792</xdr:rowOff>
    </xdr:from>
    <xdr:to>
      <xdr:col>24</xdr:col>
      <xdr:colOff>114300</xdr:colOff>
      <xdr:row>62</xdr:row>
      <xdr:rowOff>43942</xdr:rowOff>
    </xdr:to>
    <xdr:sp macro="" textlink="">
      <xdr:nvSpPr>
        <xdr:cNvPr id="182" name="楕円 181"/>
        <xdr:cNvSpPr/>
      </xdr:nvSpPr>
      <xdr:spPr>
        <a:xfrm>
          <a:off x="4036060" y="10339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92219</xdr:rowOff>
    </xdr:from>
    <xdr:ext cx="405111" cy="259045"/>
    <xdr:sp macro="" textlink="">
      <xdr:nvSpPr>
        <xdr:cNvPr id="183" name="【体育館・プール】&#10;有形固定資産減価償却率該当値テキスト"/>
        <xdr:cNvSpPr txBox="1"/>
      </xdr:nvSpPr>
      <xdr:spPr>
        <a:xfrm>
          <a:off x="4124960" y="103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116078</xdr:rowOff>
    </xdr:from>
    <xdr:to>
      <xdr:col>20</xdr:col>
      <xdr:colOff>38100</xdr:colOff>
      <xdr:row>62</xdr:row>
      <xdr:rowOff>46228</xdr:rowOff>
    </xdr:to>
    <xdr:sp macro="" textlink="">
      <xdr:nvSpPr>
        <xdr:cNvPr id="184" name="楕円 183"/>
        <xdr:cNvSpPr/>
      </xdr:nvSpPr>
      <xdr:spPr>
        <a:xfrm>
          <a:off x="3312160" y="10342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164592</xdr:rowOff>
    </xdr:from>
    <xdr:to>
      <xdr:col>24</xdr:col>
      <xdr:colOff>63500</xdr:colOff>
      <xdr:row>61</xdr:row>
      <xdr:rowOff>166878</xdr:rowOff>
    </xdr:to>
    <xdr:cxnSp macro="">
      <xdr:nvCxnSpPr>
        <xdr:cNvPr id="185" name="直線コネクタ 184"/>
        <xdr:cNvCxnSpPr/>
      </xdr:nvCxnSpPr>
      <xdr:spPr>
        <a:xfrm flipV="1">
          <a:off x="3355340" y="1039063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145796</xdr:rowOff>
    </xdr:from>
    <xdr:to>
      <xdr:col>15</xdr:col>
      <xdr:colOff>101600</xdr:colOff>
      <xdr:row>62</xdr:row>
      <xdr:rowOff>75946</xdr:rowOff>
    </xdr:to>
    <xdr:sp macro="" textlink="">
      <xdr:nvSpPr>
        <xdr:cNvPr id="186" name="楕円 185"/>
        <xdr:cNvSpPr/>
      </xdr:nvSpPr>
      <xdr:spPr>
        <a:xfrm>
          <a:off x="2514600" y="10371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166878</xdr:rowOff>
    </xdr:from>
    <xdr:to>
      <xdr:col>19</xdr:col>
      <xdr:colOff>177800</xdr:colOff>
      <xdr:row>62</xdr:row>
      <xdr:rowOff>25146</xdr:rowOff>
    </xdr:to>
    <xdr:cxnSp macro="">
      <xdr:nvCxnSpPr>
        <xdr:cNvPr id="187" name="直線コネクタ 186"/>
        <xdr:cNvCxnSpPr/>
      </xdr:nvCxnSpPr>
      <xdr:spPr>
        <a:xfrm flipV="1">
          <a:off x="2565400" y="10392918"/>
          <a:ext cx="78994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68072</xdr:rowOff>
    </xdr:from>
    <xdr:to>
      <xdr:col>10</xdr:col>
      <xdr:colOff>165100</xdr:colOff>
      <xdr:row>63</xdr:row>
      <xdr:rowOff>169672</xdr:rowOff>
    </xdr:to>
    <xdr:sp macro="" textlink="">
      <xdr:nvSpPr>
        <xdr:cNvPr id="188" name="楕円 187"/>
        <xdr:cNvSpPr/>
      </xdr:nvSpPr>
      <xdr:spPr>
        <a:xfrm>
          <a:off x="17399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25146</xdr:rowOff>
    </xdr:from>
    <xdr:to>
      <xdr:col>15</xdr:col>
      <xdr:colOff>50800</xdr:colOff>
      <xdr:row>63</xdr:row>
      <xdr:rowOff>118872</xdr:rowOff>
    </xdr:to>
    <xdr:cxnSp macro="">
      <xdr:nvCxnSpPr>
        <xdr:cNvPr id="189" name="直線コネクタ 188"/>
        <xdr:cNvCxnSpPr/>
      </xdr:nvCxnSpPr>
      <xdr:spPr>
        <a:xfrm flipV="1">
          <a:off x="1790700" y="10418826"/>
          <a:ext cx="7747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17780</xdr:rowOff>
    </xdr:from>
    <xdr:to>
      <xdr:col>6</xdr:col>
      <xdr:colOff>38100</xdr:colOff>
      <xdr:row>63</xdr:row>
      <xdr:rowOff>119380</xdr:rowOff>
    </xdr:to>
    <xdr:sp macro="" textlink="">
      <xdr:nvSpPr>
        <xdr:cNvPr id="190" name="楕円 189"/>
        <xdr:cNvSpPr/>
      </xdr:nvSpPr>
      <xdr:spPr>
        <a:xfrm>
          <a:off x="96520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68580</xdr:rowOff>
    </xdr:from>
    <xdr:to>
      <xdr:col>10</xdr:col>
      <xdr:colOff>114300</xdr:colOff>
      <xdr:row>63</xdr:row>
      <xdr:rowOff>118872</xdr:rowOff>
    </xdr:to>
    <xdr:cxnSp macro="">
      <xdr:nvCxnSpPr>
        <xdr:cNvPr id="191" name="直線コネクタ 190"/>
        <xdr:cNvCxnSpPr/>
      </xdr:nvCxnSpPr>
      <xdr:spPr>
        <a:xfrm>
          <a:off x="1008380" y="10629900"/>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30751</xdr:rowOff>
    </xdr:from>
    <xdr:ext cx="405111" cy="259045"/>
    <xdr:sp macro="" textlink="">
      <xdr:nvSpPr>
        <xdr:cNvPr id="192" name="n_1aveValue【体育館・プール】&#10;有形固定資産減価償却率"/>
        <xdr:cNvSpPr txBox="1"/>
      </xdr:nvSpPr>
      <xdr:spPr>
        <a:xfrm>
          <a:off x="3170564"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17035</xdr:rowOff>
    </xdr:from>
    <xdr:ext cx="405111" cy="259045"/>
    <xdr:sp macro="" textlink="">
      <xdr:nvSpPr>
        <xdr:cNvPr id="193" name="n_2aveValue【体育館・プール】&#10;有形固定資産減価償却率"/>
        <xdr:cNvSpPr txBox="1"/>
      </xdr:nvSpPr>
      <xdr:spPr>
        <a:xfrm>
          <a:off x="2385704"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97045</xdr:rowOff>
    </xdr:from>
    <xdr:ext cx="405111" cy="259045"/>
    <xdr:sp macro="" textlink="">
      <xdr:nvSpPr>
        <xdr:cNvPr id="194" name="n_3aveValue【体育館・プール】&#10;有形固定資産減価償却率"/>
        <xdr:cNvSpPr txBox="1"/>
      </xdr:nvSpPr>
      <xdr:spPr>
        <a:xfrm>
          <a:off x="161100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99331</xdr:rowOff>
    </xdr:from>
    <xdr:ext cx="405111" cy="259045"/>
    <xdr:sp macro="" textlink="">
      <xdr:nvSpPr>
        <xdr:cNvPr id="195" name="n_4aveValue【体育館・プール】&#10;有形固定資産減価償却率"/>
        <xdr:cNvSpPr txBox="1"/>
      </xdr:nvSpPr>
      <xdr:spPr>
        <a:xfrm>
          <a:off x="83630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37355</xdr:rowOff>
    </xdr:from>
    <xdr:ext cx="405111" cy="259045"/>
    <xdr:sp macro="" textlink="">
      <xdr:nvSpPr>
        <xdr:cNvPr id="196" name="n_1mainValue【体育館・プール】&#10;有形固定資産減価償却率"/>
        <xdr:cNvSpPr txBox="1"/>
      </xdr:nvSpPr>
      <xdr:spPr>
        <a:xfrm>
          <a:off x="3170564" y="1043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67073</xdr:rowOff>
    </xdr:from>
    <xdr:ext cx="405111" cy="259045"/>
    <xdr:sp macro="" textlink="">
      <xdr:nvSpPr>
        <xdr:cNvPr id="197" name="n_2mainValue【体育館・プール】&#10;有形固定資産減価償却率"/>
        <xdr:cNvSpPr txBox="1"/>
      </xdr:nvSpPr>
      <xdr:spPr>
        <a:xfrm>
          <a:off x="2385704" y="104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160799</xdr:rowOff>
    </xdr:from>
    <xdr:ext cx="405111" cy="259045"/>
    <xdr:sp macro="" textlink="">
      <xdr:nvSpPr>
        <xdr:cNvPr id="198" name="n_3mainValue【体育館・プール】&#10;有形固定資産減価償却率"/>
        <xdr:cNvSpPr txBox="1"/>
      </xdr:nvSpPr>
      <xdr:spPr>
        <a:xfrm>
          <a:off x="161100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110507</xdr:rowOff>
    </xdr:from>
    <xdr:ext cx="405111" cy="259045"/>
    <xdr:sp macro="" textlink="">
      <xdr:nvSpPr>
        <xdr:cNvPr id="199" name="n_4mainValue【体育館・プール】&#10;有形固定資産減価償却率"/>
        <xdr:cNvSpPr txBox="1"/>
      </xdr:nvSpPr>
      <xdr:spPr>
        <a:xfrm>
          <a:off x="83630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6" name="直線コネクタ 225"/>
        <xdr:cNvCxnSpPr/>
      </xdr:nvCxnSpPr>
      <xdr:spPr>
        <a:xfrm flipV="1">
          <a:off x="9219565" y="9261022"/>
          <a:ext cx="0" cy="152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9" name="【体育館・プール】&#10;一人当たり面積最大値テキスト"/>
        <xdr:cNvSpPr txBox="1"/>
      </xdr:nvSpPr>
      <xdr:spPr>
        <a:xfrm>
          <a:off x="92583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0" name="直線コネクタ 229"/>
        <xdr:cNvCxnSpPr/>
      </xdr:nvCxnSpPr>
      <xdr:spPr>
        <a:xfrm>
          <a:off x="915416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1" name="【体育館・プール】&#10;一人当たり面積平均値テキスト"/>
        <xdr:cNvSpPr txBox="1"/>
      </xdr:nvSpPr>
      <xdr:spPr>
        <a:xfrm>
          <a:off x="9258300" y="10290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2" name="フローチャート: 判断 231"/>
        <xdr:cNvSpPr/>
      </xdr:nvSpPr>
      <xdr:spPr>
        <a:xfrm>
          <a:off x="919226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3" name="フローチャート: 判断 232"/>
        <xdr:cNvSpPr/>
      </xdr:nvSpPr>
      <xdr:spPr>
        <a:xfrm>
          <a:off x="844550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4" name="フローチャート: 判断 233"/>
        <xdr:cNvSpPr/>
      </xdr:nvSpPr>
      <xdr:spPr>
        <a:xfrm>
          <a:off x="7670800" y="10478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35" name="フローチャート: 判断 234"/>
        <xdr:cNvSpPr/>
      </xdr:nvSpPr>
      <xdr:spPr>
        <a:xfrm>
          <a:off x="687324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6" name="フローチャート: 判断 235"/>
        <xdr:cNvSpPr/>
      </xdr:nvSpPr>
      <xdr:spPr>
        <a:xfrm>
          <a:off x="6098540" y="10555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242" name="楕円 241"/>
        <xdr:cNvSpPr/>
      </xdr:nvSpPr>
      <xdr:spPr>
        <a:xfrm>
          <a:off x="9192260" y="10732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90005</xdr:rowOff>
    </xdr:from>
    <xdr:ext cx="469744" cy="259045"/>
    <xdr:sp macro="" textlink="">
      <xdr:nvSpPr>
        <xdr:cNvPr id="243" name="【体育館・プール】&#10;一人当たり面積該当値テキスト"/>
        <xdr:cNvSpPr txBox="1"/>
      </xdr:nvSpPr>
      <xdr:spPr>
        <a:xfrm>
          <a:off x="9258300" y="106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xdr:rowOff>
    </xdr:from>
    <xdr:to>
      <xdr:col>50</xdr:col>
      <xdr:colOff>165100</xdr:colOff>
      <xdr:row>64</xdr:row>
      <xdr:rowOff>105228</xdr:rowOff>
    </xdr:to>
    <xdr:sp macro="" textlink="">
      <xdr:nvSpPr>
        <xdr:cNvPr id="244" name="楕円 243"/>
        <xdr:cNvSpPr/>
      </xdr:nvSpPr>
      <xdr:spPr>
        <a:xfrm>
          <a:off x="8445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54428</xdr:rowOff>
    </xdr:to>
    <xdr:cxnSp macro="">
      <xdr:nvCxnSpPr>
        <xdr:cNvPr id="245" name="直線コネクタ 244"/>
        <xdr:cNvCxnSpPr/>
      </xdr:nvCxnSpPr>
      <xdr:spPr>
        <a:xfrm>
          <a:off x="8496300" y="1078338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46" name="楕円 245"/>
        <xdr:cNvSpPr/>
      </xdr:nvSpPr>
      <xdr:spPr>
        <a:xfrm>
          <a:off x="7670800" y="10725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54428</xdr:rowOff>
    </xdr:to>
    <xdr:cxnSp macro="">
      <xdr:nvCxnSpPr>
        <xdr:cNvPr id="247" name="直線コネクタ 246"/>
        <xdr:cNvCxnSpPr/>
      </xdr:nvCxnSpPr>
      <xdr:spPr>
        <a:xfrm>
          <a:off x="7713980" y="1077250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164193</xdr:rowOff>
    </xdr:from>
    <xdr:to>
      <xdr:col>41</xdr:col>
      <xdr:colOff>101600</xdr:colOff>
      <xdr:row>64</xdr:row>
      <xdr:rowOff>94343</xdr:rowOff>
    </xdr:to>
    <xdr:sp macro="" textlink="">
      <xdr:nvSpPr>
        <xdr:cNvPr id="248" name="楕円 247"/>
        <xdr:cNvSpPr/>
      </xdr:nvSpPr>
      <xdr:spPr>
        <a:xfrm>
          <a:off x="6873240" y="10725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43543</xdr:rowOff>
    </xdr:from>
    <xdr:to>
      <xdr:col>45</xdr:col>
      <xdr:colOff>177800</xdr:colOff>
      <xdr:row>64</xdr:row>
      <xdr:rowOff>43543</xdr:rowOff>
    </xdr:to>
    <xdr:cxnSp macro="">
      <xdr:nvCxnSpPr>
        <xdr:cNvPr id="249" name="直線コネクタ 248"/>
        <xdr:cNvCxnSpPr/>
      </xdr:nvCxnSpPr>
      <xdr:spPr>
        <a:xfrm>
          <a:off x="6924040" y="107725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164193</xdr:rowOff>
    </xdr:from>
    <xdr:to>
      <xdr:col>36</xdr:col>
      <xdr:colOff>165100</xdr:colOff>
      <xdr:row>64</xdr:row>
      <xdr:rowOff>94343</xdr:rowOff>
    </xdr:to>
    <xdr:sp macro="" textlink="">
      <xdr:nvSpPr>
        <xdr:cNvPr id="250" name="楕円 249"/>
        <xdr:cNvSpPr/>
      </xdr:nvSpPr>
      <xdr:spPr>
        <a:xfrm>
          <a:off x="6098540" y="10725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43543</xdr:rowOff>
    </xdr:from>
    <xdr:to>
      <xdr:col>41</xdr:col>
      <xdr:colOff>50800</xdr:colOff>
      <xdr:row>64</xdr:row>
      <xdr:rowOff>43543</xdr:rowOff>
    </xdr:to>
    <xdr:cxnSp macro="">
      <xdr:nvCxnSpPr>
        <xdr:cNvPr id="251" name="直線コネクタ 250"/>
        <xdr:cNvCxnSpPr/>
      </xdr:nvCxnSpPr>
      <xdr:spPr>
        <a:xfrm>
          <a:off x="6149340" y="1077250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52" name="n_1aveValue【体育館・プール】&#10;一人当たり面積"/>
        <xdr:cNvSpPr txBox="1"/>
      </xdr:nvSpPr>
      <xdr:spPr>
        <a:xfrm>
          <a:off x="827158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3" name="n_2aveValue【体育館・プール】&#10;一人当たり面積"/>
        <xdr:cNvSpPr txBox="1"/>
      </xdr:nvSpPr>
      <xdr:spPr>
        <a:xfrm>
          <a:off x="750958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54" name="n_3aveValue【体育館・プール】&#10;一人当たり面積"/>
        <xdr:cNvSpPr txBox="1"/>
      </xdr:nvSpPr>
      <xdr:spPr>
        <a:xfrm>
          <a:off x="671202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55" name="n_4aveValue【体育館・プール】&#10;一人当たり面積"/>
        <xdr:cNvSpPr txBox="1"/>
      </xdr:nvSpPr>
      <xdr:spPr>
        <a:xfrm>
          <a:off x="593732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96355</xdr:rowOff>
    </xdr:from>
    <xdr:ext cx="469744" cy="259045"/>
    <xdr:sp macro="" textlink="">
      <xdr:nvSpPr>
        <xdr:cNvPr id="256" name="n_1mainValue【体育館・プール】&#10;一人当たり面積"/>
        <xdr:cNvSpPr txBox="1"/>
      </xdr:nvSpPr>
      <xdr:spPr>
        <a:xfrm>
          <a:off x="827158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57" name="n_2mainValue【体育館・プール】&#10;一人当たり面積"/>
        <xdr:cNvSpPr txBox="1"/>
      </xdr:nvSpPr>
      <xdr:spPr>
        <a:xfrm>
          <a:off x="750958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85470</xdr:rowOff>
    </xdr:from>
    <xdr:ext cx="469744" cy="259045"/>
    <xdr:sp macro="" textlink="">
      <xdr:nvSpPr>
        <xdr:cNvPr id="258" name="n_3mainValue【体育館・プール】&#10;一人当たり面積"/>
        <xdr:cNvSpPr txBox="1"/>
      </xdr:nvSpPr>
      <xdr:spPr>
        <a:xfrm>
          <a:off x="671202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85470</xdr:rowOff>
    </xdr:from>
    <xdr:ext cx="469744" cy="259045"/>
    <xdr:sp macro="" textlink="">
      <xdr:nvSpPr>
        <xdr:cNvPr id="259" name="n_4mainValue【体育館・プール】&#10;一人当たり面積"/>
        <xdr:cNvSpPr txBox="1"/>
      </xdr:nvSpPr>
      <xdr:spPr>
        <a:xfrm>
          <a:off x="593732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20138</xdr:rowOff>
    </xdr:from>
    <xdr:to>
      <xdr:col>24</xdr:col>
      <xdr:colOff>62865</xdr:colOff>
      <xdr:row>84</xdr:row>
      <xdr:rowOff>80555</xdr:rowOff>
    </xdr:to>
    <xdr:cxnSp macro="">
      <xdr:nvCxnSpPr>
        <xdr:cNvPr id="286" name="直線コネクタ 285"/>
        <xdr:cNvCxnSpPr/>
      </xdr:nvCxnSpPr>
      <xdr:spPr>
        <a:xfrm flipV="1">
          <a:off x="4086225" y="12928418"/>
          <a:ext cx="0" cy="123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84382</xdr:rowOff>
    </xdr:from>
    <xdr:ext cx="405111" cy="259045"/>
    <xdr:sp macro="" textlink="">
      <xdr:nvSpPr>
        <xdr:cNvPr id="287" name="【福祉施設】&#10;有形固定資産減価償却率最小値テキスト"/>
        <xdr:cNvSpPr txBox="1"/>
      </xdr:nvSpPr>
      <xdr:spPr>
        <a:xfrm>
          <a:off x="4124960" y="1416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80555</xdr:rowOff>
    </xdr:from>
    <xdr:to>
      <xdr:col>24</xdr:col>
      <xdr:colOff>152400</xdr:colOff>
      <xdr:row>84</xdr:row>
      <xdr:rowOff>80555</xdr:rowOff>
    </xdr:to>
    <xdr:cxnSp macro="">
      <xdr:nvCxnSpPr>
        <xdr:cNvPr id="288" name="直線コネクタ 287"/>
        <xdr:cNvCxnSpPr/>
      </xdr:nvCxnSpPr>
      <xdr:spPr>
        <a:xfrm>
          <a:off x="4020820" y="14162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138265</xdr:rowOff>
    </xdr:from>
    <xdr:ext cx="405111" cy="259045"/>
    <xdr:sp macro="" textlink="">
      <xdr:nvSpPr>
        <xdr:cNvPr id="289" name="【福祉施設】&#10;有形固定資産減価償却率最大値テキスト"/>
        <xdr:cNvSpPr txBox="1"/>
      </xdr:nvSpPr>
      <xdr:spPr>
        <a:xfrm>
          <a:off x="4124960" y="1271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20138</xdr:rowOff>
    </xdr:from>
    <xdr:to>
      <xdr:col>24</xdr:col>
      <xdr:colOff>152400</xdr:colOff>
      <xdr:row>77</xdr:row>
      <xdr:rowOff>20138</xdr:rowOff>
    </xdr:to>
    <xdr:cxnSp macro="">
      <xdr:nvCxnSpPr>
        <xdr:cNvPr id="290" name="直線コネクタ 289"/>
        <xdr:cNvCxnSpPr/>
      </xdr:nvCxnSpPr>
      <xdr:spPr>
        <a:xfrm>
          <a:off x="4020820" y="12928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166932</xdr:rowOff>
    </xdr:from>
    <xdr:ext cx="405111" cy="259045"/>
    <xdr:sp macro="" textlink="">
      <xdr:nvSpPr>
        <xdr:cNvPr id="291" name="【福祉施設】&#10;有形固定資産減価償却率平均値テキスト"/>
        <xdr:cNvSpPr txBox="1"/>
      </xdr:nvSpPr>
      <xdr:spPr>
        <a:xfrm>
          <a:off x="4124960" y="1341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144055</xdr:rowOff>
    </xdr:from>
    <xdr:to>
      <xdr:col>24</xdr:col>
      <xdr:colOff>114300</xdr:colOff>
      <xdr:row>81</xdr:row>
      <xdr:rowOff>74205</xdr:rowOff>
    </xdr:to>
    <xdr:sp macro="" textlink="">
      <xdr:nvSpPr>
        <xdr:cNvPr id="292" name="フローチャート: 判断 291"/>
        <xdr:cNvSpPr/>
      </xdr:nvSpPr>
      <xdr:spPr>
        <a:xfrm>
          <a:off x="4036060" y="1355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121194</xdr:rowOff>
    </xdr:from>
    <xdr:to>
      <xdr:col>20</xdr:col>
      <xdr:colOff>38100</xdr:colOff>
      <xdr:row>81</xdr:row>
      <xdr:rowOff>51344</xdr:rowOff>
    </xdr:to>
    <xdr:sp macro="" textlink="">
      <xdr:nvSpPr>
        <xdr:cNvPr id="293" name="フローチャート: 判断 292"/>
        <xdr:cNvSpPr/>
      </xdr:nvSpPr>
      <xdr:spPr>
        <a:xfrm>
          <a:off x="3312160" y="13532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52614</xdr:rowOff>
    </xdr:from>
    <xdr:to>
      <xdr:col>15</xdr:col>
      <xdr:colOff>101600</xdr:colOff>
      <xdr:row>80</xdr:row>
      <xdr:rowOff>154214</xdr:rowOff>
    </xdr:to>
    <xdr:sp macro="" textlink="">
      <xdr:nvSpPr>
        <xdr:cNvPr id="294" name="フローチャート: 判断 293"/>
        <xdr:cNvSpPr/>
      </xdr:nvSpPr>
      <xdr:spPr>
        <a:xfrm>
          <a:off x="2514600" y="1346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5" name="フローチャート: 判断 294"/>
        <xdr:cNvSpPr/>
      </xdr:nvSpPr>
      <xdr:spPr>
        <a:xfrm>
          <a:off x="17399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78739</xdr:rowOff>
    </xdr:from>
    <xdr:to>
      <xdr:col>6</xdr:col>
      <xdr:colOff>38100</xdr:colOff>
      <xdr:row>81</xdr:row>
      <xdr:rowOff>8889</xdr:rowOff>
    </xdr:to>
    <xdr:sp macro="" textlink="">
      <xdr:nvSpPr>
        <xdr:cNvPr id="296" name="フローチャート: 判断 295"/>
        <xdr:cNvSpPr/>
      </xdr:nvSpPr>
      <xdr:spPr>
        <a:xfrm>
          <a:off x="965200" y="13489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2" name="楕円 301"/>
        <xdr:cNvSpPr/>
      </xdr:nvSpPr>
      <xdr:spPr>
        <a:xfrm>
          <a:off x="4036060" y="14017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18159</xdr:rowOff>
    </xdr:from>
    <xdr:ext cx="405111" cy="259045"/>
    <xdr:sp macro="" textlink="">
      <xdr:nvSpPr>
        <xdr:cNvPr id="303" name="【福祉施設】&#10;有形固定資産減価償却率該当値テキスト"/>
        <xdr:cNvSpPr txBox="1"/>
      </xdr:nvSpPr>
      <xdr:spPr>
        <a:xfrm>
          <a:off x="4124960" y="1393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304" name="楕円 303"/>
        <xdr:cNvSpPr/>
      </xdr:nvSpPr>
      <xdr:spPr>
        <a:xfrm>
          <a:off x="3312160" y="14046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11974</xdr:rowOff>
    </xdr:to>
    <xdr:cxnSp macro="">
      <xdr:nvCxnSpPr>
        <xdr:cNvPr id="305" name="直線コネクタ 304"/>
        <xdr:cNvCxnSpPr/>
      </xdr:nvCxnSpPr>
      <xdr:spPr>
        <a:xfrm flipV="1">
          <a:off x="3355340" y="14068152"/>
          <a:ext cx="7315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6" name="楕円 305"/>
        <xdr:cNvSpPr/>
      </xdr:nvSpPr>
      <xdr:spPr>
        <a:xfrm>
          <a:off x="2514600" y="13984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84</xdr:row>
      <xdr:rowOff>11974</xdr:rowOff>
    </xdr:to>
    <xdr:cxnSp macro="">
      <xdr:nvCxnSpPr>
        <xdr:cNvPr id="307" name="直線コネクタ 306"/>
        <xdr:cNvCxnSpPr/>
      </xdr:nvCxnSpPr>
      <xdr:spPr>
        <a:xfrm>
          <a:off x="2565400" y="14035496"/>
          <a:ext cx="78994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152219</xdr:rowOff>
    </xdr:from>
    <xdr:to>
      <xdr:col>10</xdr:col>
      <xdr:colOff>165100</xdr:colOff>
      <xdr:row>86</xdr:row>
      <xdr:rowOff>82369</xdr:rowOff>
    </xdr:to>
    <xdr:sp macro="" textlink="">
      <xdr:nvSpPr>
        <xdr:cNvPr id="308" name="楕円 307"/>
        <xdr:cNvSpPr/>
      </xdr:nvSpPr>
      <xdr:spPr>
        <a:xfrm>
          <a:off x="1739900" y="14401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86</xdr:row>
      <xdr:rowOff>31569</xdr:rowOff>
    </xdr:to>
    <xdr:cxnSp macro="">
      <xdr:nvCxnSpPr>
        <xdr:cNvPr id="309" name="直線コネクタ 308"/>
        <xdr:cNvCxnSpPr/>
      </xdr:nvCxnSpPr>
      <xdr:spPr>
        <a:xfrm flipV="1">
          <a:off x="1790700" y="14035496"/>
          <a:ext cx="7747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73842</xdr:rowOff>
    </xdr:from>
    <xdr:to>
      <xdr:col>6</xdr:col>
      <xdr:colOff>38100</xdr:colOff>
      <xdr:row>86</xdr:row>
      <xdr:rowOff>3992</xdr:rowOff>
    </xdr:to>
    <xdr:sp macro="" textlink="">
      <xdr:nvSpPr>
        <xdr:cNvPr id="310" name="楕円 309"/>
        <xdr:cNvSpPr/>
      </xdr:nvSpPr>
      <xdr:spPr>
        <a:xfrm>
          <a:off x="965200" y="14323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124642</xdr:rowOff>
    </xdr:from>
    <xdr:to>
      <xdr:col>10</xdr:col>
      <xdr:colOff>114300</xdr:colOff>
      <xdr:row>86</xdr:row>
      <xdr:rowOff>31569</xdr:rowOff>
    </xdr:to>
    <xdr:cxnSp macro="">
      <xdr:nvCxnSpPr>
        <xdr:cNvPr id="311" name="直線コネクタ 310"/>
        <xdr:cNvCxnSpPr/>
      </xdr:nvCxnSpPr>
      <xdr:spPr>
        <a:xfrm>
          <a:off x="1008380" y="14374042"/>
          <a:ext cx="78232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67871</xdr:rowOff>
    </xdr:from>
    <xdr:ext cx="405111" cy="259045"/>
    <xdr:sp macro="" textlink="">
      <xdr:nvSpPr>
        <xdr:cNvPr id="312" name="n_1aveValue【福祉施設】&#10;有形固定資産減価償却率"/>
        <xdr:cNvSpPr txBox="1"/>
      </xdr:nvSpPr>
      <xdr:spPr>
        <a:xfrm>
          <a:off x="317056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313" name="n_2aveValue【福祉施設】&#10;有形固定資産減価償却率"/>
        <xdr:cNvSpPr txBox="1"/>
      </xdr:nvSpPr>
      <xdr:spPr>
        <a:xfrm>
          <a:off x="238570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14" name="n_3aveValue【福祉施設】&#10;有形固定資産減価償却率"/>
        <xdr:cNvSpPr txBox="1"/>
      </xdr:nvSpPr>
      <xdr:spPr>
        <a:xfrm>
          <a:off x="161100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15" name="n_4aveValue【福祉施設】&#10;有形固定資産減価償却率"/>
        <xdr:cNvSpPr txBox="1"/>
      </xdr:nvSpPr>
      <xdr:spPr>
        <a:xfrm>
          <a:off x="83630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16" name="n_1mainValue【福祉施設】&#10;有形固定資産減価償却率"/>
        <xdr:cNvSpPr txBox="1"/>
      </xdr:nvSpPr>
      <xdr:spPr>
        <a:xfrm>
          <a:off x="317056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17" name="n_2mainValue【福祉施設】&#10;有形固定資産減価償却率"/>
        <xdr:cNvSpPr txBox="1"/>
      </xdr:nvSpPr>
      <xdr:spPr>
        <a:xfrm>
          <a:off x="2385704" y="1407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73496</xdr:rowOff>
    </xdr:from>
    <xdr:ext cx="405111" cy="259045"/>
    <xdr:sp macro="" textlink="">
      <xdr:nvSpPr>
        <xdr:cNvPr id="318" name="n_3mainValue【福祉施設】&#10;有形固定資産減価償却率"/>
        <xdr:cNvSpPr txBox="1"/>
      </xdr:nvSpPr>
      <xdr:spPr>
        <a:xfrm>
          <a:off x="1611004" y="1449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166569</xdr:rowOff>
    </xdr:from>
    <xdr:ext cx="405111" cy="259045"/>
    <xdr:sp macro="" textlink="">
      <xdr:nvSpPr>
        <xdr:cNvPr id="319" name="n_4mainValue【福祉施設】&#10;有形固定資産減価償却率"/>
        <xdr:cNvSpPr txBox="1"/>
      </xdr:nvSpPr>
      <xdr:spPr>
        <a:xfrm>
          <a:off x="836304" y="1441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5" name="直線コネクタ 344"/>
        <xdr:cNvCxnSpPr/>
      </xdr:nvCxnSpPr>
      <xdr:spPr>
        <a:xfrm flipV="1">
          <a:off x="9219565" y="13072110"/>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46"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47" name="直線コネクタ 346"/>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8"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9" name="直線コネクタ 348"/>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50" name="【福祉施設】&#10;一人当たり面積平均値テキスト"/>
        <xdr:cNvSpPr txBox="1"/>
      </xdr:nvSpPr>
      <xdr:spPr>
        <a:xfrm>
          <a:off x="9258300" y="14090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1" name="フローチャート: 判断 350"/>
        <xdr:cNvSpPr/>
      </xdr:nvSpPr>
      <xdr:spPr>
        <a:xfrm>
          <a:off x="919226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2" name="フローチャート: 判断 351"/>
        <xdr:cNvSpPr/>
      </xdr:nvSpPr>
      <xdr:spPr>
        <a:xfrm>
          <a:off x="844550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3" name="フローチャート: 判断 352"/>
        <xdr:cNvSpPr/>
      </xdr:nvSpPr>
      <xdr:spPr>
        <a:xfrm>
          <a:off x="767080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4" name="フローチャート: 判断 353"/>
        <xdr:cNvSpPr/>
      </xdr:nvSpPr>
      <xdr:spPr>
        <a:xfrm>
          <a:off x="687324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5" name="フローチャート: 判断 354"/>
        <xdr:cNvSpPr/>
      </xdr:nvSpPr>
      <xdr:spPr>
        <a:xfrm>
          <a:off x="60985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98334</xdr:rowOff>
    </xdr:from>
    <xdr:to>
      <xdr:col>55</xdr:col>
      <xdr:colOff>50800</xdr:colOff>
      <xdr:row>87</xdr:row>
      <xdr:rowOff>28484</xdr:rowOff>
    </xdr:to>
    <xdr:sp macro="" textlink="">
      <xdr:nvSpPr>
        <xdr:cNvPr id="361" name="楕円 360"/>
        <xdr:cNvSpPr/>
      </xdr:nvSpPr>
      <xdr:spPr>
        <a:xfrm>
          <a:off x="9192260" y="1451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13261</xdr:rowOff>
    </xdr:from>
    <xdr:ext cx="469744" cy="259045"/>
    <xdr:sp macro="" textlink="">
      <xdr:nvSpPr>
        <xdr:cNvPr id="362" name="【福祉施設】&#10;一人当たり面積該当値テキスト"/>
        <xdr:cNvSpPr txBox="1"/>
      </xdr:nvSpPr>
      <xdr:spPr>
        <a:xfrm>
          <a:off x="9258300" y="144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363" name="楕円 362"/>
        <xdr:cNvSpPr/>
      </xdr:nvSpPr>
      <xdr:spPr>
        <a:xfrm>
          <a:off x="8445500" y="1451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149134</xdr:rowOff>
    </xdr:from>
    <xdr:to>
      <xdr:col>55</xdr:col>
      <xdr:colOff>0</xdr:colOff>
      <xdr:row>86</xdr:row>
      <xdr:rowOff>149134</xdr:rowOff>
    </xdr:to>
    <xdr:cxnSp macro="">
      <xdr:nvCxnSpPr>
        <xdr:cNvPr id="364" name="直線コネクタ 363"/>
        <xdr:cNvCxnSpPr/>
      </xdr:nvCxnSpPr>
      <xdr:spPr>
        <a:xfrm>
          <a:off x="8496300" y="145661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98334</xdr:rowOff>
    </xdr:from>
    <xdr:to>
      <xdr:col>46</xdr:col>
      <xdr:colOff>38100</xdr:colOff>
      <xdr:row>87</xdr:row>
      <xdr:rowOff>28484</xdr:rowOff>
    </xdr:to>
    <xdr:sp macro="" textlink="">
      <xdr:nvSpPr>
        <xdr:cNvPr id="365" name="楕円 364"/>
        <xdr:cNvSpPr/>
      </xdr:nvSpPr>
      <xdr:spPr>
        <a:xfrm>
          <a:off x="7670800" y="1451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149134</xdr:rowOff>
    </xdr:to>
    <xdr:cxnSp macro="">
      <xdr:nvCxnSpPr>
        <xdr:cNvPr id="366" name="直線コネクタ 365"/>
        <xdr:cNvCxnSpPr/>
      </xdr:nvCxnSpPr>
      <xdr:spPr>
        <a:xfrm>
          <a:off x="7713980" y="1456617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98334</xdr:rowOff>
    </xdr:from>
    <xdr:to>
      <xdr:col>41</xdr:col>
      <xdr:colOff>101600</xdr:colOff>
      <xdr:row>87</xdr:row>
      <xdr:rowOff>28484</xdr:rowOff>
    </xdr:to>
    <xdr:sp macro="" textlink="">
      <xdr:nvSpPr>
        <xdr:cNvPr id="367" name="楕円 366"/>
        <xdr:cNvSpPr/>
      </xdr:nvSpPr>
      <xdr:spPr>
        <a:xfrm>
          <a:off x="6873240" y="1451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149134</xdr:rowOff>
    </xdr:from>
    <xdr:to>
      <xdr:col>45</xdr:col>
      <xdr:colOff>177800</xdr:colOff>
      <xdr:row>86</xdr:row>
      <xdr:rowOff>149134</xdr:rowOff>
    </xdr:to>
    <xdr:cxnSp macro="">
      <xdr:nvCxnSpPr>
        <xdr:cNvPr id="368" name="直線コネクタ 367"/>
        <xdr:cNvCxnSpPr/>
      </xdr:nvCxnSpPr>
      <xdr:spPr>
        <a:xfrm>
          <a:off x="6924040" y="145661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98334</xdr:rowOff>
    </xdr:from>
    <xdr:to>
      <xdr:col>36</xdr:col>
      <xdr:colOff>165100</xdr:colOff>
      <xdr:row>87</xdr:row>
      <xdr:rowOff>28484</xdr:rowOff>
    </xdr:to>
    <xdr:sp macro="" textlink="">
      <xdr:nvSpPr>
        <xdr:cNvPr id="369" name="楕円 368"/>
        <xdr:cNvSpPr/>
      </xdr:nvSpPr>
      <xdr:spPr>
        <a:xfrm>
          <a:off x="6098540" y="1451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149134</xdr:rowOff>
    </xdr:from>
    <xdr:to>
      <xdr:col>41</xdr:col>
      <xdr:colOff>50800</xdr:colOff>
      <xdr:row>86</xdr:row>
      <xdr:rowOff>149134</xdr:rowOff>
    </xdr:to>
    <xdr:cxnSp macro="">
      <xdr:nvCxnSpPr>
        <xdr:cNvPr id="370" name="直線コネクタ 369"/>
        <xdr:cNvCxnSpPr/>
      </xdr:nvCxnSpPr>
      <xdr:spPr>
        <a:xfrm>
          <a:off x="6149340" y="145661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1" name="n_1aveValue【福祉施設】&#10;一人当たり面積"/>
        <xdr:cNvSpPr txBox="1"/>
      </xdr:nvSpPr>
      <xdr:spPr>
        <a:xfrm>
          <a:off x="8271587" y="140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2" name="n_2aveValue【福祉施設】&#10;一人当たり面積"/>
        <xdr:cNvSpPr txBox="1"/>
      </xdr:nvSpPr>
      <xdr:spPr>
        <a:xfrm>
          <a:off x="750958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3" name="n_3aveValue【福祉施設】&#10;一人当たり面積"/>
        <xdr:cNvSpPr txBox="1"/>
      </xdr:nvSpPr>
      <xdr:spPr>
        <a:xfrm>
          <a:off x="6712027" y="14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4" name="n_4aveValue【福祉施設】&#10;一人当たり面積"/>
        <xdr:cNvSpPr txBox="1"/>
      </xdr:nvSpPr>
      <xdr:spPr>
        <a:xfrm>
          <a:off x="5937327" y="14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19611</xdr:rowOff>
    </xdr:from>
    <xdr:ext cx="469744" cy="259045"/>
    <xdr:sp macro="" textlink="">
      <xdr:nvSpPr>
        <xdr:cNvPr id="375" name="n_1mainValue【福祉施設】&#10;一人当たり面積"/>
        <xdr:cNvSpPr txBox="1"/>
      </xdr:nvSpPr>
      <xdr:spPr>
        <a:xfrm>
          <a:off x="827158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19611</xdr:rowOff>
    </xdr:from>
    <xdr:ext cx="469744" cy="259045"/>
    <xdr:sp macro="" textlink="">
      <xdr:nvSpPr>
        <xdr:cNvPr id="376" name="n_2mainValue【福祉施設】&#10;一人当たり面積"/>
        <xdr:cNvSpPr txBox="1"/>
      </xdr:nvSpPr>
      <xdr:spPr>
        <a:xfrm>
          <a:off x="750958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19611</xdr:rowOff>
    </xdr:from>
    <xdr:ext cx="469744" cy="259045"/>
    <xdr:sp macro="" textlink="">
      <xdr:nvSpPr>
        <xdr:cNvPr id="377" name="n_3mainValue【福祉施設】&#10;一人当たり面積"/>
        <xdr:cNvSpPr txBox="1"/>
      </xdr:nvSpPr>
      <xdr:spPr>
        <a:xfrm>
          <a:off x="67120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19611</xdr:rowOff>
    </xdr:from>
    <xdr:ext cx="469744" cy="259045"/>
    <xdr:sp macro="" textlink="">
      <xdr:nvSpPr>
        <xdr:cNvPr id="378" name="n_4mainValue【福祉施設】&#10;一人当たり面積"/>
        <xdr:cNvSpPr txBox="1"/>
      </xdr:nvSpPr>
      <xdr:spPr>
        <a:xfrm>
          <a:off x="59373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2" name="直線コネクタ 401"/>
        <xdr:cNvCxnSpPr/>
      </xdr:nvCxnSpPr>
      <xdr:spPr>
        <a:xfrm flipV="1">
          <a:off x="4086225" y="16855439"/>
          <a:ext cx="0" cy="1381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3" name="【市民会館】&#10;有形固定資産減価償却率最小値テキスト"/>
        <xdr:cNvSpPr txBox="1"/>
      </xdr:nvSpPr>
      <xdr:spPr>
        <a:xfrm>
          <a:off x="4124960" y="182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4" name="直線コネクタ 403"/>
        <xdr:cNvCxnSpPr/>
      </xdr:nvCxnSpPr>
      <xdr:spPr>
        <a:xfrm>
          <a:off x="402082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5" name="【市民会館】&#10;有形固定資産減価償却率最大値テキスト"/>
        <xdr:cNvSpPr txBox="1"/>
      </xdr:nvSpPr>
      <xdr:spPr>
        <a:xfrm>
          <a:off x="4124960" y="16634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06" name="直線コネクタ 405"/>
        <xdr:cNvCxnSpPr/>
      </xdr:nvCxnSpPr>
      <xdr:spPr>
        <a:xfrm>
          <a:off x="402082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407" name="【市民会館】&#10;有形固定資産減価償却率平均値テキスト"/>
        <xdr:cNvSpPr txBox="1"/>
      </xdr:nvSpPr>
      <xdr:spPr>
        <a:xfrm>
          <a:off x="412496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08" name="フローチャート: 判断 407"/>
        <xdr:cNvSpPr/>
      </xdr:nvSpPr>
      <xdr:spPr>
        <a:xfrm>
          <a:off x="403606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09" name="フローチャート: 判断 408"/>
        <xdr:cNvSpPr/>
      </xdr:nvSpPr>
      <xdr:spPr>
        <a:xfrm>
          <a:off x="331216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0" name="フローチャート: 判断 409"/>
        <xdr:cNvSpPr/>
      </xdr:nvSpPr>
      <xdr:spPr>
        <a:xfrm>
          <a:off x="25146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1" name="フローチャート: 判断 410"/>
        <xdr:cNvSpPr/>
      </xdr:nvSpPr>
      <xdr:spPr>
        <a:xfrm>
          <a:off x="17399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2" name="フローチャート: 判断 411"/>
        <xdr:cNvSpPr/>
      </xdr:nvSpPr>
      <xdr:spPr>
        <a:xfrm>
          <a:off x="96520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xdr:cNvSpPr/>
      </xdr:nvSpPr>
      <xdr:spPr>
        <a:xfrm>
          <a:off x="403606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419" name="【市民会館】&#10;有形固定資産減価償却率該当値テキスト"/>
        <xdr:cNvSpPr txBox="1"/>
      </xdr:nvSpPr>
      <xdr:spPr>
        <a:xfrm>
          <a:off x="412496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420" name="楕円 419"/>
        <xdr:cNvSpPr/>
      </xdr:nvSpPr>
      <xdr:spPr>
        <a:xfrm>
          <a:off x="3312160" y="17599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64770</xdr:rowOff>
    </xdr:to>
    <xdr:cxnSp macro="">
      <xdr:nvCxnSpPr>
        <xdr:cNvPr id="421" name="直線コネクタ 420"/>
        <xdr:cNvCxnSpPr/>
      </xdr:nvCxnSpPr>
      <xdr:spPr>
        <a:xfrm>
          <a:off x="3355340" y="17646014"/>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130175</xdr:rowOff>
    </xdr:from>
    <xdr:to>
      <xdr:col>15</xdr:col>
      <xdr:colOff>101600</xdr:colOff>
      <xdr:row>105</xdr:row>
      <xdr:rowOff>60325</xdr:rowOff>
    </xdr:to>
    <xdr:sp macro="" textlink="">
      <xdr:nvSpPr>
        <xdr:cNvPr id="422" name="楕円 421"/>
        <xdr:cNvSpPr/>
      </xdr:nvSpPr>
      <xdr:spPr>
        <a:xfrm>
          <a:off x="2514600" y="1756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43814</xdr:rowOff>
    </xdr:to>
    <xdr:cxnSp macro="">
      <xdr:nvCxnSpPr>
        <xdr:cNvPr id="423" name="直線コネクタ 422"/>
        <xdr:cNvCxnSpPr/>
      </xdr:nvCxnSpPr>
      <xdr:spPr>
        <a:xfrm>
          <a:off x="2565400" y="1761172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24" name="楕円 423"/>
        <xdr:cNvSpPr/>
      </xdr:nvSpPr>
      <xdr:spPr>
        <a:xfrm>
          <a:off x="1739900" y="17709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158114</xdr:rowOff>
    </xdr:to>
    <xdr:cxnSp macro="">
      <xdr:nvCxnSpPr>
        <xdr:cNvPr id="425" name="直線コネクタ 424"/>
        <xdr:cNvCxnSpPr/>
      </xdr:nvCxnSpPr>
      <xdr:spPr>
        <a:xfrm flipV="1">
          <a:off x="1790700" y="17611725"/>
          <a:ext cx="7747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71120</xdr:rowOff>
    </xdr:from>
    <xdr:to>
      <xdr:col>6</xdr:col>
      <xdr:colOff>38100</xdr:colOff>
      <xdr:row>106</xdr:row>
      <xdr:rowOff>1270</xdr:rowOff>
    </xdr:to>
    <xdr:sp macro="" textlink="">
      <xdr:nvSpPr>
        <xdr:cNvPr id="426" name="楕円 425"/>
        <xdr:cNvSpPr/>
      </xdr:nvSpPr>
      <xdr:spPr>
        <a:xfrm>
          <a:off x="96520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121920</xdr:rowOff>
    </xdr:from>
    <xdr:to>
      <xdr:col>10</xdr:col>
      <xdr:colOff>114300</xdr:colOff>
      <xdr:row>105</xdr:row>
      <xdr:rowOff>158114</xdr:rowOff>
    </xdr:to>
    <xdr:cxnSp macro="">
      <xdr:nvCxnSpPr>
        <xdr:cNvPr id="427" name="直線コネクタ 426"/>
        <xdr:cNvCxnSpPr/>
      </xdr:nvCxnSpPr>
      <xdr:spPr>
        <a:xfrm>
          <a:off x="1008380" y="17724120"/>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28" name="n_1aveValue【市民会館】&#10;有形固定資産減価償却率"/>
        <xdr:cNvSpPr txBox="1"/>
      </xdr:nvSpPr>
      <xdr:spPr>
        <a:xfrm>
          <a:off x="317056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29" name="n_2aveValue【市民会館】&#10;有形固定資産減価償却率"/>
        <xdr:cNvSpPr txBox="1"/>
      </xdr:nvSpPr>
      <xdr:spPr>
        <a:xfrm>
          <a:off x="23857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30" name="n_3aveValue【市民会館】&#10;有形固定資産減価償却率"/>
        <xdr:cNvSpPr txBox="1"/>
      </xdr:nvSpPr>
      <xdr:spPr>
        <a:xfrm>
          <a:off x="16110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31" name="n_4aveValue【市民会館】&#10;有形固定資産減価償却率"/>
        <xdr:cNvSpPr txBox="1"/>
      </xdr:nvSpPr>
      <xdr:spPr>
        <a:xfrm>
          <a:off x="83630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432" name="n_1mainValue【市民会館】&#10;有形固定資産減価償却率"/>
        <xdr:cNvSpPr txBox="1"/>
      </xdr:nvSpPr>
      <xdr:spPr>
        <a:xfrm>
          <a:off x="3170564" y="1737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76852</xdr:rowOff>
    </xdr:from>
    <xdr:ext cx="405111" cy="259045"/>
    <xdr:sp macro="" textlink="">
      <xdr:nvSpPr>
        <xdr:cNvPr id="433" name="n_2mainValue【市民会館】&#10;有形固定資産減価償却率"/>
        <xdr:cNvSpPr txBox="1"/>
      </xdr:nvSpPr>
      <xdr:spPr>
        <a:xfrm>
          <a:off x="238570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34" name="n_3mainValue【市民会館】&#10;有形固定資産減価償却率"/>
        <xdr:cNvSpPr txBox="1"/>
      </xdr:nvSpPr>
      <xdr:spPr>
        <a:xfrm>
          <a:off x="1611004" y="1779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163847</xdr:rowOff>
    </xdr:from>
    <xdr:ext cx="405111" cy="259045"/>
    <xdr:sp macro="" textlink="">
      <xdr:nvSpPr>
        <xdr:cNvPr id="435" name="n_4mainValue【市民会館】&#10;有形固定資産減価償却率"/>
        <xdr:cNvSpPr txBox="1"/>
      </xdr:nvSpPr>
      <xdr:spPr>
        <a:xfrm>
          <a:off x="83630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9" name="直線コネクタ 458"/>
        <xdr:cNvCxnSpPr/>
      </xdr:nvCxnSpPr>
      <xdr:spPr>
        <a:xfrm flipV="1">
          <a:off x="9219565" y="1681733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0"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1" name="直線コネクタ 460"/>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4"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6" name="フローチャート: 判断 465"/>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67" name="フローチャート: 判断 466"/>
        <xdr:cNvSpPr/>
      </xdr:nvSpPr>
      <xdr:spPr>
        <a:xfrm>
          <a:off x="767080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69" name="フローチャート: 判断 468"/>
        <xdr:cNvSpPr/>
      </xdr:nvSpPr>
      <xdr:spPr>
        <a:xfrm>
          <a:off x="60985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2539</xdr:rowOff>
    </xdr:from>
    <xdr:to>
      <xdr:col>55</xdr:col>
      <xdr:colOff>50800</xdr:colOff>
      <xdr:row>100</xdr:row>
      <xdr:rowOff>104139</xdr:rowOff>
    </xdr:to>
    <xdr:sp macro="" textlink="">
      <xdr:nvSpPr>
        <xdr:cNvPr id="475" name="楕円 474"/>
        <xdr:cNvSpPr/>
      </xdr:nvSpPr>
      <xdr:spPr>
        <a:xfrm>
          <a:off x="9192260" y="167665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127016</xdr:rowOff>
    </xdr:from>
    <xdr:ext cx="469744" cy="259045"/>
    <xdr:sp macro="" textlink="">
      <xdr:nvSpPr>
        <xdr:cNvPr id="476" name="【市民会館】&#10;一人当たり面積該当値テキスト"/>
        <xdr:cNvSpPr txBox="1"/>
      </xdr:nvSpPr>
      <xdr:spPr>
        <a:xfrm>
          <a:off x="9258300" y="1672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143511</xdr:rowOff>
    </xdr:from>
    <xdr:to>
      <xdr:col>50</xdr:col>
      <xdr:colOff>165100</xdr:colOff>
      <xdr:row>100</xdr:row>
      <xdr:rowOff>73661</xdr:rowOff>
    </xdr:to>
    <xdr:sp macro="" textlink="">
      <xdr:nvSpPr>
        <xdr:cNvPr id="477" name="楕円 476"/>
        <xdr:cNvSpPr/>
      </xdr:nvSpPr>
      <xdr:spPr>
        <a:xfrm>
          <a:off x="8445500" y="16739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22861</xdr:rowOff>
    </xdr:from>
    <xdr:to>
      <xdr:col>55</xdr:col>
      <xdr:colOff>0</xdr:colOff>
      <xdr:row>100</xdr:row>
      <xdr:rowOff>53339</xdr:rowOff>
    </xdr:to>
    <xdr:cxnSp macro="">
      <xdr:nvCxnSpPr>
        <xdr:cNvPr id="478" name="直線コネクタ 477"/>
        <xdr:cNvCxnSpPr/>
      </xdr:nvCxnSpPr>
      <xdr:spPr>
        <a:xfrm>
          <a:off x="8496300" y="16786861"/>
          <a:ext cx="7239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135889</xdr:rowOff>
    </xdr:from>
    <xdr:to>
      <xdr:col>46</xdr:col>
      <xdr:colOff>38100</xdr:colOff>
      <xdr:row>100</xdr:row>
      <xdr:rowOff>66039</xdr:rowOff>
    </xdr:to>
    <xdr:sp macro="" textlink="">
      <xdr:nvSpPr>
        <xdr:cNvPr id="479" name="楕円 478"/>
        <xdr:cNvSpPr/>
      </xdr:nvSpPr>
      <xdr:spPr>
        <a:xfrm>
          <a:off x="7670800" y="167322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15239</xdr:rowOff>
    </xdr:from>
    <xdr:to>
      <xdr:col>50</xdr:col>
      <xdr:colOff>114300</xdr:colOff>
      <xdr:row>100</xdr:row>
      <xdr:rowOff>22861</xdr:rowOff>
    </xdr:to>
    <xdr:cxnSp macro="">
      <xdr:nvCxnSpPr>
        <xdr:cNvPr id="480" name="直線コネクタ 479"/>
        <xdr:cNvCxnSpPr/>
      </xdr:nvCxnSpPr>
      <xdr:spPr>
        <a:xfrm>
          <a:off x="7713980" y="1677923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143511</xdr:rowOff>
    </xdr:from>
    <xdr:to>
      <xdr:col>41</xdr:col>
      <xdr:colOff>101600</xdr:colOff>
      <xdr:row>100</xdr:row>
      <xdr:rowOff>73661</xdr:rowOff>
    </xdr:to>
    <xdr:sp macro="" textlink="">
      <xdr:nvSpPr>
        <xdr:cNvPr id="481" name="楕円 480"/>
        <xdr:cNvSpPr/>
      </xdr:nvSpPr>
      <xdr:spPr>
        <a:xfrm>
          <a:off x="6873240" y="16739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15239</xdr:rowOff>
    </xdr:from>
    <xdr:to>
      <xdr:col>45</xdr:col>
      <xdr:colOff>177800</xdr:colOff>
      <xdr:row>100</xdr:row>
      <xdr:rowOff>22861</xdr:rowOff>
    </xdr:to>
    <xdr:cxnSp macro="">
      <xdr:nvCxnSpPr>
        <xdr:cNvPr id="482" name="直線コネクタ 481"/>
        <xdr:cNvCxnSpPr/>
      </xdr:nvCxnSpPr>
      <xdr:spPr>
        <a:xfrm flipV="1">
          <a:off x="6924040" y="1677923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135889</xdr:rowOff>
    </xdr:from>
    <xdr:to>
      <xdr:col>36</xdr:col>
      <xdr:colOff>165100</xdr:colOff>
      <xdr:row>100</xdr:row>
      <xdr:rowOff>66039</xdr:rowOff>
    </xdr:to>
    <xdr:sp macro="" textlink="">
      <xdr:nvSpPr>
        <xdr:cNvPr id="483" name="楕円 482"/>
        <xdr:cNvSpPr/>
      </xdr:nvSpPr>
      <xdr:spPr>
        <a:xfrm>
          <a:off x="6098540" y="16732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15239</xdr:rowOff>
    </xdr:from>
    <xdr:to>
      <xdr:col>41</xdr:col>
      <xdr:colOff>50800</xdr:colOff>
      <xdr:row>100</xdr:row>
      <xdr:rowOff>22861</xdr:rowOff>
    </xdr:to>
    <xdr:cxnSp macro="">
      <xdr:nvCxnSpPr>
        <xdr:cNvPr id="484" name="直線コネクタ 483"/>
        <xdr:cNvCxnSpPr/>
      </xdr:nvCxnSpPr>
      <xdr:spPr>
        <a:xfrm>
          <a:off x="6149340" y="1677923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5" name="n_1aveValue【市民会館】&#10;一人当たり面積"/>
        <xdr:cNvSpPr txBox="1"/>
      </xdr:nvSpPr>
      <xdr:spPr>
        <a:xfrm>
          <a:off x="8271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86" name="n_2aveValue【市民会館】&#10;一人当たり面積"/>
        <xdr:cNvSpPr txBox="1"/>
      </xdr:nvSpPr>
      <xdr:spPr>
        <a:xfrm>
          <a:off x="7509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7" name="n_3aveValue【市民会館】&#10;一人当たり面積"/>
        <xdr:cNvSpPr txBox="1"/>
      </xdr:nvSpPr>
      <xdr:spPr>
        <a:xfrm>
          <a:off x="67120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167657</xdr:rowOff>
    </xdr:from>
    <xdr:ext cx="469744" cy="259045"/>
    <xdr:sp macro="" textlink="">
      <xdr:nvSpPr>
        <xdr:cNvPr id="488" name="n_4aveValue【市民会館】&#10;一人当たり面積"/>
        <xdr:cNvSpPr txBox="1"/>
      </xdr:nvSpPr>
      <xdr:spPr>
        <a:xfrm>
          <a:off x="59373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90188</xdr:rowOff>
    </xdr:from>
    <xdr:ext cx="469744" cy="259045"/>
    <xdr:sp macro="" textlink="">
      <xdr:nvSpPr>
        <xdr:cNvPr id="489" name="n_1mainValue【市民会館】&#10;一人当たり面積"/>
        <xdr:cNvSpPr txBox="1"/>
      </xdr:nvSpPr>
      <xdr:spPr>
        <a:xfrm>
          <a:off x="8271587" y="165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82566</xdr:rowOff>
    </xdr:from>
    <xdr:ext cx="469744" cy="259045"/>
    <xdr:sp macro="" textlink="">
      <xdr:nvSpPr>
        <xdr:cNvPr id="490" name="n_2mainValue【市民会館】&#10;一人当たり面積"/>
        <xdr:cNvSpPr txBox="1"/>
      </xdr:nvSpPr>
      <xdr:spPr>
        <a:xfrm>
          <a:off x="7509587" y="165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90188</xdr:rowOff>
    </xdr:from>
    <xdr:ext cx="469744" cy="259045"/>
    <xdr:sp macro="" textlink="">
      <xdr:nvSpPr>
        <xdr:cNvPr id="491" name="n_3mainValue【市民会館】&#10;一人当たり面積"/>
        <xdr:cNvSpPr txBox="1"/>
      </xdr:nvSpPr>
      <xdr:spPr>
        <a:xfrm>
          <a:off x="6712027" y="165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82566</xdr:rowOff>
    </xdr:from>
    <xdr:ext cx="469744" cy="259045"/>
    <xdr:sp macro="" textlink="">
      <xdr:nvSpPr>
        <xdr:cNvPr id="492" name="n_4mainValue【市民会館】&#10;一人当たり面積"/>
        <xdr:cNvSpPr txBox="1"/>
      </xdr:nvSpPr>
      <xdr:spPr>
        <a:xfrm>
          <a:off x="5937327" y="165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17" name="直線コネクタ 516"/>
        <xdr:cNvCxnSpPr/>
      </xdr:nvCxnSpPr>
      <xdr:spPr>
        <a:xfrm flipV="1">
          <a:off x="14375764" y="704088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18" name="【一般廃棄物処理施設】&#10;有形固定資産減価償却率最小値テキスト"/>
        <xdr:cNvSpPr txBox="1"/>
      </xdr:nvSpPr>
      <xdr:spPr>
        <a:xfrm>
          <a:off x="14414500" y="714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0" name="【一般廃棄物処理施設】&#10;有形固定資産減価償却率最大値テキスト"/>
        <xdr:cNvSpPr txBox="1"/>
      </xdr:nvSpPr>
      <xdr:spPr>
        <a:xfrm>
          <a:off x="1441450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1" name="直線コネクタ 520"/>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2" name="【一般廃棄物処理施設】&#10;有形固定資産減価償却率平均値テキスト"/>
        <xdr:cNvSpPr txBox="1"/>
      </xdr:nvSpPr>
      <xdr:spPr>
        <a:xfrm>
          <a:off x="144145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3" name="フローチャート: 判断 522"/>
        <xdr:cNvSpPr/>
      </xdr:nvSpPr>
      <xdr:spPr>
        <a:xfrm>
          <a:off x="14325600" y="6993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4" name="フローチャート: 判断 523"/>
        <xdr:cNvSpPr/>
      </xdr:nvSpPr>
      <xdr:spPr>
        <a:xfrm>
          <a:off x="135788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5" name="フローチャート: 判断 524"/>
        <xdr:cNvSpPr/>
      </xdr:nvSpPr>
      <xdr:spPr>
        <a:xfrm>
          <a:off x="1280414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26" name="フローチャート: 判断 525"/>
        <xdr:cNvSpPr/>
      </xdr:nvSpPr>
      <xdr:spPr>
        <a:xfrm>
          <a:off x="12029440" y="5595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2" name="楕円 531"/>
        <xdr:cNvSpPr/>
      </xdr:nvSpPr>
      <xdr:spPr>
        <a:xfrm>
          <a:off x="14325600" y="6993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3" name="【一般廃棄物処理施設】&#10;有形固定資産減価償却率該当値テキスト"/>
        <xdr:cNvSpPr txBox="1"/>
      </xdr:nvSpPr>
      <xdr:spPr>
        <a:xfrm>
          <a:off x="144145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4" name="楕円 533"/>
        <xdr:cNvSpPr/>
      </xdr:nvSpPr>
      <xdr:spPr>
        <a:xfrm>
          <a:off x="135788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5" name="直線コネクタ 534"/>
        <xdr:cNvCxnSpPr/>
      </xdr:nvCxnSpPr>
      <xdr:spPr>
        <a:xfrm>
          <a:off x="13629640" y="6557010"/>
          <a:ext cx="74676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36" name="楕円 535"/>
        <xdr:cNvSpPr/>
      </xdr:nvSpPr>
      <xdr:spPr>
        <a:xfrm>
          <a:off x="1280414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37" name="直線コネクタ 536"/>
        <xdr:cNvCxnSpPr/>
      </xdr:nvCxnSpPr>
      <xdr:spPr>
        <a:xfrm>
          <a:off x="12854940" y="6035040"/>
          <a:ext cx="7747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38" name="楕円 537"/>
        <xdr:cNvSpPr/>
      </xdr:nvSpPr>
      <xdr:spPr>
        <a:xfrm>
          <a:off x="12029440" y="576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39" name="直線コネクタ 538"/>
        <xdr:cNvCxnSpPr/>
      </xdr:nvCxnSpPr>
      <xdr:spPr>
        <a:xfrm>
          <a:off x="12072620" y="5814060"/>
          <a:ext cx="7823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0" name="n_1aveValue【一般廃棄物処理施設】&#10;有形固定資産減価償却率"/>
        <xdr:cNvSpPr txBox="1"/>
      </xdr:nvSpPr>
      <xdr:spPr>
        <a:xfrm>
          <a:off x="13437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1" name="n_2aveValue【一般廃棄物処理施設】&#10;有形固定資産減価償却率"/>
        <xdr:cNvSpPr txBox="1"/>
      </xdr:nvSpPr>
      <xdr:spPr>
        <a:xfrm>
          <a:off x="126752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2" name="n_3aveValue【一般廃棄物処理施設】&#10;有形固定資産減価償却率"/>
        <xdr:cNvSpPr txBox="1"/>
      </xdr:nvSpPr>
      <xdr:spPr>
        <a:xfrm>
          <a:off x="119005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3" name="n_1mainValue【一般廃棄物処理施設】&#10;有形固定資産減価償却率"/>
        <xdr:cNvSpPr txBox="1"/>
      </xdr:nvSpPr>
      <xdr:spPr>
        <a:xfrm>
          <a:off x="134372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4" name="n_2mainValue【一般廃棄物処理施設】&#10;有形固定資産減価償却率"/>
        <xdr:cNvSpPr txBox="1"/>
      </xdr:nvSpPr>
      <xdr:spPr>
        <a:xfrm>
          <a:off x="126752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5" name="n_3mainValue【一般廃棄物処理施設】&#10;有形固定資産減価償却率"/>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9" name="テキスト ボックス 558"/>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1" name="テキスト ボックス 560"/>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3" name="テキスト ボックス 562"/>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5" name="テキスト ボックス 564"/>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7" name="テキスト ボックス 566"/>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1" name="直線コネクタ 570"/>
        <xdr:cNvCxnSpPr/>
      </xdr:nvCxnSpPr>
      <xdr:spPr>
        <a:xfrm flipV="1">
          <a:off x="19509104" y="5561990"/>
          <a:ext cx="0" cy="1570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2" name="【一般廃棄物処理施設】&#10;一人当たり有形固定資産（償却資産）額最小値テキスト"/>
        <xdr:cNvSpPr txBox="1"/>
      </xdr:nvSpPr>
      <xdr:spPr>
        <a:xfrm>
          <a:off x="19547840" y="7136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3" name="直線コネクタ 572"/>
        <xdr:cNvCxnSpPr/>
      </xdr:nvCxnSpPr>
      <xdr:spPr>
        <a:xfrm>
          <a:off x="19443700" y="7132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4" name="【一般廃棄物処理施設】&#10;一人当たり有形固定資産（償却資産）額最大値テキスト"/>
        <xdr:cNvSpPr txBox="1"/>
      </xdr:nvSpPr>
      <xdr:spPr>
        <a:xfrm>
          <a:off x="19547840" y="53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5" name="直線コネクタ 574"/>
        <xdr:cNvCxnSpPr/>
      </xdr:nvCxnSpPr>
      <xdr:spPr>
        <a:xfrm>
          <a:off x="19443700" y="556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41648</xdr:rowOff>
    </xdr:from>
    <xdr:ext cx="534377" cy="259045"/>
    <xdr:sp macro="" textlink="">
      <xdr:nvSpPr>
        <xdr:cNvPr id="576" name="【一般廃棄物処理施設】&#10;一人当たり有形固定資産（償却資産）額平均値テキスト"/>
        <xdr:cNvSpPr txBox="1"/>
      </xdr:nvSpPr>
      <xdr:spPr>
        <a:xfrm>
          <a:off x="19547840" y="624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77" name="フローチャート: 判断 576"/>
        <xdr:cNvSpPr/>
      </xdr:nvSpPr>
      <xdr:spPr>
        <a:xfrm>
          <a:off x="19458940" y="63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78" name="フローチャート: 判断 577"/>
        <xdr:cNvSpPr/>
      </xdr:nvSpPr>
      <xdr:spPr>
        <a:xfrm>
          <a:off x="18735040" y="63942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79" name="フローチャート: 判断 578"/>
        <xdr:cNvSpPr/>
      </xdr:nvSpPr>
      <xdr:spPr>
        <a:xfrm>
          <a:off x="17937480" y="63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0" name="フローチャート: 判断 579"/>
        <xdr:cNvSpPr/>
      </xdr:nvSpPr>
      <xdr:spPr>
        <a:xfrm>
          <a:off x="17162780" y="631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40977</xdr:rowOff>
    </xdr:from>
    <xdr:to>
      <xdr:col>116</xdr:col>
      <xdr:colOff>114300</xdr:colOff>
      <xdr:row>42</xdr:row>
      <xdr:rowOff>142577</xdr:rowOff>
    </xdr:to>
    <xdr:sp macro="" textlink="">
      <xdr:nvSpPr>
        <xdr:cNvPr id="586" name="楕円 585"/>
        <xdr:cNvSpPr/>
      </xdr:nvSpPr>
      <xdr:spPr>
        <a:xfrm>
          <a:off x="19458940" y="70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127354</xdr:rowOff>
    </xdr:from>
    <xdr:ext cx="313932" cy="259045"/>
    <xdr:sp macro="" textlink="">
      <xdr:nvSpPr>
        <xdr:cNvPr id="587" name="【一般廃棄物処理施設】&#10;一人当たり有形固定資産（償却資産）額該当値テキスト"/>
        <xdr:cNvSpPr txBox="1"/>
      </xdr:nvSpPr>
      <xdr:spPr>
        <a:xfrm>
          <a:off x="19547840" y="70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40966</xdr:rowOff>
    </xdr:from>
    <xdr:to>
      <xdr:col>112</xdr:col>
      <xdr:colOff>38100</xdr:colOff>
      <xdr:row>42</xdr:row>
      <xdr:rowOff>142566</xdr:rowOff>
    </xdr:to>
    <xdr:sp macro="" textlink="">
      <xdr:nvSpPr>
        <xdr:cNvPr id="588" name="楕円 587"/>
        <xdr:cNvSpPr/>
      </xdr:nvSpPr>
      <xdr:spPr>
        <a:xfrm>
          <a:off x="18735040" y="70818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91766</xdr:rowOff>
    </xdr:from>
    <xdr:to>
      <xdr:col>116</xdr:col>
      <xdr:colOff>63500</xdr:colOff>
      <xdr:row>42</xdr:row>
      <xdr:rowOff>91777</xdr:rowOff>
    </xdr:to>
    <xdr:cxnSp macro="">
      <xdr:nvCxnSpPr>
        <xdr:cNvPr id="589" name="直線コネクタ 588"/>
        <xdr:cNvCxnSpPr/>
      </xdr:nvCxnSpPr>
      <xdr:spPr>
        <a:xfrm>
          <a:off x="18778220" y="7132646"/>
          <a:ext cx="73152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133060</xdr:rowOff>
    </xdr:from>
    <xdr:to>
      <xdr:col>107</xdr:col>
      <xdr:colOff>101600</xdr:colOff>
      <xdr:row>38</xdr:row>
      <xdr:rowOff>63210</xdr:rowOff>
    </xdr:to>
    <xdr:sp macro="" textlink="">
      <xdr:nvSpPr>
        <xdr:cNvPr id="590" name="楕円 589"/>
        <xdr:cNvSpPr/>
      </xdr:nvSpPr>
      <xdr:spPr>
        <a:xfrm>
          <a:off x="17937480" y="633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12410</xdr:rowOff>
    </xdr:from>
    <xdr:to>
      <xdr:col>111</xdr:col>
      <xdr:colOff>177800</xdr:colOff>
      <xdr:row>42</xdr:row>
      <xdr:rowOff>91766</xdr:rowOff>
    </xdr:to>
    <xdr:cxnSp macro="">
      <xdr:nvCxnSpPr>
        <xdr:cNvPr id="591" name="直線コネクタ 590"/>
        <xdr:cNvCxnSpPr/>
      </xdr:nvCxnSpPr>
      <xdr:spPr>
        <a:xfrm>
          <a:off x="17988280" y="6382730"/>
          <a:ext cx="789940" cy="7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155038</xdr:rowOff>
    </xdr:from>
    <xdr:to>
      <xdr:col>102</xdr:col>
      <xdr:colOff>165100</xdr:colOff>
      <xdr:row>38</xdr:row>
      <xdr:rowOff>85188</xdr:rowOff>
    </xdr:to>
    <xdr:sp macro="" textlink="">
      <xdr:nvSpPr>
        <xdr:cNvPr id="592" name="楕円 591"/>
        <xdr:cNvSpPr/>
      </xdr:nvSpPr>
      <xdr:spPr>
        <a:xfrm>
          <a:off x="17162780" y="6357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12410</xdr:rowOff>
    </xdr:from>
    <xdr:to>
      <xdr:col>107</xdr:col>
      <xdr:colOff>50800</xdr:colOff>
      <xdr:row>38</xdr:row>
      <xdr:rowOff>34388</xdr:rowOff>
    </xdr:to>
    <xdr:cxnSp macro="">
      <xdr:nvCxnSpPr>
        <xdr:cNvPr id="593" name="直線コネクタ 592"/>
        <xdr:cNvCxnSpPr/>
      </xdr:nvCxnSpPr>
      <xdr:spPr>
        <a:xfrm flipV="1">
          <a:off x="17213580" y="6382730"/>
          <a:ext cx="7747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142014</xdr:rowOff>
    </xdr:from>
    <xdr:ext cx="534377" cy="259045"/>
    <xdr:sp macro="" textlink="">
      <xdr:nvSpPr>
        <xdr:cNvPr id="594" name="n_1aveValue【一般廃棄物処理施設】&#10;一人当たり有形固定資産（償却資産）額"/>
        <xdr:cNvSpPr txBox="1"/>
      </xdr:nvSpPr>
      <xdr:spPr>
        <a:xfrm>
          <a:off x="18528811" y="61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5" name="n_2aveValue【一般廃棄物処理施設】&#10;一人当たり有形固定資産（償却資産）額"/>
        <xdr:cNvSpPr txBox="1"/>
      </xdr:nvSpPr>
      <xdr:spPr>
        <a:xfrm>
          <a:off x="17766811" y="60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96" name="n_3aveValue【一般廃棄物処理施設】&#10;一人当たり有形固定資産（償却資産）額"/>
        <xdr:cNvSpPr txBox="1"/>
      </xdr:nvSpPr>
      <xdr:spPr>
        <a:xfrm>
          <a:off x="16969251" y="60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133693</xdr:rowOff>
    </xdr:from>
    <xdr:ext cx="313932" cy="259045"/>
    <xdr:sp macro="" textlink="">
      <xdr:nvSpPr>
        <xdr:cNvPr id="597" name="n_1mainValue【一般廃棄物処理施設】&#10;一人当たり有形固定資産（償却資産）額"/>
        <xdr:cNvSpPr txBox="1"/>
      </xdr:nvSpPr>
      <xdr:spPr>
        <a:xfrm>
          <a:off x="18616173" y="7174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54337</xdr:rowOff>
    </xdr:from>
    <xdr:ext cx="534377" cy="259045"/>
    <xdr:sp macro="" textlink="">
      <xdr:nvSpPr>
        <xdr:cNvPr id="598" name="n_2mainValue【一般廃棄物処理施設】&#10;一人当たり有形固定資産（償却資産）額"/>
        <xdr:cNvSpPr txBox="1"/>
      </xdr:nvSpPr>
      <xdr:spPr>
        <a:xfrm>
          <a:off x="17766811" y="64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76315</xdr:rowOff>
    </xdr:from>
    <xdr:ext cx="534377" cy="259045"/>
    <xdr:sp macro="" textlink="">
      <xdr:nvSpPr>
        <xdr:cNvPr id="599" name="n_3mainValue【一般廃棄物処理施設】&#10;一人当たり有形固定資産（償却資産）額"/>
        <xdr:cNvSpPr txBox="1"/>
      </xdr:nvSpPr>
      <xdr:spPr>
        <a:xfrm>
          <a:off x="16969251" y="64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4" name="直線コネクタ 623"/>
        <xdr:cNvCxnSpPr/>
      </xdr:nvCxnSpPr>
      <xdr:spPr>
        <a:xfrm flipV="1">
          <a:off x="14375764" y="930592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5" name="【保健センター・保健所】&#10;有形固定資産減価償却率最小値テキスト"/>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26" name="直線コネクタ 625"/>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27" name="【保健センター・保健所】&#10;有形固定資産減価償却率最大値テキスト"/>
        <xdr:cNvSpPr txBox="1"/>
      </xdr:nvSpPr>
      <xdr:spPr>
        <a:xfrm>
          <a:off x="144145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28" name="直線コネクタ 627"/>
        <xdr:cNvCxnSpPr/>
      </xdr:nvCxnSpPr>
      <xdr:spPr>
        <a:xfrm>
          <a:off x="14287500" y="930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29" name="【保健センター・保健所】&#10;有形固定資産減価償却率平均値テキスト"/>
        <xdr:cNvSpPr txBox="1"/>
      </xdr:nvSpPr>
      <xdr:spPr>
        <a:xfrm>
          <a:off x="14414500" y="9672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0" name="フローチャート: 判断 629"/>
        <xdr:cNvSpPr/>
      </xdr:nvSpPr>
      <xdr:spPr>
        <a:xfrm>
          <a:off x="14325600" y="9817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1" name="フローチャート: 判断 630"/>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2" name="フローチャート: 判断 631"/>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3" name="フローチャート: 判断 632"/>
        <xdr:cNvSpPr/>
      </xdr:nvSpPr>
      <xdr:spPr>
        <a:xfrm>
          <a:off x="12029440" y="9651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4" name="フローチャート: 判断 633"/>
        <xdr:cNvSpPr/>
      </xdr:nvSpPr>
      <xdr:spPr>
        <a:xfrm>
          <a:off x="11231880" y="9657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640" name="楕円 639"/>
        <xdr:cNvSpPr/>
      </xdr:nvSpPr>
      <xdr:spPr>
        <a:xfrm>
          <a:off x="14325600" y="104914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12717</xdr:rowOff>
    </xdr:from>
    <xdr:ext cx="405111" cy="259045"/>
    <xdr:sp macro="" textlink="">
      <xdr:nvSpPr>
        <xdr:cNvPr id="641" name="【保健センター・保健所】&#10;有形固定資産減価償却率該当値テキスト"/>
        <xdr:cNvSpPr txBox="1"/>
      </xdr:nvSpPr>
      <xdr:spPr>
        <a:xfrm>
          <a:off x="144145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118745</xdr:rowOff>
    </xdr:from>
    <xdr:to>
      <xdr:col>81</xdr:col>
      <xdr:colOff>101600</xdr:colOff>
      <xdr:row>63</xdr:row>
      <xdr:rowOff>48895</xdr:rowOff>
    </xdr:to>
    <xdr:sp macro="" textlink="">
      <xdr:nvSpPr>
        <xdr:cNvPr id="642" name="楕円 641"/>
        <xdr:cNvSpPr/>
      </xdr:nvSpPr>
      <xdr:spPr>
        <a:xfrm>
          <a:off x="13578840" y="1051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148590</xdr:rowOff>
    </xdr:from>
    <xdr:to>
      <xdr:col>85</xdr:col>
      <xdr:colOff>127000</xdr:colOff>
      <xdr:row>62</xdr:row>
      <xdr:rowOff>169545</xdr:rowOff>
    </xdr:to>
    <xdr:cxnSp macro="">
      <xdr:nvCxnSpPr>
        <xdr:cNvPr id="643" name="直線コネクタ 642"/>
        <xdr:cNvCxnSpPr/>
      </xdr:nvCxnSpPr>
      <xdr:spPr>
        <a:xfrm flipV="1">
          <a:off x="13629640" y="1054227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170180</xdr:rowOff>
    </xdr:from>
    <xdr:to>
      <xdr:col>76</xdr:col>
      <xdr:colOff>165100</xdr:colOff>
      <xdr:row>63</xdr:row>
      <xdr:rowOff>100330</xdr:rowOff>
    </xdr:to>
    <xdr:sp macro="" textlink="">
      <xdr:nvSpPr>
        <xdr:cNvPr id="644" name="楕円 643"/>
        <xdr:cNvSpPr/>
      </xdr:nvSpPr>
      <xdr:spPr>
        <a:xfrm>
          <a:off x="1280414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169545</xdr:rowOff>
    </xdr:from>
    <xdr:to>
      <xdr:col>81</xdr:col>
      <xdr:colOff>50800</xdr:colOff>
      <xdr:row>63</xdr:row>
      <xdr:rowOff>49530</xdr:rowOff>
    </xdr:to>
    <xdr:cxnSp macro="">
      <xdr:nvCxnSpPr>
        <xdr:cNvPr id="645" name="直線コネクタ 644"/>
        <xdr:cNvCxnSpPr/>
      </xdr:nvCxnSpPr>
      <xdr:spPr>
        <a:xfrm flipV="1">
          <a:off x="12854940" y="1056322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130175</xdr:rowOff>
    </xdr:from>
    <xdr:to>
      <xdr:col>72</xdr:col>
      <xdr:colOff>38100</xdr:colOff>
      <xdr:row>63</xdr:row>
      <xdr:rowOff>60325</xdr:rowOff>
    </xdr:to>
    <xdr:sp macro="" textlink="">
      <xdr:nvSpPr>
        <xdr:cNvPr id="646" name="楕円 645"/>
        <xdr:cNvSpPr/>
      </xdr:nvSpPr>
      <xdr:spPr>
        <a:xfrm>
          <a:off x="12029440" y="1052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9525</xdr:rowOff>
    </xdr:from>
    <xdr:to>
      <xdr:col>76</xdr:col>
      <xdr:colOff>114300</xdr:colOff>
      <xdr:row>63</xdr:row>
      <xdr:rowOff>49530</xdr:rowOff>
    </xdr:to>
    <xdr:cxnSp macro="">
      <xdr:nvCxnSpPr>
        <xdr:cNvPr id="647" name="直線コネクタ 646"/>
        <xdr:cNvCxnSpPr/>
      </xdr:nvCxnSpPr>
      <xdr:spPr>
        <a:xfrm>
          <a:off x="12072620" y="1057084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92075</xdr:rowOff>
    </xdr:from>
    <xdr:to>
      <xdr:col>67</xdr:col>
      <xdr:colOff>101600</xdr:colOff>
      <xdr:row>63</xdr:row>
      <xdr:rowOff>22225</xdr:rowOff>
    </xdr:to>
    <xdr:sp macro="" textlink="">
      <xdr:nvSpPr>
        <xdr:cNvPr id="648" name="楕円 647"/>
        <xdr:cNvSpPr/>
      </xdr:nvSpPr>
      <xdr:spPr>
        <a:xfrm>
          <a:off x="1123188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142875</xdr:rowOff>
    </xdr:from>
    <xdr:to>
      <xdr:col>71</xdr:col>
      <xdr:colOff>177800</xdr:colOff>
      <xdr:row>63</xdr:row>
      <xdr:rowOff>9525</xdr:rowOff>
    </xdr:to>
    <xdr:cxnSp macro="">
      <xdr:nvCxnSpPr>
        <xdr:cNvPr id="649" name="直線コネクタ 648"/>
        <xdr:cNvCxnSpPr/>
      </xdr:nvCxnSpPr>
      <xdr:spPr>
        <a:xfrm>
          <a:off x="11282680" y="1053655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50" name="n_1aveValue【保健センター・保健所】&#10;有形固定資産減価償却率"/>
        <xdr:cNvSpPr txBox="1"/>
      </xdr:nvSpPr>
      <xdr:spPr>
        <a:xfrm>
          <a:off x="1343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51" name="n_2aveValue【保健センター・保健所】&#10;有形固定資産減価償却率"/>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52" name="n_3aveValue【保健センター・保健所】&#10;有形固定資産減価償却率"/>
        <xdr:cNvSpPr txBox="1"/>
      </xdr:nvSpPr>
      <xdr:spPr>
        <a:xfrm>
          <a:off x="119005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53" name="n_4aveValue【保健センター・保健所】&#10;有形固定資産減価償却率"/>
        <xdr:cNvSpPr txBox="1"/>
      </xdr:nvSpPr>
      <xdr:spPr>
        <a:xfrm>
          <a:off x="1110298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40022</xdr:rowOff>
    </xdr:from>
    <xdr:ext cx="405111" cy="259045"/>
    <xdr:sp macro="" textlink="">
      <xdr:nvSpPr>
        <xdr:cNvPr id="654" name="n_1mainValue【保健センター・保健所】&#10;有形固定資産減価償却率"/>
        <xdr:cNvSpPr txBox="1"/>
      </xdr:nvSpPr>
      <xdr:spPr>
        <a:xfrm>
          <a:off x="134372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91457</xdr:rowOff>
    </xdr:from>
    <xdr:ext cx="405111" cy="259045"/>
    <xdr:sp macro="" textlink="">
      <xdr:nvSpPr>
        <xdr:cNvPr id="655" name="n_2mainValue【保健センター・保健所】&#10;有形固定資産減価償却率"/>
        <xdr:cNvSpPr txBox="1"/>
      </xdr:nvSpPr>
      <xdr:spPr>
        <a:xfrm>
          <a:off x="126752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51452</xdr:rowOff>
    </xdr:from>
    <xdr:ext cx="405111" cy="259045"/>
    <xdr:sp macro="" textlink="">
      <xdr:nvSpPr>
        <xdr:cNvPr id="656" name="n_3mainValue【保健センター・保健所】&#10;有形固定資産減価償却率"/>
        <xdr:cNvSpPr txBox="1"/>
      </xdr:nvSpPr>
      <xdr:spPr>
        <a:xfrm>
          <a:off x="119005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13352</xdr:rowOff>
    </xdr:from>
    <xdr:ext cx="405111" cy="259045"/>
    <xdr:sp macro="" textlink="">
      <xdr:nvSpPr>
        <xdr:cNvPr id="657" name="n_4mainValue【保健センター・保健所】&#10;有形固定資産減価償却率"/>
        <xdr:cNvSpPr txBox="1"/>
      </xdr:nvSpPr>
      <xdr:spPr>
        <a:xfrm>
          <a:off x="1110298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1" name="直線コネクタ 680"/>
        <xdr:cNvCxnSpPr/>
      </xdr:nvCxnSpPr>
      <xdr:spPr>
        <a:xfrm flipV="1">
          <a:off x="19509104" y="93878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2"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3" name="直線コネクタ 682"/>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4"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5" name="直線コネクタ 684"/>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86" name="【保健センター・保健所】&#10;一人当たり面積平均値テキスト"/>
        <xdr:cNvSpPr txBox="1"/>
      </xdr:nvSpPr>
      <xdr:spPr>
        <a:xfrm>
          <a:off x="1954784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87" name="フローチャート: 判断 686"/>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88" name="フローチャート: 判断 687"/>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9" name="フローチャート: 判断 688"/>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0" name="フローチャート: 判断 689"/>
        <xdr:cNvSpPr/>
      </xdr:nvSpPr>
      <xdr:spPr>
        <a:xfrm>
          <a:off x="1716278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1" name="フローチャート: 判断 690"/>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97" name="楕円 696"/>
        <xdr:cNvSpPr/>
      </xdr:nvSpPr>
      <xdr:spPr>
        <a:xfrm>
          <a:off x="1945894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98" name="【保健センター・保健所】&#10;一人当たり面積該当値テキスト"/>
        <xdr:cNvSpPr txBox="1"/>
      </xdr:nvSpPr>
      <xdr:spPr>
        <a:xfrm>
          <a:off x="1954784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99" name="楕円 698"/>
        <xdr:cNvSpPr/>
      </xdr:nvSpPr>
      <xdr:spPr>
        <a:xfrm>
          <a:off x="18735040" y="10720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700" name="直線コネクタ 699"/>
        <xdr:cNvCxnSpPr/>
      </xdr:nvCxnSpPr>
      <xdr:spPr>
        <a:xfrm>
          <a:off x="18778220" y="10767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701" name="楕円 700"/>
        <xdr:cNvSpPr/>
      </xdr:nvSpPr>
      <xdr:spPr>
        <a:xfrm>
          <a:off x="1793748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702" name="直線コネクタ 701"/>
        <xdr:cNvCxnSpPr/>
      </xdr:nvCxnSpPr>
      <xdr:spPr>
        <a:xfrm>
          <a:off x="17988280" y="10767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703" name="楕円 702"/>
        <xdr:cNvSpPr/>
      </xdr:nvSpPr>
      <xdr:spPr>
        <a:xfrm>
          <a:off x="1716278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704" name="直線コネクタ 703"/>
        <xdr:cNvCxnSpPr/>
      </xdr:nvCxnSpPr>
      <xdr:spPr>
        <a:xfrm>
          <a:off x="17213580" y="107670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705" name="楕円 704"/>
        <xdr:cNvSpPr/>
      </xdr:nvSpPr>
      <xdr:spPr>
        <a:xfrm>
          <a:off x="16388080" y="10720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706" name="直線コネクタ 705"/>
        <xdr:cNvCxnSpPr/>
      </xdr:nvCxnSpPr>
      <xdr:spPr>
        <a:xfrm>
          <a:off x="16431260" y="107670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07" name="n_1aveValue【保健センター・保健所】&#10;一人当たり面積"/>
        <xdr:cNvSpPr txBox="1"/>
      </xdr:nvSpPr>
      <xdr:spPr>
        <a:xfrm>
          <a:off x="185611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8" name="n_2aveValue【保健センター・保健所】&#10;一人当たり面積"/>
        <xdr:cNvSpPr txBox="1"/>
      </xdr:nvSpPr>
      <xdr:spPr>
        <a:xfrm>
          <a:off x="177762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709" name="n_3aveValue【保健センター・保健所】&#10;一人当たり面積"/>
        <xdr:cNvSpPr txBox="1"/>
      </xdr:nvSpPr>
      <xdr:spPr>
        <a:xfrm>
          <a:off x="170015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0" name="n_4aveValue【保健センター・保健所】&#10;一人当たり面積"/>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711" name="n_1mainValue【保健センター・保健所】&#10;一人当たり面積"/>
        <xdr:cNvSpPr txBox="1"/>
      </xdr:nvSpPr>
      <xdr:spPr>
        <a:xfrm>
          <a:off x="185611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712" name="n_2mainValue【保健センター・保健所】&#10;一人当たり面積"/>
        <xdr:cNvSpPr txBox="1"/>
      </xdr:nvSpPr>
      <xdr:spPr>
        <a:xfrm>
          <a:off x="1777626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713" name="n_3mainValue【保健センター・保健所】&#10;一人当たり面積"/>
        <xdr:cNvSpPr txBox="1"/>
      </xdr:nvSpPr>
      <xdr:spPr>
        <a:xfrm>
          <a:off x="1700156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714" name="n_4mainValue【保健センター・保健所】&#10;一人当たり面積"/>
        <xdr:cNvSpPr txBox="1"/>
      </xdr:nvSpPr>
      <xdr:spPr>
        <a:xfrm>
          <a:off x="1622686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16" name="正方形/長方形 715"/>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17" name="正方形/長方形 716"/>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18" name="正方形/長方形 717"/>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19" name="正方形/長方形 718"/>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2" name="正方形/長方形 721"/>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3" name="正方形/長方形 722"/>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4" name="正方形/長方形 723"/>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5" name="正方形/長方形 724"/>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9" name="テキスト ボックス 73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7" name="テキスト ボックス 746"/>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50" name="直線コネクタ 749"/>
        <xdr:cNvCxnSpPr/>
      </xdr:nvCxnSpPr>
      <xdr:spPr>
        <a:xfrm flipV="1">
          <a:off x="14375764" y="16994504"/>
          <a:ext cx="0" cy="127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1" name="【庁舎】&#10;有形固定資産減価償却率最小値テキスト"/>
        <xdr:cNvSpPr txBox="1"/>
      </xdr:nvSpPr>
      <xdr:spPr>
        <a:xfrm>
          <a:off x="14414500" y="182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2" name="直線コネクタ 751"/>
        <xdr:cNvCxnSpPr/>
      </xdr:nvCxnSpPr>
      <xdr:spPr>
        <a:xfrm>
          <a:off x="14287500" y="18270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3" name="【庁舎】&#10;有形固定資産減価償却率最大値テキスト"/>
        <xdr:cNvSpPr txBox="1"/>
      </xdr:nvSpPr>
      <xdr:spPr>
        <a:xfrm>
          <a:off x="14414500" y="1677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4" name="直線コネクタ 753"/>
        <xdr:cNvCxnSpPr/>
      </xdr:nvCxnSpPr>
      <xdr:spPr>
        <a:xfrm>
          <a:off x="14287500" y="16994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755" name="【庁舎】&#10;有形固定資産減価償却率平均値テキスト"/>
        <xdr:cNvSpPr txBox="1"/>
      </xdr:nvSpPr>
      <xdr:spPr>
        <a:xfrm>
          <a:off x="14414500" y="1749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56" name="フローチャート: 判断 755"/>
        <xdr:cNvSpPr/>
      </xdr:nvSpPr>
      <xdr:spPr>
        <a:xfrm>
          <a:off x="14325600" y="176352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57" name="フローチャート: 判断 756"/>
        <xdr:cNvSpPr/>
      </xdr:nvSpPr>
      <xdr:spPr>
        <a:xfrm>
          <a:off x="1357884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58" name="フローチャート: 判断 757"/>
        <xdr:cNvSpPr/>
      </xdr:nvSpPr>
      <xdr:spPr>
        <a:xfrm>
          <a:off x="1280414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59" name="フローチャート: 判断 758"/>
        <xdr:cNvSpPr/>
      </xdr:nvSpPr>
      <xdr:spPr>
        <a:xfrm>
          <a:off x="12029440" y="1760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0" name="フローチャート: 判断 759"/>
        <xdr:cNvSpPr/>
      </xdr:nvSpPr>
      <xdr:spPr>
        <a:xfrm>
          <a:off x="1123188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766" name="楕円 765"/>
        <xdr:cNvSpPr/>
      </xdr:nvSpPr>
      <xdr:spPr>
        <a:xfrm>
          <a:off x="14325600" y="17989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767" name="【庁舎】&#10;有形固定資産減価償却率該当値テキスト"/>
        <xdr:cNvSpPr txBox="1"/>
      </xdr:nvSpPr>
      <xdr:spPr>
        <a:xfrm>
          <a:off x="144145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40639</xdr:rowOff>
    </xdr:from>
    <xdr:to>
      <xdr:col>81</xdr:col>
      <xdr:colOff>101600</xdr:colOff>
      <xdr:row>107</xdr:row>
      <xdr:rowOff>142239</xdr:rowOff>
    </xdr:to>
    <xdr:sp macro="" textlink="">
      <xdr:nvSpPr>
        <xdr:cNvPr id="768" name="楕円 767"/>
        <xdr:cNvSpPr/>
      </xdr:nvSpPr>
      <xdr:spPr>
        <a:xfrm>
          <a:off x="13578840" y="179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102870</xdr:rowOff>
    </xdr:to>
    <xdr:cxnSp macro="">
      <xdr:nvCxnSpPr>
        <xdr:cNvPr id="769" name="直線コネクタ 768"/>
        <xdr:cNvCxnSpPr/>
      </xdr:nvCxnSpPr>
      <xdr:spPr>
        <a:xfrm>
          <a:off x="13629640" y="18028919"/>
          <a:ext cx="74676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xdr:rowOff>
    </xdr:from>
    <xdr:to>
      <xdr:col>76</xdr:col>
      <xdr:colOff>165100</xdr:colOff>
      <xdr:row>107</xdr:row>
      <xdr:rowOff>106045</xdr:rowOff>
    </xdr:to>
    <xdr:sp macro="" textlink="">
      <xdr:nvSpPr>
        <xdr:cNvPr id="770" name="楕円 769"/>
        <xdr:cNvSpPr/>
      </xdr:nvSpPr>
      <xdr:spPr>
        <a:xfrm>
          <a:off x="1280414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55245</xdr:rowOff>
    </xdr:from>
    <xdr:to>
      <xdr:col>81</xdr:col>
      <xdr:colOff>50800</xdr:colOff>
      <xdr:row>107</xdr:row>
      <xdr:rowOff>91439</xdr:rowOff>
    </xdr:to>
    <xdr:cxnSp macro="">
      <xdr:nvCxnSpPr>
        <xdr:cNvPr id="771" name="直線コネクタ 770"/>
        <xdr:cNvCxnSpPr/>
      </xdr:nvCxnSpPr>
      <xdr:spPr>
        <a:xfrm>
          <a:off x="12854940" y="17992725"/>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772" name="楕円 771"/>
        <xdr:cNvSpPr/>
      </xdr:nvSpPr>
      <xdr:spPr>
        <a:xfrm>
          <a:off x="12029440" y="1792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55245</xdr:rowOff>
    </xdr:to>
    <xdr:cxnSp macro="">
      <xdr:nvCxnSpPr>
        <xdr:cNvPr id="773" name="直線コネクタ 772"/>
        <xdr:cNvCxnSpPr/>
      </xdr:nvCxnSpPr>
      <xdr:spPr>
        <a:xfrm>
          <a:off x="12072620" y="1797558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168275</xdr:rowOff>
    </xdr:from>
    <xdr:to>
      <xdr:col>67</xdr:col>
      <xdr:colOff>101600</xdr:colOff>
      <xdr:row>107</xdr:row>
      <xdr:rowOff>98425</xdr:rowOff>
    </xdr:to>
    <xdr:sp macro="" textlink="">
      <xdr:nvSpPr>
        <xdr:cNvPr id="774" name="楕円 773"/>
        <xdr:cNvSpPr/>
      </xdr:nvSpPr>
      <xdr:spPr>
        <a:xfrm>
          <a:off x="11231880"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38100</xdr:rowOff>
    </xdr:from>
    <xdr:to>
      <xdr:col>71</xdr:col>
      <xdr:colOff>177800</xdr:colOff>
      <xdr:row>107</xdr:row>
      <xdr:rowOff>47625</xdr:rowOff>
    </xdr:to>
    <xdr:cxnSp macro="">
      <xdr:nvCxnSpPr>
        <xdr:cNvPr id="775" name="直線コネクタ 774"/>
        <xdr:cNvCxnSpPr/>
      </xdr:nvCxnSpPr>
      <xdr:spPr>
        <a:xfrm flipV="1">
          <a:off x="11282680" y="1797558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776" name="n_1aveValue【庁舎】&#10;有形固定資産減価償却率"/>
        <xdr:cNvSpPr txBox="1"/>
      </xdr:nvSpPr>
      <xdr:spPr>
        <a:xfrm>
          <a:off x="134372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77" name="n_2aveValue【庁舎】&#10;有形固定資産減価償却率"/>
        <xdr:cNvSpPr txBox="1"/>
      </xdr:nvSpPr>
      <xdr:spPr>
        <a:xfrm>
          <a:off x="12675244"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78" name="n_3aveValue【庁舎】&#10;有形固定資産減価償却率"/>
        <xdr:cNvSpPr txBox="1"/>
      </xdr:nvSpPr>
      <xdr:spPr>
        <a:xfrm>
          <a:off x="119005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79" name="n_4aveValue【庁舎】&#10;有形固定資産減価償却率"/>
        <xdr:cNvSpPr txBox="1"/>
      </xdr:nvSpPr>
      <xdr:spPr>
        <a:xfrm>
          <a:off x="1110298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133366</xdr:rowOff>
    </xdr:from>
    <xdr:ext cx="405111" cy="259045"/>
    <xdr:sp macro="" textlink="">
      <xdr:nvSpPr>
        <xdr:cNvPr id="780" name="n_1mainValue【庁舎】&#10;有形固定資産減価償却率"/>
        <xdr:cNvSpPr txBox="1"/>
      </xdr:nvSpPr>
      <xdr:spPr>
        <a:xfrm>
          <a:off x="13437244"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97172</xdr:rowOff>
    </xdr:from>
    <xdr:ext cx="405111" cy="259045"/>
    <xdr:sp macro="" textlink="">
      <xdr:nvSpPr>
        <xdr:cNvPr id="781" name="n_2mainValue【庁舎】&#10;有形固定資産減価償却率"/>
        <xdr:cNvSpPr txBox="1"/>
      </xdr:nvSpPr>
      <xdr:spPr>
        <a:xfrm>
          <a:off x="126752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782" name="n_3mainValue【庁舎】&#10;有形固定資産減価償却率"/>
        <xdr:cNvSpPr txBox="1"/>
      </xdr:nvSpPr>
      <xdr:spPr>
        <a:xfrm>
          <a:off x="119005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89552</xdr:rowOff>
    </xdr:from>
    <xdr:ext cx="405111" cy="259045"/>
    <xdr:sp macro="" textlink="">
      <xdr:nvSpPr>
        <xdr:cNvPr id="783" name="n_4mainValue【庁舎】&#10;有形固定資産減価償却率"/>
        <xdr:cNvSpPr txBox="1"/>
      </xdr:nvSpPr>
      <xdr:spPr>
        <a:xfrm>
          <a:off x="1110298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09" name="直線コネクタ 808"/>
        <xdr:cNvCxnSpPr/>
      </xdr:nvCxnSpPr>
      <xdr:spPr>
        <a:xfrm flipV="1">
          <a:off x="19509104" y="16921843"/>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0"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1" name="直線コネクタ 810"/>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2" name="【庁舎】&#10;一人当たり面積最大値テキスト"/>
        <xdr:cNvSpPr txBox="1"/>
      </xdr:nvSpPr>
      <xdr:spPr>
        <a:xfrm>
          <a:off x="1954784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3" name="直線コネクタ 812"/>
        <xdr:cNvCxnSpPr/>
      </xdr:nvCxnSpPr>
      <xdr:spPr>
        <a:xfrm>
          <a:off x="1944370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814" name="【庁舎】&#10;一人当たり面積平均値テキスト"/>
        <xdr:cNvSpPr txBox="1"/>
      </xdr:nvSpPr>
      <xdr:spPr>
        <a:xfrm>
          <a:off x="19547840" y="177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5" name="フローチャート: 判断 814"/>
        <xdr:cNvSpPr/>
      </xdr:nvSpPr>
      <xdr:spPr>
        <a:xfrm>
          <a:off x="1945894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16" name="フローチャート: 判断 815"/>
        <xdr:cNvSpPr/>
      </xdr:nvSpPr>
      <xdr:spPr>
        <a:xfrm>
          <a:off x="18735040" y="1786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17" name="フローチャート: 判断 816"/>
        <xdr:cNvSpPr/>
      </xdr:nvSpPr>
      <xdr:spPr>
        <a:xfrm>
          <a:off x="17937480" y="1788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18" name="フローチャート: 判断 817"/>
        <xdr:cNvSpPr/>
      </xdr:nvSpPr>
      <xdr:spPr>
        <a:xfrm>
          <a:off x="171627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19" name="フローチャート: 判断 818"/>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825" name="楕円 824"/>
        <xdr:cNvSpPr/>
      </xdr:nvSpPr>
      <xdr:spPr>
        <a:xfrm>
          <a:off x="1945894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131371</xdr:rowOff>
    </xdr:from>
    <xdr:ext cx="469744" cy="259045"/>
    <xdr:sp macro="" textlink="">
      <xdr:nvSpPr>
        <xdr:cNvPr id="826" name="【庁舎】&#10;一人当たり面積該当値テキスト"/>
        <xdr:cNvSpPr txBox="1"/>
      </xdr:nvSpPr>
      <xdr:spPr>
        <a:xfrm>
          <a:off x="19547840" y="18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827" name="楕円 826"/>
        <xdr:cNvSpPr/>
      </xdr:nvSpPr>
      <xdr:spPr>
        <a:xfrm>
          <a:off x="1873504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95794</xdr:rowOff>
    </xdr:to>
    <xdr:cxnSp macro="">
      <xdr:nvCxnSpPr>
        <xdr:cNvPr id="828" name="直線コネクタ 827"/>
        <xdr:cNvCxnSpPr/>
      </xdr:nvCxnSpPr>
      <xdr:spPr>
        <a:xfrm>
          <a:off x="18778220" y="182009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829" name="楕円 828"/>
        <xdr:cNvSpPr/>
      </xdr:nvSpPr>
      <xdr:spPr>
        <a:xfrm>
          <a:off x="1793748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95794</xdr:rowOff>
    </xdr:to>
    <xdr:cxnSp macro="">
      <xdr:nvCxnSpPr>
        <xdr:cNvPr id="830" name="直線コネクタ 829"/>
        <xdr:cNvCxnSpPr/>
      </xdr:nvCxnSpPr>
      <xdr:spPr>
        <a:xfrm>
          <a:off x="17988280" y="182009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831" name="楕円 830"/>
        <xdr:cNvSpPr/>
      </xdr:nvSpPr>
      <xdr:spPr>
        <a:xfrm>
          <a:off x="1716278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95794</xdr:rowOff>
    </xdr:to>
    <xdr:cxnSp macro="">
      <xdr:nvCxnSpPr>
        <xdr:cNvPr id="832" name="直線コネクタ 831"/>
        <xdr:cNvCxnSpPr/>
      </xdr:nvCxnSpPr>
      <xdr:spPr>
        <a:xfrm>
          <a:off x="17213580" y="182009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44994</xdr:rowOff>
    </xdr:from>
    <xdr:to>
      <xdr:col>98</xdr:col>
      <xdr:colOff>38100</xdr:colOff>
      <xdr:row>108</xdr:row>
      <xdr:rowOff>146594</xdr:rowOff>
    </xdr:to>
    <xdr:sp macro="" textlink="">
      <xdr:nvSpPr>
        <xdr:cNvPr id="833" name="楕円 832"/>
        <xdr:cNvSpPr/>
      </xdr:nvSpPr>
      <xdr:spPr>
        <a:xfrm>
          <a:off x="1638808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95794</xdr:rowOff>
    </xdr:from>
    <xdr:to>
      <xdr:col>102</xdr:col>
      <xdr:colOff>114300</xdr:colOff>
      <xdr:row>108</xdr:row>
      <xdr:rowOff>95794</xdr:rowOff>
    </xdr:to>
    <xdr:cxnSp macro="">
      <xdr:nvCxnSpPr>
        <xdr:cNvPr id="834" name="直線コネクタ 833"/>
        <xdr:cNvCxnSpPr/>
      </xdr:nvCxnSpPr>
      <xdr:spPr>
        <a:xfrm>
          <a:off x="16431260" y="182009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835" name="n_1aveValue【庁舎】&#10;一人当たり面積"/>
        <xdr:cNvSpPr txBox="1"/>
      </xdr:nvSpPr>
      <xdr:spPr>
        <a:xfrm>
          <a:off x="185611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836" name="n_2aveValue【庁舎】&#10;一人当たり面積"/>
        <xdr:cNvSpPr txBox="1"/>
      </xdr:nvSpPr>
      <xdr:spPr>
        <a:xfrm>
          <a:off x="17776267" y="176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837" name="n_3aveValue【庁舎】&#10;一人当たり面積"/>
        <xdr:cNvSpPr txBox="1"/>
      </xdr:nvSpPr>
      <xdr:spPr>
        <a:xfrm>
          <a:off x="170015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38" name="n_4aveValue【庁舎】&#10;一人当たり面積"/>
        <xdr:cNvSpPr txBox="1"/>
      </xdr:nvSpPr>
      <xdr:spPr>
        <a:xfrm>
          <a:off x="162268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839" name="n_1mainValue【庁舎】&#10;一人当たり面積"/>
        <xdr:cNvSpPr txBox="1"/>
      </xdr:nvSpPr>
      <xdr:spPr>
        <a:xfrm>
          <a:off x="185611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840" name="n_2mainValue【庁舎】&#10;一人当たり面積"/>
        <xdr:cNvSpPr txBox="1"/>
      </xdr:nvSpPr>
      <xdr:spPr>
        <a:xfrm>
          <a:off x="1777626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841" name="n_3mainValue【庁舎】&#10;一人当たり面積"/>
        <xdr:cNvSpPr txBox="1"/>
      </xdr:nvSpPr>
      <xdr:spPr>
        <a:xfrm>
          <a:off x="1700156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137721</xdr:rowOff>
    </xdr:from>
    <xdr:ext cx="469744" cy="259045"/>
    <xdr:sp macro="" textlink="">
      <xdr:nvSpPr>
        <xdr:cNvPr id="842" name="n_4mainValue【庁舎】&#10;一人当たり面積"/>
        <xdr:cNvSpPr txBox="1"/>
      </xdr:nvSpPr>
      <xdr:spPr>
        <a:xfrm>
          <a:off x="1622686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本庁舎については、全棟が建設から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年以上が経過しており、特に本庁舎南棟にあっては建設から</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が経過し老朽化が深刻である。また、機能面からみても課題があり、行政需要の拡大に伴い、執務スペースが不足し、近隣民間建築物の借受て執務スペースを確保している状況である。庁舎の一人あたり面積が全国平均、東京都平均を大きく下回り、類似団体の中で最下位の水準である。こうした状況を踏ま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より新庁舎建設基本構想・基本計画策定委員会を発足し、新庁舎の建設に向けて検討を開始したところである。</a:t>
          </a:r>
          <a:endParaRPr lang="ja-JP" altLang="ja-JP" sz="1400">
            <a:effectLst/>
          </a:endParaRPr>
        </a:p>
        <a:p>
          <a:r>
            <a:rPr kumimoji="1" lang="ja-JP" altLang="ja-JP" sz="1100">
              <a:solidFill>
                <a:schemeClr val="dk1"/>
              </a:solidFill>
              <a:effectLst/>
              <a:latin typeface="+mn-lt"/>
              <a:ea typeface="+mn-ea"/>
              <a:cs typeface="+mn-cs"/>
            </a:rPr>
            <a:t>　施設の再編、整備に係る検討を進めていく必要がある。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特別区税収入などの自主財源比率が低く、財政調整交付金や国・都支出金の依存財源の割合が高いのが本区の特徴である。財政力指数は</a:t>
          </a:r>
          <a:r>
            <a:rPr kumimoji="1" lang="en-US" altLang="ja-JP" sz="1200">
              <a:latin typeface="ＭＳ Ｐゴシック" panose="020B0600070205080204" pitchFamily="50" charset="-128"/>
              <a:ea typeface="ＭＳ Ｐゴシック" panose="020B0600070205080204" pitchFamily="50" charset="-128"/>
            </a:rPr>
            <a:t>0.40</a:t>
          </a:r>
          <a:r>
            <a:rPr kumimoji="1" lang="ja-JP" altLang="en-US" sz="1200">
              <a:latin typeface="ＭＳ Ｐゴシック" panose="020B0600070205080204" pitchFamily="50" charset="-128"/>
              <a:ea typeface="ＭＳ Ｐゴシック" panose="020B0600070205080204" pitchFamily="50" charset="-128"/>
            </a:rPr>
            <a:t>前後で推移しており、類似団体平均値を下回る状況に変化はない。財政力指数は基準財政収入額を基準財政需要額で除した数値の過去</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年平均で求めているが、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財政力指数が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ポイント減少した理由は、平成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年度より分子である基準財政収入額の伸びより、分母である基準財政需要額の伸びが大きかったことによるものである。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特に基準財政需要額に公共施設改築工事費が臨時的に算定されたことが大きいと考えられる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44450</xdr:rowOff>
    </xdr:to>
    <xdr:cxnSp macro="">
      <xdr:nvCxnSpPr>
        <xdr:cNvPr id="73" name="直線コネクタ 72"/>
        <xdr:cNvCxnSpPr/>
      </xdr:nvCxnSpPr>
      <xdr:spPr>
        <a:xfrm>
          <a:off x="4114800" y="757316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29369</xdr:rowOff>
    </xdr:to>
    <xdr:cxnSp macro="">
      <xdr:nvCxnSpPr>
        <xdr:cNvPr id="76" name="直線コネクタ 75"/>
        <xdr:cNvCxnSpPr/>
      </xdr:nvCxnSpPr>
      <xdr:spPr>
        <a:xfrm>
          <a:off x="3225800" y="75731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29369</xdr:rowOff>
    </xdr:from>
    <xdr:to>
      <xdr:col>15</xdr:col>
      <xdr:colOff>82550</xdr:colOff>
      <xdr:row>44</xdr:row>
      <xdr:rowOff>44450</xdr:rowOff>
    </xdr:to>
    <xdr:cxnSp macro="">
      <xdr:nvCxnSpPr>
        <xdr:cNvPr id="79" name="直線コネクタ 78"/>
        <xdr:cNvCxnSpPr/>
      </xdr:nvCxnSpPr>
      <xdr:spPr>
        <a:xfrm flipV="1">
          <a:off x="2336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59531</xdr:rowOff>
    </xdr:to>
    <xdr:cxnSp macro="">
      <xdr:nvCxnSpPr>
        <xdr:cNvPr id="82" name="直線コネクタ 81"/>
        <xdr:cNvCxnSpPr/>
      </xdr:nvCxnSpPr>
      <xdr:spPr>
        <a:xfrm flipV="1">
          <a:off x="1447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2" name="楕円 91"/>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3"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150019</xdr:rowOff>
    </xdr:from>
    <xdr:to>
      <xdr:col>15</xdr:col>
      <xdr:colOff>133350</xdr:colOff>
      <xdr:row>44</xdr:row>
      <xdr:rowOff>80169</xdr:rowOff>
    </xdr:to>
    <xdr:sp macro="" textlink="">
      <xdr:nvSpPr>
        <xdr:cNvPr id="96" name="楕円 95"/>
        <xdr:cNvSpPr/>
      </xdr:nvSpPr>
      <xdr:spPr>
        <a:xfrm>
          <a:off x="3175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64946</xdr:rowOff>
    </xdr:from>
    <xdr:ext cx="762000" cy="259045"/>
    <xdr:sp macro="" textlink="">
      <xdr:nvSpPr>
        <xdr:cNvPr id="97" name="テキスト ボックス 96"/>
        <xdr:cNvSpPr txBox="1"/>
      </xdr:nvSpPr>
      <xdr:spPr>
        <a:xfrm>
          <a:off x="2844800" y="760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8" name="楕円 97"/>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9" name="テキスト ボックス 98"/>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8731</xdr:rowOff>
    </xdr:from>
    <xdr:to>
      <xdr:col>7</xdr:col>
      <xdr:colOff>31750</xdr:colOff>
      <xdr:row>44</xdr:row>
      <xdr:rowOff>110331</xdr:rowOff>
    </xdr:to>
    <xdr:sp macro="" textlink="">
      <xdr:nvSpPr>
        <xdr:cNvPr id="100" name="楕円 99"/>
        <xdr:cNvSpPr/>
      </xdr:nvSpPr>
      <xdr:spPr>
        <a:xfrm>
          <a:off x="1397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95108</xdr:rowOff>
    </xdr:from>
    <xdr:ext cx="762000" cy="259045"/>
    <xdr:sp macro="" textlink="">
      <xdr:nvSpPr>
        <xdr:cNvPr id="101" name="テキスト ボックス 100"/>
        <xdr:cNvSpPr txBox="1"/>
      </xdr:nvSpPr>
      <xdr:spPr>
        <a:xfrm>
          <a:off x="1066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分母にあたる経常的一般財源等（歳入）は、財政調整交付金や地方特例交付金、特別区税などの増により、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）となった。一方、分子にあたる経常経費充当一般財源等（歳出）は、学校のＩＣＴ環境整備などの物件費や私立保育園等委託費などの扶助費の増により、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）となった。その結果、経常収支比率は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ポイント減少し、適正範囲の水準にとどまっている。比率減少の要因は、分母の伸びが分子の伸びを上回ったことによるものである。類似団体と比較して低い水準となっている。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49276</xdr:rowOff>
    </xdr:to>
    <xdr:cxnSp macro="">
      <xdr:nvCxnSpPr>
        <xdr:cNvPr id="134" name="直線コネクタ 133"/>
        <xdr:cNvCxnSpPr/>
      </xdr:nvCxnSpPr>
      <xdr:spPr>
        <a:xfrm flipV="1">
          <a:off x="4114800" y="1058265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49276</xdr:rowOff>
    </xdr:to>
    <xdr:cxnSp macro="">
      <xdr:nvCxnSpPr>
        <xdr:cNvPr id="137" name="直線コネクタ 136"/>
        <xdr:cNvCxnSpPr/>
      </xdr:nvCxnSpPr>
      <xdr:spPr>
        <a:xfrm>
          <a:off x="3225800" y="1065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62</xdr:row>
      <xdr:rowOff>20320</xdr:rowOff>
    </xdr:to>
    <xdr:cxnSp macro="">
      <xdr:nvCxnSpPr>
        <xdr:cNvPr id="140" name="直線コネクタ 139"/>
        <xdr:cNvCxnSpPr/>
      </xdr:nvCxnSpPr>
      <xdr:spPr>
        <a:xfrm>
          <a:off x="2336800" y="104957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37338</xdr:rowOff>
    </xdr:to>
    <xdr:cxnSp macro="">
      <xdr:nvCxnSpPr>
        <xdr:cNvPr id="143" name="直線コネクタ 142"/>
        <xdr:cNvCxnSpPr/>
      </xdr:nvCxnSpPr>
      <xdr:spPr>
        <a:xfrm>
          <a:off x="1447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53" name="楕円 152"/>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4"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5" name="楕円 154"/>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6" name="テキスト ボックス 155"/>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9" name="楕円 158"/>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60" name="テキスト ボックス 159"/>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61" name="楕円 160"/>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62" name="テキスト ボックス 161"/>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児童相談所の開設に向けた人件費の増、学校のＩＣＴ環境整備などによる物件費の増などにより、平成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年度より一人あたりの決算額が</a:t>
          </a:r>
          <a:r>
            <a:rPr kumimoji="1" lang="en-US" altLang="ja-JP" sz="1300">
              <a:latin typeface="ＭＳ Ｐゴシック" panose="020B0600070205080204" pitchFamily="50" charset="-128"/>
              <a:ea typeface="ＭＳ Ｐゴシック" panose="020B0600070205080204" pitchFamily="50" charset="-128"/>
            </a:rPr>
            <a:t>4,571</a:t>
          </a:r>
          <a:r>
            <a:rPr kumimoji="1" lang="ja-JP" altLang="en-US" sz="1300">
              <a:latin typeface="ＭＳ Ｐゴシック" panose="020B0600070205080204" pitchFamily="50" charset="-128"/>
              <a:ea typeface="ＭＳ Ｐゴシック" panose="020B0600070205080204" pitchFamily="50" charset="-128"/>
            </a:rPr>
            <a:t>円増加となっている。本区の人件費・物件費等決算額が、類似団体の中でも低い水準となっているのは、これまで培ってきた健全財政への取り組みや施策の見直しなどによる不断の行財政改革の成果による影響が大きいと分析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31313</xdr:rowOff>
    </xdr:from>
    <xdr:to>
      <xdr:col>23</xdr:col>
      <xdr:colOff>133350</xdr:colOff>
      <xdr:row>81</xdr:row>
      <xdr:rowOff>53372</xdr:rowOff>
    </xdr:to>
    <xdr:cxnSp macro="">
      <xdr:nvCxnSpPr>
        <xdr:cNvPr id="195" name="直線コネクタ 194"/>
        <xdr:cNvCxnSpPr/>
      </xdr:nvCxnSpPr>
      <xdr:spPr>
        <a:xfrm>
          <a:off x="4114800" y="13918763"/>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23716</xdr:rowOff>
    </xdr:from>
    <xdr:to>
      <xdr:col>19</xdr:col>
      <xdr:colOff>133350</xdr:colOff>
      <xdr:row>81</xdr:row>
      <xdr:rowOff>31313</xdr:rowOff>
    </xdr:to>
    <xdr:cxnSp macro="">
      <xdr:nvCxnSpPr>
        <xdr:cNvPr id="198" name="直線コネクタ 197"/>
        <xdr:cNvCxnSpPr/>
      </xdr:nvCxnSpPr>
      <xdr:spPr>
        <a:xfrm>
          <a:off x="3225800" y="1391116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18340</xdr:rowOff>
    </xdr:from>
    <xdr:to>
      <xdr:col>15</xdr:col>
      <xdr:colOff>82550</xdr:colOff>
      <xdr:row>81</xdr:row>
      <xdr:rowOff>23716</xdr:rowOff>
    </xdr:to>
    <xdr:cxnSp macro="">
      <xdr:nvCxnSpPr>
        <xdr:cNvPr id="201" name="直線コネクタ 200"/>
        <xdr:cNvCxnSpPr/>
      </xdr:nvCxnSpPr>
      <xdr:spPr>
        <a:xfrm>
          <a:off x="2336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17036</xdr:rowOff>
    </xdr:from>
    <xdr:to>
      <xdr:col>11</xdr:col>
      <xdr:colOff>31750</xdr:colOff>
      <xdr:row>81</xdr:row>
      <xdr:rowOff>18340</xdr:rowOff>
    </xdr:to>
    <xdr:cxnSp macro="">
      <xdr:nvCxnSpPr>
        <xdr:cNvPr id="204" name="直線コネクタ 203"/>
        <xdr:cNvCxnSpPr/>
      </xdr:nvCxnSpPr>
      <xdr:spPr>
        <a:xfrm>
          <a:off x="1447800" y="1390448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2572</xdr:rowOff>
    </xdr:from>
    <xdr:to>
      <xdr:col>23</xdr:col>
      <xdr:colOff>184150</xdr:colOff>
      <xdr:row>81</xdr:row>
      <xdr:rowOff>104172</xdr:rowOff>
    </xdr:to>
    <xdr:sp macro="" textlink="">
      <xdr:nvSpPr>
        <xdr:cNvPr id="214" name="楕円 213"/>
        <xdr:cNvSpPr/>
      </xdr:nvSpPr>
      <xdr:spPr>
        <a:xfrm>
          <a:off x="4902200" y="138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95299</xdr:rowOff>
    </xdr:from>
    <xdr:ext cx="762000" cy="259045"/>
    <xdr:sp macro="" textlink="">
      <xdr:nvSpPr>
        <xdr:cNvPr id="215" name="人件費・物件費等の状況該当値テキスト"/>
        <xdr:cNvSpPr txBox="1"/>
      </xdr:nvSpPr>
      <xdr:spPr>
        <a:xfrm>
          <a:off x="5041900" y="138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151963</xdr:rowOff>
    </xdr:from>
    <xdr:to>
      <xdr:col>19</xdr:col>
      <xdr:colOff>184150</xdr:colOff>
      <xdr:row>81</xdr:row>
      <xdr:rowOff>82113</xdr:rowOff>
    </xdr:to>
    <xdr:sp macro="" textlink="">
      <xdr:nvSpPr>
        <xdr:cNvPr id="216" name="楕円 215"/>
        <xdr:cNvSpPr/>
      </xdr:nvSpPr>
      <xdr:spPr>
        <a:xfrm>
          <a:off x="40640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92290</xdr:rowOff>
    </xdr:from>
    <xdr:ext cx="736600" cy="259045"/>
    <xdr:sp macro="" textlink="">
      <xdr:nvSpPr>
        <xdr:cNvPr id="217" name="テキスト ボックス 216"/>
        <xdr:cNvSpPr txBox="1"/>
      </xdr:nvSpPr>
      <xdr:spPr>
        <a:xfrm>
          <a:off x="3733800" y="1363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144366</xdr:rowOff>
    </xdr:from>
    <xdr:to>
      <xdr:col>15</xdr:col>
      <xdr:colOff>133350</xdr:colOff>
      <xdr:row>81</xdr:row>
      <xdr:rowOff>74516</xdr:rowOff>
    </xdr:to>
    <xdr:sp macro="" textlink="">
      <xdr:nvSpPr>
        <xdr:cNvPr id="218" name="楕円 217"/>
        <xdr:cNvSpPr/>
      </xdr:nvSpPr>
      <xdr:spPr>
        <a:xfrm>
          <a:off x="3175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84693</xdr:rowOff>
    </xdr:from>
    <xdr:ext cx="762000" cy="259045"/>
    <xdr:sp macro="" textlink="">
      <xdr:nvSpPr>
        <xdr:cNvPr id="219" name="テキスト ボックス 218"/>
        <xdr:cNvSpPr txBox="1"/>
      </xdr:nvSpPr>
      <xdr:spPr>
        <a:xfrm>
          <a:off x="2844800" y="136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138990</xdr:rowOff>
    </xdr:from>
    <xdr:to>
      <xdr:col>11</xdr:col>
      <xdr:colOff>82550</xdr:colOff>
      <xdr:row>81</xdr:row>
      <xdr:rowOff>69140</xdr:rowOff>
    </xdr:to>
    <xdr:sp macro="" textlink="">
      <xdr:nvSpPr>
        <xdr:cNvPr id="220" name="楕円 219"/>
        <xdr:cNvSpPr/>
      </xdr:nvSpPr>
      <xdr:spPr>
        <a:xfrm>
          <a:off x="2286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79317</xdr:rowOff>
    </xdr:from>
    <xdr:ext cx="762000" cy="259045"/>
    <xdr:sp macro="" textlink="">
      <xdr:nvSpPr>
        <xdr:cNvPr id="221" name="テキスト ボックス 220"/>
        <xdr:cNvSpPr txBox="1"/>
      </xdr:nvSpPr>
      <xdr:spPr>
        <a:xfrm>
          <a:off x="1955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137686</xdr:rowOff>
    </xdr:from>
    <xdr:to>
      <xdr:col>7</xdr:col>
      <xdr:colOff>31750</xdr:colOff>
      <xdr:row>81</xdr:row>
      <xdr:rowOff>67836</xdr:rowOff>
    </xdr:to>
    <xdr:sp macro="" textlink="">
      <xdr:nvSpPr>
        <xdr:cNvPr id="222" name="楕円 221"/>
        <xdr:cNvSpPr/>
      </xdr:nvSpPr>
      <xdr:spPr>
        <a:xfrm>
          <a:off x="1397000" y="13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78013</xdr:rowOff>
    </xdr:from>
    <xdr:ext cx="762000" cy="259045"/>
    <xdr:sp macro="" textlink="">
      <xdr:nvSpPr>
        <xdr:cNvPr id="223" name="テキスト ボックス 222"/>
        <xdr:cNvSpPr txBox="1"/>
      </xdr:nvSpPr>
      <xdr:spPr>
        <a:xfrm>
          <a:off x="10668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区の中で最も低い水準にある。これまで組織の効率化を進め、組織の合理的な運営に努めてきた成果である。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主な要因は国の給料表が引き上げられたのに対し、本区の給料表は引き下げられたこと、高齢層職員の昇給抑制措置および行政系人事制度改正により、現給保障が適用されていた職員の退職による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82</xdr:row>
      <xdr:rowOff>111761</xdr:rowOff>
    </xdr:to>
    <xdr:cxnSp macro="">
      <xdr:nvCxnSpPr>
        <xdr:cNvPr id="255" name="直線コネクタ 254"/>
        <xdr:cNvCxnSpPr/>
      </xdr:nvCxnSpPr>
      <xdr:spPr>
        <a:xfrm flipV="1">
          <a:off x="16179800" y="1388110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133350</xdr:rowOff>
    </xdr:to>
    <xdr:cxnSp macro="">
      <xdr:nvCxnSpPr>
        <xdr:cNvPr id="258" name="直線コネクタ 257"/>
        <xdr:cNvCxnSpPr/>
      </xdr:nvCxnSpPr>
      <xdr:spPr>
        <a:xfrm flipV="1">
          <a:off x="15290800" y="141706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133350</xdr:rowOff>
    </xdr:to>
    <xdr:cxnSp macro="">
      <xdr:nvCxnSpPr>
        <xdr:cNvPr id="261" name="直線コネクタ 260"/>
        <xdr:cNvCxnSpPr/>
      </xdr:nvCxnSpPr>
      <xdr:spPr>
        <a:xfrm>
          <a:off x="14401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41911</xdr:rowOff>
    </xdr:from>
    <xdr:to>
      <xdr:col>68</xdr:col>
      <xdr:colOff>152400</xdr:colOff>
      <xdr:row>82</xdr:row>
      <xdr:rowOff>63500</xdr:rowOff>
    </xdr:to>
    <xdr:cxnSp macro="">
      <xdr:nvCxnSpPr>
        <xdr:cNvPr id="264" name="直線コネクタ 263"/>
        <xdr:cNvCxnSpPr/>
      </xdr:nvCxnSpPr>
      <xdr:spPr>
        <a:xfrm>
          <a:off x="13512800" y="139293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6" name="楕円 275"/>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7" name="テキスト ボックス 276"/>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162561</xdr:rowOff>
    </xdr:from>
    <xdr:to>
      <xdr:col>64</xdr:col>
      <xdr:colOff>152400</xdr:colOff>
      <xdr:row>81</xdr:row>
      <xdr:rowOff>92711</xdr:rowOff>
    </xdr:to>
    <xdr:sp macro="" textlink="">
      <xdr:nvSpPr>
        <xdr:cNvPr id="282" name="楕円 281"/>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102888</xdr:rowOff>
    </xdr:from>
    <xdr:ext cx="762000" cy="259045"/>
    <xdr:sp macro="" textlink="">
      <xdr:nvSpPr>
        <xdr:cNvPr id="283" name="テキスト ボックス 282"/>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健全財政の取組み前（平成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人に比べ、令和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人増加したが、主な増員理由は児童相談所開設などである。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53219</xdr:rowOff>
    </xdr:from>
    <xdr:to>
      <xdr:col>81</xdr:col>
      <xdr:colOff>44450</xdr:colOff>
      <xdr:row>59</xdr:row>
      <xdr:rowOff>58965</xdr:rowOff>
    </xdr:to>
    <xdr:cxnSp macro="">
      <xdr:nvCxnSpPr>
        <xdr:cNvPr id="320" name="直線コネクタ 319"/>
        <xdr:cNvCxnSpPr/>
      </xdr:nvCxnSpPr>
      <xdr:spPr>
        <a:xfrm>
          <a:off x="16179800" y="10168769"/>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50921</xdr:rowOff>
    </xdr:from>
    <xdr:to>
      <xdr:col>77</xdr:col>
      <xdr:colOff>44450</xdr:colOff>
      <xdr:row>59</xdr:row>
      <xdr:rowOff>53219</xdr:rowOff>
    </xdr:to>
    <xdr:cxnSp macro="">
      <xdr:nvCxnSpPr>
        <xdr:cNvPr id="323" name="直線コネクタ 322"/>
        <xdr:cNvCxnSpPr/>
      </xdr:nvCxnSpPr>
      <xdr:spPr>
        <a:xfrm>
          <a:off x="15290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46325</xdr:rowOff>
    </xdr:from>
    <xdr:to>
      <xdr:col>72</xdr:col>
      <xdr:colOff>203200</xdr:colOff>
      <xdr:row>59</xdr:row>
      <xdr:rowOff>50921</xdr:rowOff>
    </xdr:to>
    <xdr:cxnSp macro="">
      <xdr:nvCxnSpPr>
        <xdr:cNvPr id="326" name="直線コネクタ 325"/>
        <xdr:cNvCxnSpPr/>
      </xdr:nvCxnSpPr>
      <xdr:spPr>
        <a:xfrm>
          <a:off x="14401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46325</xdr:rowOff>
    </xdr:from>
    <xdr:to>
      <xdr:col>68</xdr:col>
      <xdr:colOff>152400</xdr:colOff>
      <xdr:row>59</xdr:row>
      <xdr:rowOff>48623</xdr:rowOff>
    </xdr:to>
    <xdr:cxnSp macro="">
      <xdr:nvCxnSpPr>
        <xdr:cNvPr id="329" name="直線コネクタ 328"/>
        <xdr:cNvCxnSpPr/>
      </xdr:nvCxnSpPr>
      <xdr:spPr>
        <a:xfrm flipV="1">
          <a:off x="13512800" y="1016187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8165</xdr:rowOff>
    </xdr:from>
    <xdr:to>
      <xdr:col>81</xdr:col>
      <xdr:colOff>95250</xdr:colOff>
      <xdr:row>59</xdr:row>
      <xdr:rowOff>109765</xdr:rowOff>
    </xdr:to>
    <xdr:sp macro="" textlink="">
      <xdr:nvSpPr>
        <xdr:cNvPr id="339" name="楕円 338"/>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100892</xdr:rowOff>
    </xdr:from>
    <xdr:ext cx="762000" cy="259045"/>
    <xdr:sp macro="" textlink="">
      <xdr:nvSpPr>
        <xdr:cNvPr id="340" name="定員管理の状況該当値テキスト"/>
        <xdr:cNvSpPr txBox="1"/>
      </xdr:nvSpPr>
      <xdr:spPr>
        <a:xfrm>
          <a:off x="17106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2419</xdr:rowOff>
    </xdr:from>
    <xdr:to>
      <xdr:col>77</xdr:col>
      <xdr:colOff>95250</xdr:colOff>
      <xdr:row>59</xdr:row>
      <xdr:rowOff>104019</xdr:rowOff>
    </xdr:to>
    <xdr:sp macro="" textlink="">
      <xdr:nvSpPr>
        <xdr:cNvPr id="341" name="楕円 340"/>
        <xdr:cNvSpPr/>
      </xdr:nvSpPr>
      <xdr:spPr>
        <a:xfrm>
          <a:off x="16129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114196</xdr:rowOff>
    </xdr:from>
    <xdr:ext cx="736600" cy="259045"/>
    <xdr:sp macro="" textlink="">
      <xdr:nvSpPr>
        <xdr:cNvPr id="342" name="テキスト ボックス 341"/>
        <xdr:cNvSpPr txBox="1"/>
      </xdr:nvSpPr>
      <xdr:spPr>
        <a:xfrm>
          <a:off x="15798800" y="988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xdr:rowOff>
    </xdr:from>
    <xdr:to>
      <xdr:col>73</xdr:col>
      <xdr:colOff>44450</xdr:colOff>
      <xdr:row>59</xdr:row>
      <xdr:rowOff>101721</xdr:rowOff>
    </xdr:to>
    <xdr:sp macro="" textlink="">
      <xdr:nvSpPr>
        <xdr:cNvPr id="343" name="楕円 342"/>
        <xdr:cNvSpPr/>
      </xdr:nvSpPr>
      <xdr:spPr>
        <a:xfrm>
          <a:off x="15240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111898</xdr:rowOff>
    </xdr:from>
    <xdr:ext cx="762000" cy="259045"/>
    <xdr:sp macro="" textlink="">
      <xdr:nvSpPr>
        <xdr:cNvPr id="344" name="テキスト ボックス 343"/>
        <xdr:cNvSpPr txBox="1"/>
      </xdr:nvSpPr>
      <xdr:spPr>
        <a:xfrm>
          <a:off x="14909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166975</xdr:rowOff>
    </xdr:from>
    <xdr:to>
      <xdr:col>68</xdr:col>
      <xdr:colOff>203200</xdr:colOff>
      <xdr:row>59</xdr:row>
      <xdr:rowOff>97125</xdr:rowOff>
    </xdr:to>
    <xdr:sp macro="" textlink="">
      <xdr:nvSpPr>
        <xdr:cNvPr id="345" name="楕円 344"/>
        <xdr:cNvSpPr/>
      </xdr:nvSpPr>
      <xdr:spPr>
        <a:xfrm>
          <a:off x="14351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107302</xdr:rowOff>
    </xdr:from>
    <xdr:ext cx="762000" cy="259045"/>
    <xdr:sp macro="" textlink="">
      <xdr:nvSpPr>
        <xdr:cNvPr id="346" name="テキスト ボックス 345"/>
        <xdr:cNvSpPr txBox="1"/>
      </xdr:nvSpPr>
      <xdr:spPr>
        <a:xfrm>
          <a:off x="14020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7" name="楕円 346"/>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8" name="テキスト ボックス 347"/>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類似団体の中で低い数値となっているものの、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年連続して上昇している。主な要因は財調普通交付金の増などにより、計算上分母にあたる標準財政規模が増となったことによるものである。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令和元年度に区債を繰り上げ償還したため、平成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年度以降は比率が下がるものと分析している。起債については将来世代への負担となるため、必要性を十分検討のうえで判断していきたい。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37</xdr:row>
      <xdr:rowOff>13970</xdr:rowOff>
    </xdr:to>
    <xdr:cxnSp macro="">
      <xdr:nvCxnSpPr>
        <xdr:cNvPr id="377" name="直線コネクタ 376"/>
        <xdr:cNvCxnSpPr/>
      </xdr:nvCxnSpPr>
      <xdr:spPr>
        <a:xfrm>
          <a:off x="16179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137160</xdr:rowOff>
    </xdr:to>
    <xdr:cxnSp macro="">
      <xdr:nvCxnSpPr>
        <xdr:cNvPr id="380" name="直線コネクタ 379"/>
        <xdr:cNvCxnSpPr/>
      </xdr:nvCxnSpPr>
      <xdr:spPr>
        <a:xfrm>
          <a:off x="15290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64770</xdr:rowOff>
    </xdr:from>
    <xdr:to>
      <xdr:col>72</xdr:col>
      <xdr:colOff>203200</xdr:colOff>
      <xdr:row>36</xdr:row>
      <xdr:rowOff>88900</xdr:rowOff>
    </xdr:to>
    <xdr:cxnSp macro="">
      <xdr:nvCxnSpPr>
        <xdr:cNvPr id="383" name="直線コネクタ 382"/>
        <xdr:cNvCxnSpPr/>
      </xdr:nvCxnSpPr>
      <xdr:spPr>
        <a:xfrm>
          <a:off x="14401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64770</xdr:rowOff>
    </xdr:to>
    <xdr:cxnSp macro="">
      <xdr:nvCxnSpPr>
        <xdr:cNvPr id="386" name="直線コネクタ 385"/>
        <xdr:cNvCxnSpPr/>
      </xdr:nvCxnSpPr>
      <xdr:spPr>
        <a:xfrm>
          <a:off x="13512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396" name="楕円 395"/>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397"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398" name="楕円 397"/>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399" name="テキスト ボックス 398"/>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0" name="楕円 399"/>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1" name="テキスト ボックス 400"/>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13970</xdr:rowOff>
    </xdr:from>
    <xdr:to>
      <xdr:col>68</xdr:col>
      <xdr:colOff>203200</xdr:colOff>
      <xdr:row>36</xdr:row>
      <xdr:rowOff>115570</xdr:rowOff>
    </xdr:to>
    <xdr:sp macro="" textlink="">
      <xdr:nvSpPr>
        <xdr:cNvPr id="402" name="楕円 401"/>
        <xdr:cNvSpPr/>
      </xdr:nvSpPr>
      <xdr:spPr>
        <a:xfrm>
          <a:off x="14351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125747</xdr:rowOff>
    </xdr:from>
    <xdr:ext cx="762000" cy="259045"/>
    <xdr:sp macro="" textlink="">
      <xdr:nvSpPr>
        <xdr:cNvPr id="403" name="テキスト ボックス 402"/>
        <xdr:cNvSpPr txBox="1"/>
      </xdr:nvSpPr>
      <xdr:spPr>
        <a:xfrm>
          <a:off x="14020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404" name="楕円 403"/>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05" name="テキスト ボックス 404"/>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200">
              <a:latin typeface="ＭＳ Ｐゴシック" panose="020B0600070205080204" pitchFamily="50" charset="-128"/>
              <a:ea typeface="ＭＳ Ｐゴシック" panose="020B0600070205080204" pitchFamily="50" charset="-128"/>
            </a:rPr>
            <a:t>288</a:t>
          </a:r>
          <a:r>
            <a:rPr kumimoji="1" lang="ja-JP" altLang="en-US" sz="1200">
              <a:latin typeface="ＭＳ Ｐゴシック" panose="020B0600070205080204" pitchFamily="50" charset="-128"/>
              <a:ea typeface="ＭＳ Ｐゴシック" panose="020B0600070205080204" pitchFamily="50" charset="-128"/>
            </a:rPr>
            <a:t>億円であったのに対し、充当可能財源等は充当可能基金額などを合わせて</a:t>
          </a:r>
          <a:r>
            <a:rPr kumimoji="1" lang="en-US" altLang="ja-JP" sz="1200">
              <a:latin typeface="ＭＳ Ｐゴシック" panose="020B0600070205080204" pitchFamily="50" charset="-128"/>
              <a:ea typeface="ＭＳ Ｐゴシック" panose="020B0600070205080204" pitchFamily="50" charset="-128"/>
            </a:rPr>
            <a:t>3,063</a:t>
          </a:r>
          <a:r>
            <a:rPr kumimoji="1" lang="ja-JP" altLang="en-US" sz="1200">
              <a:latin typeface="ＭＳ Ｐゴシック" panose="020B0600070205080204" pitchFamily="50" charset="-128"/>
              <a:ea typeface="ＭＳ Ｐゴシック" panose="020B0600070205080204" pitchFamily="50" charset="-128"/>
            </a:rPr>
            <a:t>億円となった。充当可能財源等が将来負担額を上回ったため、計算結果がマイナス値となり、将来負担比率は算定されなかった。これは積立基金を一定額保有していることと、少ない区債残高によるものである。特に令和元年度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年度と比べ充当可能財源等が横ばいに対して、将来負担額は区債の繰り上げ償還を行なったことにより</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億円減少した。今後も起債と基金の管理を適切に行い、将来世代に負担を先送りしない効率的な財政運営を行っていく。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令和元年度の指標が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理由として、人件費充当経常一般財源が微増に対して、分母である歳入経常経費充当経常一般財源の総額（特に財政調整交付金）の伸びが大きかったことによるものである。また、ここ数年類似団体と比較して低い水準を維持しているが、これは健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財政を推進するため、現業職員の退職不補充や指定管理への移行をはじめ、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民間委託を進め、職員数抑制に努めてきた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ことが大きな要因である。</a:t>
          </a:r>
          <a:r>
            <a:rPr kumimoji="1" lang="ja-JP" altLang="en-US" sz="1200">
              <a:latin typeface="ＭＳ Ｐゴシック" panose="020B0600070205080204" pitchFamily="50" charset="-128"/>
              <a:ea typeface="ＭＳ Ｐゴシック" panose="020B0600070205080204" pitchFamily="50" charset="-128"/>
            </a:rPr>
            <a:t>今後も区民サービスの質の維持を図るべく、不断の努力を継続していく。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35</xdr:row>
      <xdr:rowOff>146050</xdr:rowOff>
    </xdr:to>
    <xdr:cxnSp macro="">
      <xdr:nvCxnSpPr>
        <xdr:cNvPr id="66" name="直線コネクタ 65"/>
        <xdr:cNvCxnSpPr/>
      </xdr:nvCxnSpPr>
      <xdr:spPr>
        <a:xfrm flipV="1">
          <a:off x="3987800" y="6083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35</xdr:row>
      <xdr:rowOff>146050</xdr:rowOff>
    </xdr:to>
    <xdr:cxnSp macro="">
      <xdr:nvCxnSpPr>
        <xdr:cNvPr id="69" name="直線コネクタ 68"/>
        <xdr:cNvCxnSpPr/>
      </xdr:nvCxnSpPr>
      <xdr:spPr>
        <a:xfrm>
          <a:off x="3098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120650</xdr:rowOff>
    </xdr:from>
    <xdr:to>
      <xdr:col>15</xdr:col>
      <xdr:colOff>98425</xdr:colOff>
      <xdr:row>35</xdr:row>
      <xdr:rowOff>133350</xdr:rowOff>
    </xdr:to>
    <xdr:cxnSp macro="">
      <xdr:nvCxnSpPr>
        <xdr:cNvPr id="72" name="直線コネクタ 71"/>
        <xdr:cNvCxnSpPr/>
      </xdr:nvCxnSpPr>
      <xdr:spPr>
        <a:xfrm>
          <a:off x="2209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120650</xdr:rowOff>
    </xdr:to>
    <xdr:cxnSp macro="">
      <xdr:nvCxnSpPr>
        <xdr:cNvPr id="75" name="直線コネクタ 74"/>
        <xdr:cNvCxnSpPr/>
      </xdr:nvCxnSpPr>
      <xdr:spPr>
        <a:xfrm>
          <a:off x="1320800" y="612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31750</xdr:rowOff>
    </xdr:from>
    <xdr:to>
      <xdr:col>24</xdr:col>
      <xdr:colOff>76200</xdr:colOff>
      <xdr:row>35</xdr:row>
      <xdr:rowOff>133350</xdr:rowOff>
    </xdr:to>
    <xdr:sp macro="" textlink="">
      <xdr:nvSpPr>
        <xdr:cNvPr id="85" name="楕円 84"/>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6"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92" name="テキスト ボックス 91"/>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ポイントの増となり、これで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年連続の増となった。主な要因は学校のＩＣＴ環境整備に伴う増などにより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％増）が、分母である経常経費充当経常一般財源の伸び（</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％）より大きかったためである。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今後も事業の外部委託化などによる増要因はあるが、適正な委託のあり方を常に検討する努力を続けていく。</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63500</xdr:rowOff>
    </xdr:to>
    <xdr:cxnSp macro="">
      <xdr:nvCxnSpPr>
        <xdr:cNvPr id="127" name="直線コネクタ 126"/>
        <xdr:cNvCxnSpPr/>
      </xdr:nvCxnSpPr>
      <xdr:spPr>
        <a:xfrm>
          <a:off x="15671800" y="234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13</xdr:row>
      <xdr:rowOff>120650</xdr:rowOff>
    </xdr:to>
    <xdr:cxnSp macro="">
      <xdr:nvCxnSpPr>
        <xdr:cNvPr id="130" name="直線コネクタ 129"/>
        <xdr:cNvCxnSpPr/>
      </xdr:nvCxnSpPr>
      <xdr:spPr>
        <a:xfrm>
          <a:off x="14782800" y="228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57150</xdr:rowOff>
    </xdr:to>
    <xdr:cxnSp macro="">
      <xdr:nvCxnSpPr>
        <xdr:cNvPr id="133" name="直線コネクタ 132"/>
        <xdr:cNvCxnSpPr/>
      </xdr:nvCxnSpPr>
      <xdr:spPr>
        <a:xfrm>
          <a:off x="13893800" y="222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6350</xdr:rowOff>
    </xdr:to>
    <xdr:cxnSp macro="">
      <xdr:nvCxnSpPr>
        <xdr:cNvPr id="136" name="直線コネクタ 135"/>
        <xdr:cNvCxnSpPr/>
      </xdr:nvCxnSpPr>
      <xdr:spPr>
        <a:xfrm flipV="1">
          <a:off x="13004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50" name="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2" name="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改善となった。主な要因は、分子である待機児童対策に係る私立保育園等委託費の扶助費の増があった一方、分母である経常経費充当経常一般財源（特に財政調整交付金）の伸びが大きかったことによるものである。類似団体内順位は昨年度よ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ランクアップして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位となっているが、依然として国・都の平均を大きく上回る状況に変わりはない。平成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年度以降、施策の見直しを行ったタイミングを除き増加を続けていたが、令和元年度は改善された。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27940</xdr:rowOff>
    </xdr:from>
    <xdr:to>
      <xdr:col>24</xdr:col>
      <xdr:colOff>25400</xdr:colOff>
      <xdr:row>60</xdr:row>
      <xdr:rowOff>88900</xdr:rowOff>
    </xdr:to>
    <xdr:cxnSp macro="">
      <xdr:nvCxnSpPr>
        <xdr:cNvPr id="188" name="直線コネクタ 187"/>
        <xdr:cNvCxnSpPr/>
      </xdr:nvCxnSpPr>
      <xdr:spPr>
        <a:xfrm flipV="1">
          <a:off x="3987800" y="1031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73660</xdr:rowOff>
    </xdr:from>
    <xdr:to>
      <xdr:col>19</xdr:col>
      <xdr:colOff>187325</xdr:colOff>
      <xdr:row>60</xdr:row>
      <xdr:rowOff>88900</xdr:rowOff>
    </xdr:to>
    <xdr:cxnSp macro="">
      <xdr:nvCxnSpPr>
        <xdr:cNvPr id="191" name="直線コネクタ 190"/>
        <xdr:cNvCxnSpPr/>
      </xdr:nvCxnSpPr>
      <xdr:spPr>
        <a:xfrm>
          <a:off x="3098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73660</xdr:rowOff>
    </xdr:to>
    <xdr:cxnSp macro="">
      <xdr:nvCxnSpPr>
        <xdr:cNvPr id="194" name="直線コネクタ 193"/>
        <xdr:cNvCxnSpPr/>
      </xdr:nvCxnSpPr>
      <xdr:spPr>
        <a:xfrm>
          <a:off x="2209800" y="1033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50800</xdr:rowOff>
    </xdr:to>
    <xdr:cxnSp macro="">
      <xdr:nvCxnSpPr>
        <xdr:cNvPr id="197" name="直線コネクタ 196"/>
        <xdr:cNvCxnSpPr/>
      </xdr:nvCxnSpPr>
      <xdr:spPr>
        <a:xfrm>
          <a:off x="1320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07" name="楕円 206"/>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120667</xdr:rowOff>
    </xdr:from>
    <xdr:ext cx="762000" cy="259045"/>
    <xdr:sp macro="" textlink="">
      <xdr:nvSpPr>
        <xdr:cNvPr id="208" name="扶助費該当値テキスト"/>
        <xdr:cNvSpPr txBox="1"/>
      </xdr:nvSpPr>
      <xdr:spPr>
        <a:xfrm>
          <a:off x="4914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22860</xdr:rowOff>
    </xdr:from>
    <xdr:to>
      <xdr:col>15</xdr:col>
      <xdr:colOff>149225</xdr:colOff>
      <xdr:row>60</xdr:row>
      <xdr:rowOff>124460</xdr:rowOff>
    </xdr:to>
    <xdr:sp macro="" textlink="">
      <xdr:nvSpPr>
        <xdr:cNvPr id="211" name="楕円 210"/>
        <xdr:cNvSpPr/>
      </xdr:nvSpPr>
      <xdr:spPr>
        <a:xfrm>
          <a:off x="3048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109237</xdr:rowOff>
    </xdr:from>
    <xdr:ext cx="762000" cy="259045"/>
    <xdr:sp macro="" textlink="">
      <xdr:nvSpPr>
        <xdr:cNvPr id="212" name="テキスト ボックス 211"/>
        <xdr:cNvSpPr txBox="1"/>
      </xdr:nvSpPr>
      <xdr:spPr>
        <a:xfrm>
          <a:off x="2717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5" name="楕円 214"/>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6" name="テキスト ボックス 215"/>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主な要因は水門等の維持補修工事費などの減や特別会計への繰出金の増、あわせて指数の分子は増になったものの、分母である経常経費充当経常一般財源（特に財政調整交付金）の伸びが大きかったことによるものである。今後は施設の老朽化に伴う維持補修費の増や高齢化の進展に伴う介護・後期特別会計への繰出金の増が見込まれるため、将来負担を見据えた予算管理に努めていく。</a:t>
          </a:r>
        </a:p>
        <a:p>
          <a:r>
            <a:rPr kumimoji="1" lang="ja-JP" altLang="en-US" sz="1200">
              <a:latin typeface="ＭＳ Ｐゴシック" panose="020B0600070205080204" pitchFamily="50" charset="-128"/>
              <a:ea typeface="ＭＳ Ｐゴシック" panose="020B0600070205080204" pitchFamily="50" charset="-128"/>
            </a:rPr>
            <a:t>（「その他」の内訳は、維持補修費、貸付金、繰出金）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9" name="直線コネクタ 248"/>
        <xdr:cNvCxnSpPr/>
      </xdr:nvCxnSpPr>
      <xdr:spPr>
        <a:xfrm flipV="1">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88900</xdr:rowOff>
    </xdr:to>
    <xdr:cxnSp macro="">
      <xdr:nvCxnSpPr>
        <xdr:cNvPr id="252" name="直線コネクタ 251"/>
        <xdr:cNvCxnSpPr/>
      </xdr:nvCxnSpPr>
      <xdr:spPr>
        <a:xfrm flipV="1">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58</xdr:row>
      <xdr:rowOff>88900</xdr:rowOff>
    </xdr:to>
    <xdr:cxnSp macro="">
      <xdr:nvCxnSpPr>
        <xdr:cNvPr id="255" name="直線コネクタ 254"/>
        <xdr:cNvCxnSpPr/>
      </xdr:nvCxnSpPr>
      <xdr:spPr>
        <a:xfrm>
          <a:off x="13893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88900</xdr:rowOff>
    </xdr:to>
    <xdr:cxnSp macro="">
      <xdr:nvCxnSpPr>
        <xdr:cNvPr id="258" name="直線コネクタ 257"/>
        <xdr:cNvCxnSpPr/>
      </xdr:nvCxnSpPr>
      <xdr:spPr>
        <a:xfrm>
          <a:off x="13004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4" name="楕円 273"/>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5" name="テキスト ボックス 274"/>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％でここ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一番低い数値となった。これは私立保育園の増による私立保育園等委託費の増もあったが、それ以上に幼児教育・保育の無償化により、保護者負担軽減補助費などの減の要因が大きかった。本区は保育ママ助成、中小企業への利子補給・信用保証料補助等の独自事業を多く展開しているため、今後も大きな数値の変化は見られないと分析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146050</xdr:rowOff>
    </xdr:to>
    <xdr:cxnSp macro="">
      <xdr:nvCxnSpPr>
        <xdr:cNvPr id="310" name="直線コネクタ 309"/>
        <xdr:cNvCxnSpPr/>
      </xdr:nvCxnSpPr>
      <xdr:spPr>
        <a:xfrm flipV="1">
          <a:off x="15671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146050</xdr:rowOff>
    </xdr:to>
    <xdr:cxnSp macro="">
      <xdr:nvCxnSpPr>
        <xdr:cNvPr id="313" name="直線コネクタ 312"/>
        <xdr:cNvCxnSpPr/>
      </xdr:nvCxnSpPr>
      <xdr:spPr>
        <a:xfrm>
          <a:off x="14782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146050</xdr:rowOff>
    </xdr:to>
    <xdr:cxnSp macro="">
      <xdr:nvCxnSpPr>
        <xdr:cNvPr id="316" name="直線コネクタ 315"/>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9" name="直線コネクタ 318"/>
        <xdr:cNvCxnSpPr/>
      </xdr:nvCxnSpPr>
      <xdr:spPr>
        <a:xfrm flipV="1">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9" name="楕円 328"/>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0"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2" name="テキスト ボックス 331"/>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3" name="楕円 332"/>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4" name="テキスト ボックス 333"/>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指標は類似団体と比較して低くなっており、令和元年度は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ポイント改善された。主な要因は過年度起債の償還終了により公債費が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％の減となったことや、分母である経常経費充当経常一般財源（特に財政調整交付金）の伸びが大きかったことによるものである。なお、令和元年度に繰り上げ償還したことにより、令和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年度以降さらに指数が減少するものと考えられる。</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0" name="直線コネクタ 369"/>
        <xdr:cNvCxnSpPr/>
      </xdr:nvCxnSpPr>
      <xdr:spPr>
        <a:xfrm flipV="1">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146050</xdr:rowOff>
    </xdr:to>
    <xdr:cxnSp macro="">
      <xdr:nvCxnSpPr>
        <xdr:cNvPr id="373" name="直線コネクタ 372"/>
        <xdr:cNvCxnSpPr/>
      </xdr:nvCxnSpPr>
      <xdr:spPr>
        <a:xfrm flipV="1">
          <a:off x="3098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50800</xdr:rowOff>
    </xdr:to>
    <xdr:cxnSp macro="">
      <xdr:nvCxnSpPr>
        <xdr:cNvPr id="376" name="直線コネクタ 375"/>
        <xdr:cNvCxnSpPr/>
      </xdr:nvCxnSpPr>
      <xdr:spPr>
        <a:xfrm flipV="1">
          <a:off x="2209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50800</xdr:rowOff>
    </xdr:to>
    <xdr:cxnSp macro="">
      <xdr:nvCxnSpPr>
        <xdr:cNvPr id="379" name="直線コネクタ 378"/>
        <xdr:cNvCxnSpPr/>
      </xdr:nvCxnSpPr>
      <xdr:spPr>
        <a:xfrm>
          <a:off x="1320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3" name="楕円 392"/>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4" name="テキスト ボックス 393"/>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5" name="楕円 394"/>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6" name="テキスト ボックス 39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ポイント改善された。</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主な要因は分子である人件費・扶助費・物件費・繰出金が増、維持補修費・補助費等が減、差し引きトータルで</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億円増加たが、それ以上に歳入経常一般財源等が伸びた（</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億円）ためである。ここ数年指標は類似団体平均よりも低くなっているが、少子高齢化への対応による扶助費や介護・後期特別会計への繰出金の増加が見込まれるため、今後も限られた財源で最大の区民サービスが実現できるよう、健全財政の堅持に努める。</a:t>
          </a:r>
          <a:br>
            <a:rPr kumimoji="1" lang="ja-JP" altLang="en-US" sz="1200">
              <a:latin typeface="ＭＳ Ｐゴシック" panose="020B0600070205080204" pitchFamily="50" charset="-128"/>
              <a:ea typeface="ＭＳ Ｐゴシック" panose="020B0600070205080204" pitchFamily="50" charset="-128"/>
            </a:rPr>
          </a:b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162379</xdr:rowOff>
    </xdr:from>
    <xdr:to>
      <xdr:col>82</xdr:col>
      <xdr:colOff>107950</xdr:colOff>
      <xdr:row>76</xdr:row>
      <xdr:rowOff>88900</xdr:rowOff>
    </xdr:to>
    <xdr:cxnSp macro="">
      <xdr:nvCxnSpPr>
        <xdr:cNvPr id="433" name="直線コネクタ 432"/>
        <xdr:cNvCxnSpPr/>
      </xdr:nvCxnSpPr>
      <xdr:spPr>
        <a:xfrm flipV="1">
          <a:off x="15671800" y="13021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4"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76</xdr:row>
      <xdr:rowOff>88900</xdr:rowOff>
    </xdr:to>
    <xdr:cxnSp macro="">
      <xdr:nvCxnSpPr>
        <xdr:cNvPr id="436" name="直線コネクタ 435"/>
        <xdr:cNvCxnSpPr/>
      </xdr:nvCxnSpPr>
      <xdr:spPr>
        <a:xfrm>
          <a:off x="14782800" y="1307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38" name="テキスト ボックス 437"/>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20865</xdr:rowOff>
    </xdr:from>
    <xdr:to>
      <xdr:col>73</xdr:col>
      <xdr:colOff>180975</xdr:colOff>
      <xdr:row>76</xdr:row>
      <xdr:rowOff>45357</xdr:rowOff>
    </xdr:to>
    <xdr:cxnSp macro="">
      <xdr:nvCxnSpPr>
        <xdr:cNvPr id="439" name="直線コネクタ 438"/>
        <xdr:cNvCxnSpPr/>
      </xdr:nvCxnSpPr>
      <xdr:spPr>
        <a:xfrm>
          <a:off x="13893800" y="128796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1" name="テキスト ボックス 440"/>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137885</xdr:rowOff>
    </xdr:from>
    <xdr:to>
      <xdr:col>69</xdr:col>
      <xdr:colOff>92075</xdr:colOff>
      <xdr:row>75</xdr:row>
      <xdr:rowOff>20865</xdr:rowOff>
    </xdr:to>
    <xdr:cxnSp macro="">
      <xdr:nvCxnSpPr>
        <xdr:cNvPr id="442" name="直線コネクタ 441"/>
        <xdr:cNvCxnSpPr/>
      </xdr:nvCxnSpPr>
      <xdr:spPr>
        <a:xfrm>
          <a:off x="13004800" y="12825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4" name="テキスト ボックス 443"/>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6" name="テキスト ボックス 445"/>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111578</xdr:rowOff>
    </xdr:from>
    <xdr:to>
      <xdr:col>82</xdr:col>
      <xdr:colOff>158750</xdr:colOff>
      <xdr:row>76</xdr:row>
      <xdr:rowOff>41728</xdr:rowOff>
    </xdr:to>
    <xdr:sp macro="" textlink="">
      <xdr:nvSpPr>
        <xdr:cNvPr id="452" name="楕円 451"/>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128105</xdr:rowOff>
    </xdr:from>
    <xdr:ext cx="762000" cy="259045"/>
    <xdr:sp macro="" textlink="">
      <xdr:nvSpPr>
        <xdr:cNvPr id="453" name="公債費以外該当値テキスト"/>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54" name="楕円 453"/>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55" name="テキスト ボックス 45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166007</xdr:rowOff>
    </xdr:from>
    <xdr:to>
      <xdr:col>74</xdr:col>
      <xdr:colOff>31750</xdr:colOff>
      <xdr:row>76</xdr:row>
      <xdr:rowOff>96157</xdr:rowOff>
    </xdr:to>
    <xdr:sp macro="" textlink="">
      <xdr:nvSpPr>
        <xdr:cNvPr id="456" name="楕円 455"/>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106334</xdr:rowOff>
    </xdr:from>
    <xdr:ext cx="762000" cy="259045"/>
    <xdr:sp macro="" textlink="">
      <xdr:nvSpPr>
        <xdr:cNvPr id="457" name="テキスト ボックス 456"/>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141515</xdr:rowOff>
    </xdr:from>
    <xdr:to>
      <xdr:col>69</xdr:col>
      <xdr:colOff>142875</xdr:colOff>
      <xdr:row>75</xdr:row>
      <xdr:rowOff>71665</xdr:rowOff>
    </xdr:to>
    <xdr:sp macro="" textlink="">
      <xdr:nvSpPr>
        <xdr:cNvPr id="458" name="楕円 457"/>
        <xdr:cNvSpPr/>
      </xdr:nvSpPr>
      <xdr:spPr>
        <a:xfrm>
          <a:off x="13843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81842</xdr:rowOff>
    </xdr:from>
    <xdr:ext cx="762000" cy="259045"/>
    <xdr:sp macro="" textlink="">
      <xdr:nvSpPr>
        <xdr:cNvPr id="459" name="テキスト ボックス 458"/>
        <xdr:cNvSpPr txBox="1"/>
      </xdr:nvSpPr>
      <xdr:spPr>
        <a:xfrm>
          <a:off x="13512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87085</xdr:rowOff>
    </xdr:from>
    <xdr:to>
      <xdr:col>65</xdr:col>
      <xdr:colOff>53975</xdr:colOff>
      <xdr:row>75</xdr:row>
      <xdr:rowOff>17235</xdr:rowOff>
    </xdr:to>
    <xdr:sp macro="" textlink="">
      <xdr:nvSpPr>
        <xdr:cNvPr id="460" name="楕円 459"/>
        <xdr:cNvSpPr/>
      </xdr:nvSpPr>
      <xdr:spPr>
        <a:xfrm>
          <a:off x="12954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27412</xdr:rowOff>
    </xdr:from>
    <xdr:ext cx="762000" cy="259045"/>
    <xdr:sp macro="" textlink="">
      <xdr:nvSpPr>
        <xdr:cNvPr id="461" name="テキスト ボックス 460"/>
        <xdr:cNvSpPr txBox="1"/>
      </xdr:nvSpPr>
      <xdr:spPr>
        <a:xfrm>
          <a:off x="12623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91740</xdr:rowOff>
    </xdr:from>
    <xdr:ext cx="762000" cy="259045"/>
    <xdr:sp macro="" textlink="">
      <xdr:nvSpPr>
        <xdr:cNvPr id="48" name="人口1人当たり決算額の推移最小値テキスト130"/>
        <xdr:cNvSpPr txBox="1"/>
      </xdr:nvSpPr>
      <xdr:spPr>
        <a:xfrm>
          <a:off x="5740400" y="339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81563</xdr:rowOff>
    </xdr:from>
    <xdr:to>
      <xdr:col>29</xdr:col>
      <xdr:colOff>127000</xdr:colOff>
      <xdr:row>19</xdr:row>
      <xdr:rowOff>86832</xdr:rowOff>
    </xdr:to>
    <xdr:cxnSp macro="">
      <xdr:nvCxnSpPr>
        <xdr:cNvPr id="52" name="直線コネクタ 51"/>
        <xdr:cNvCxnSpPr/>
      </xdr:nvCxnSpPr>
      <xdr:spPr bwMode="auto">
        <a:xfrm flipV="1">
          <a:off x="5003800" y="3386738"/>
          <a:ext cx="6477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86832</xdr:rowOff>
    </xdr:from>
    <xdr:to>
      <xdr:col>26</xdr:col>
      <xdr:colOff>50800</xdr:colOff>
      <xdr:row>19</xdr:row>
      <xdr:rowOff>90098</xdr:rowOff>
    </xdr:to>
    <xdr:cxnSp macro="">
      <xdr:nvCxnSpPr>
        <xdr:cNvPr id="55" name="直線コネクタ 54"/>
        <xdr:cNvCxnSpPr/>
      </xdr:nvCxnSpPr>
      <xdr:spPr bwMode="auto">
        <a:xfrm flipV="1">
          <a:off x="43053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89901</xdr:rowOff>
    </xdr:from>
    <xdr:to>
      <xdr:col>22</xdr:col>
      <xdr:colOff>114300</xdr:colOff>
      <xdr:row>19</xdr:row>
      <xdr:rowOff>90098</xdr:rowOff>
    </xdr:to>
    <xdr:cxnSp macro="">
      <xdr:nvCxnSpPr>
        <xdr:cNvPr id="58" name="直線コネクタ 57"/>
        <xdr:cNvCxnSpPr/>
      </xdr:nvCxnSpPr>
      <xdr:spPr bwMode="auto">
        <a:xfrm>
          <a:off x="36068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85722</xdr:rowOff>
    </xdr:from>
    <xdr:to>
      <xdr:col>18</xdr:col>
      <xdr:colOff>177800</xdr:colOff>
      <xdr:row>19</xdr:row>
      <xdr:rowOff>89901</xdr:rowOff>
    </xdr:to>
    <xdr:cxnSp macro="">
      <xdr:nvCxnSpPr>
        <xdr:cNvPr id="61" name="直線コネクタ 60"/>
        <xdr:cNvCxnSpPr/>
      </xdr:nvCxnSpPr>
      <xdr:spPr bwMode="auto">
        <a:xfrm>
          <a:off x="2908300" y="3390897"/>
          <a:ext cx="6985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30763</xdr:rowOff>
    </xdr:from>
    <xdr:to>
      <xdr:col>29</xdr:col>
      <xdr:colOff>177800</xdr:colOff>
      <xdr:row>19</xdr:row>
      <xdr:rowOff>132363</xdr:rowOff>
    </xdr:to>
    <xdr:sp macro="" textlink="">
      <xdr:nvSpPr>
        <xdr:cNvPr id="71" name="楕円 70"/>
        <xdr:cNvSpPr/>
      </xdr:nvSpPr>
      <xdr:spPr bwMode="auto">
        <a:xfrm>
          <a:off x="56007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110790</xdr:rowOff>
    </xdr:from>
    <xdr:ext cx="762000" cy="259045"/>
    <xdr:sp macro="" textlink="">
      <xdr:nvSpPr>
        <xdr:cNvPr id="72" name="人口1人当たり決算額の推移該当値テキスト130"/>
        <xdr:cNvSpPr txBox="1"/>
      </xdr:nvSpPr>
      <xdr:spPr>
        <a:xfrm>
          <a:off x="5740400" y="324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36032</xdr:rowOff>
    </xdr:from>
    <xdr:to>
      <xdr:col>26</xdr:col>
      <xdr:colOff>101600</xdr:colOff>
      <xdr:row>19</xdr:row>
      <xdr:rowOff>137632</xdr:rowOff>
    </xdr:to>
    <xdr:sp macro="" textlink="">
      <xdr:nvSpPr>
        <xdr:cNvPr id="73" name="楕円 72"/>
        <xdr:cNvSpPr/>
      </xdr:nvSpPr>
      <xdr:spPr bwMode="auto">
        <a:xfrm>
          <a:off x="49530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122409</xdr:rowOff>
    </xdr:from>
    <xdr:ext cx="736600" cy="259045"/>
    <xdr:sp macro="" textlink="">
      <xdr:nvSpPr>
        <xdr:cNvPr id="74" name="テキスト ボックス 73"/>
        <xdr:cNvSpPr txBox="1"/>
      </xdr:nvSpPr>
      <xdr:spPr>
        <a:xfrm>
          <a:off x="4622800" y="34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39298</xdr:rowOff>
    </xdr:from>
    <xdr:to>
      <xdr:col>22</xdr:col>
      <xdr:colOff>165100</xdr:colOff>
      <xdr:row>19</xdr:row>
      <xdr:rowOff>140898</xdr:rowOff>
    </xdr:to>
    <xdr:sp macro="" textlink="">
      <xdr:nvSpPr>
        <xdr:cNvPr id="75" name="楕円 74"/>
        <xdr:cNvSpPr/>
      </xdr:nvSpPr>
      <xdr:spPr bwMode="auto">
        <a:xfrm>
          <a:off x="42545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125675</xdr:rowOff>
    </xdr:from>
    <xdr:ext cx="762000" cy="259045"/>
    <xdr:sp macro="" textlink="">
      <xdr:nvSpPr>
        <xdr:cNvPr id="76" name="テキスト ボックス 75"/>
        <xdr:cNvSpPr txBox="1"/>
      </xdr:nvSpPr>
      <xdr:spPr>
        <a:xfrm>
          <a:off x="39243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39101</xdr:rowOff>
    </xdr:from>
    <xdr:to>
      <xdr:col>19</xdr:col>
      <xdr:colOff>38100</xdr:colOff>
      <xdr:row>19</xdr:row>
      <xdr:rowOff>140701</xdr:rowOff>
    </xdr:to>
    <xdr:sp macro="" textlink="">
      <xdr:nvSpPr>
        <xdr:cNvPr id="77" name="楕円 76"/>
        <xdr:cNvSpPr/>
      </xdr:nvSpPr>
      <xdr:spPr bwMode="auto">
        <a:xfrm>
          <a:off x="35560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125478</xdr:rowOff>
    </xdr:from>
    <xdr:ext cx="762000" cy="259045"/>
    <xdr:sp macro="" textlink="">
      <xdr:nvSpPr>
        <xdr:cNvPr id="78" name="テキスト ボックス 77"/>
        <xdr:cNvSpPr txBox="1"/>
      </xdr:nvSpPr>
      <xdr:spPr>
        <a:xfrm>
          <a:off x="32258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34922</xdr:rowOff>
    </xdr:from>
    <xdr:to>
      <xdr:col>15</xdr:col>
      <xdr:colOff>101600</xdr:colOff>
      <xdr:row>19</xdr:row>
      <xdr:rowOff>136522</xdr:rowOff>
    </xdr:to>
    <xdr:sp macro="" textlink="">
      <xdr:nvSpPr>
        <xdr:cNvPr id="79" name="楕円 78"/>
        <xdr:cNvSpPr/>
      </xdr:nvSpPr>
      <xdr:spPr bwMode="auto">
        <a:xfrm>
          <a:off x="2857500" y="334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121299</xdr:rowOff>
    </xdr:from>
    <xdr:ext cx="762000" cy="259045"/>
    <xdr:sp macro="" textlink="">
      <xdr:nvSpPr>
        <xdr:cNvPr id="80" name="テキスト ボックス 79"/>
        <xdr:cNvSpPr txBox="1"/>
      </xdr:nvSpPr>
      <xdr:spPr>
        <a:xfrm>
          <a:off x="2527300" y="342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114264</xdr:rowOff>
    </xdr:from>
    <xdr:to>
      <xdr:col>29</xdr:col>
      <xdr:colOff>127000</xdr:colOff>
      <xdr:row>37</xdr:row>
      <xdr:rowOff>170543</xdr:rowOff>
    </xdr:to>
    <xdr:cxnSp macro="">
      <xdr:nvCxnSpPr>
        <xdr:cNvPr id="106" name="直線コネクタ 105"/>
        <xdr:cNvCxnSpPr/>
      </xdr:nvCxnSpPr>
      <xdr:spPr bwMode="auto">
        <a:xfrm flipV="1">
          <a:off x="5651500" y="6038814"/>
          <a:ext cx="0" cy="1256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180720</xdr:rowOff>
    </xdr:from>
    <xdr:ext cx="762000" cy="259045"/>
    <xdr:sp macro="" textlink="">
      <xdr:nvSpPr>
        <xdr:cNvPr id="107" name="人口1人当たり決算額の推移最小値テキスト445"/>
        <xdr:cNvSpPr txBox="1"/>
      </xdr:nvSpPr>
      <xdr:spPr>
        <a:xfrm>
          <a:off x="5740400" y="73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170543</xdr:rowOff>
    </xdr:from>
    <xdr:to>
      <xdr:col>30</xdr:col>
      <xdr:colOff>25400</xdr:colOff>
      <xdr:row>37</xdr:row>
      <xdr:rowOff>170543</xdr:rowOff>
    </xdr:to>
    <xdr:cxnSp macro="">
      <xdr:nvCxnSpPr>
        <xdr:cNvPr id="108" name="直線コネクタ 107"/>
        <xdr:cNvCxnSpPr/>
      </xdr:nvCxnSpPr>
      <xdr:spPr bwMode="auto">
        <a:xfrm>
          <a:off x="5562600" y="7295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29191</xdr:rowOff>
    </xdr:from>
    <xdr:ext cx="762000" cy="259045"/>
    <xdr:sp macro="" textlink="">
      <xdr:nvSpPr>
        <xdr:cNvPr id="109" name="人口1人当たり決算額の推移最大値テキスト445"/>
        <xdr:cNvSpPr txBox="1"/>
      </xdr:nvSpPr>
      <xdr:spPr>
        <a:xfrm>
          <a:off x="5740400" y="57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114264</xdr:rowOff>
    </xdr:from>
    <xdr:to>
      <xdr:col>30</xdr:col>
      <xdr:colOff>25400</xdr:colOff>
      <xdr:row>33</xdr:row>
      <xdr:rowOff>114264</xdr:rowOff>
    </xdr:to>
    <xdr:cxnSp macro="">
      <xdr:nvCxnSpPr>
        <xdr:cNvPr id="110" name="直線コネクタ 109"/>
        <xdr:cNvCxnSpPr/>
      </xdr:nvCxnSpPr>
      <xdr:spPr bwMode="auto">
        <a:xfrm>
          <a:off x="5562600" y="6038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170543</xdr:rowOff>
    </xdr:from>
    <xdr:to>
      <xdr:col>29</xdr:col>
      <xdr:colOff>127000</xdr:colOff>
      <xdr:row>37</xdr:row>
      <xdr:rowOff>176203</xdr:rowOff>
    </xdr:to>
    <xdr:cxnSp macro="">
      <xdr:nvCxnSpPr>
        <xdr:cNvPr id="111" name="直線コネクタ 110"/>
        <xdr:cNvCxnSpPr/>
      </xdr:nvCxnSpPr>
      <xdr:spPr bwMode="auto">
        <a:xfrm flipV="1">
          <a:off x="5003800" y="7295243"/>
          <a:ext cx="6477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61920</xdr:rowOff>
    </xdr:from>
    <xdr:ext cx="762000" cy="259045"/>
    <xdr:sp macro="" textlink="">
      <xdr:nvSpPr>
        <xdr:cNvPr id="112" name="人口1人当たり決算額の推移平均値テキスト445"/>
        <xdr:cNvSpPr txBox="1"/>
      </xdr:nvSpPr>
      <xdr:spPr>
        <a:xfrm>
          <a:off x="5740400" y="667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216843</xdr:rowOff>
    </xdr:from>
    <xdr:to>
      <xdr:col>29</xdr:col>
      <xdr:colOff>177800</xdr:colOff>
      <xdr:row>35</xdr:row>
      <xdr:rowOff>318443</xdr:rowOff>
    </xdr:to>
    <xdr:sp macro="" textlink="">
      <xdr:nvSpPr>
        <xdr:cNvPr id="113" name="フローチャート: 判断 112"/>
        <xdr:cNvSpPr/>
      </xdr:nvSpPr>
      <xdr:spPr bwMode="auto">
        <a:xfrm>
          <a:off x="5600700" y="6827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176203</xdr:rowOff>
    </xdr:from>
    <xdr:to>
      <xdr:col>26</xdr:col>
      <xdr:colOff>50800</xdr:colOff>
      <xdr:row>37</xdr:row>
      <xdr:rowOff>209187</xdr:rowOff>
    </xdr:to>
    <xdr:cxnSp macro="">
      <xdr:nvCxnSpPr>
        <xdr:cNvPr id="114" name="直線コネクタ 113"/>
        <xdr:cNvCxnSpPr/>
      </xdr:nvCxnSpPr>
      <xdr:spPr bwMode="auto">
        <a:xfrm flipV="1">
          <a:off x="4305300" y="7300903"/>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215102</xdr:rowOff>
    </xdr:from>
    <xdr:to>
      <xdr:col>26</xdr:col>
      <xdr:colOff>101600</xdr:colOff>
      <xdr:row>35</xdr:row>
      <xdr:rowOff>316702</xdr:rowOff>
    </xdr:to>
    <xdr:sp macro="" textlink="">
      <xdr:nvSpPr>
        <xdr:cNvPr id="115" name="フローチャート: 判断 114"/>
        <xdr:cNvSpPr/>
      </xdr:nvSpPr>
      <xdr:spPr bwMode="auto">
        <a:xfrm>
          <a:off x="4953000" y="6825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326879</xdr:rowOff>
    </xdr:from>
    <xdr:ext cx="736600" cy="259045"/>
    <xdr:sp macro="" textlink="">
      <xdr:nvSpPr>
        <xdr:cNvPr id="116" name="テキスト ボックス 115"/>
        <xdr:cNvSpPr txBox="1"/>
      </xdr:nvSpPr>
      <xdr:spPr>
        <a:xfrm>
          <a:off x="4622800" y="659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209187</xdr:rowOff>
    </xdr:from>
    <xdr:to>
      <xdr:col>22</xdr:col>
      <xdr:colOff>114300</xdr:colOff>
      <xdr:row>37</xdr:row>
      <xdr:rowOff>270147</xdr:rowOff>
    </xdr:to>
    <xdr:cxnSp macro="">
      <xdr:nvCxnSpPr>
        <xdr:cNvPr id="117" name="直線コネクタ 116"/>
        <xdr:cNvCxnSpPr/>
      </xdr:nvCxnSpPr>
      <xdr:spPr bwMode="auto">
        <a:xfrm flipV="1">
          <a:off x="3606800" y="7333887"/>
          <a:ext cx="698500" cy="6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162741</xdr:rowOff>
    </xdr:from>
    <xdr:to>
      <xdr:col>22</xdr:col>
      <xdr:colOff>165100</xdr:colOff>
      <xdr:row>35</xdr:row>
      <xdr:rowOff>264341</xdr:rowOff>
    </xdr:to>
    <xdr:sp macro="" textlink="">
      <xdr:nvSpPr>
        <xdr:cNvPr id="118" name="フローチャート: 判断 117"/>
        <xdr:cNvSpPr/>
      </xdr:nvSpPr>
      <xdr:spPr bwMode="auto">
        <a:xfrm>
          <a:off x="4254500" y="6773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274518</xdr:rowOff>
    </xdr:from>
    <xdr:ext cx="762000" cy="259045"/>
    <xdr:sp macro="" textlink="">
      <xdr:nvSpPr>
        <xdr:cNvPr id="119" name="テキスト ボックス 118"/>
        <xdr:cNvSpPr txBox="1"/>
      </xdr:nvSpPr>
      <xdr:spPr>
        <a:xfrm>
          <a:off x="3924300" y="65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270147</xdr:rowOff>
    </xdr:from>
    <xdr:to>
      <xdr:col>18</xdr:col>
      <xdr:colOff>177800</xdr:colOff>
      <xdr:row>37</xdr:row>
      <xdr:rowOff>308247</xdr:rowOff>
    </xdr:to>
    <xdr:cxnSp macro="">
      <xdr:nvCxnSpPr>
        <xdr:cNvPr id="120" name="直線コネクタ 119"/>
        <xdr:cNvCxnSpPr/>
      </xdr:nvCxnSpPr>
      <xdr:spPr bwMode="auto">
        <a:xfrm flipV="1">
          <a:off x="2908300" y="7394847"/>
          <a:ext cx="6985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96556</xdr:rowOff>
    </xdr:from>
    <xdr:to>
      <xdr:col>19</xdr:col>
      <xdr:colOff>38100</xdr:colOff>
      <xdr:row>35</xdr:row>
      <xdr:rowOff>198156</xdr:rowOff>
    </xdr:to>
    <xdr:sp macro="" textlink="">
      <xdr:nvSpPr>
        <xdr:cNvPr id="121" name="フローチャート: 判断 120"/>
        <xdr:cNvSpPr/>
      </xdr:nvSpPr>
      <xdr:spPr bwMode="auto">
        <a:xfrm>
          <a:off x="3556000" y="670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208333</xdr:rowOff>
    </xdr:from>
    <xdr:ext cx="762000" cy="259045"/>
    <xdr:sp macro="" textlink="">
      <xdr:nvSpPr>
        <xdr:cNvPr id="122" name="テキスト ボックス 121"/>
        <xdr:cNvSpPr txBox="1"/>
      </xdr:nvSpPr>
      <xdr:spPr>
        <a:xfrm>
          <a:off x="3225800" y="64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53340</xdr:rowOff>
    </xdr:from>
    <xdr:to>
      <xdr:col>15</xdr:col>
      <xdr:colOff>101600</xdr:colOff>
      <xdr:row>35</xdr:row>
      <xdr:rowOff>154940</xdr:rowOff>
    </xdr:to>
    <xdr:sp macro="" textlink="">
      <xdr:nvSpPr>
        <xdr:cNvPr id="123" name="フローチャート: 判断 122"/>
        <xdr:cNvSpPr/>
      </xdr:nvSpPr>
      <xdr:spPr bwMode="auto">
        <a:xfrm>
          <a:off x="2857500" y="666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165117</xdr:rowOff>
    </xdr:from>
    <xdr:ext cx="762000" cy="259045"/>
    <xdr:sp macro="" textlink="">
      <xdr:nvSpPr>
        <xdr:cNvPr id="124" name="テキスト ボックス 123"/>
        <xdr:cNvSpPr txBox="1"/>
      </xdr:nvSpPr>
      <xdr:spPr>
        <a:xfrm>
          <a:off x="2527300" y="64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119743</xdr:rowOff>
    </xdr:from>
    <xdr:to>
      <xdr:col>29</xdr:col>
      <xdr:colOff>177800</xdr:colOff>
      <xdr:row>37</xdr:row>
      <xdr:rowOff>221343</xdr:rowOff>
    </xdr:to>
    <xdr:sp macro="" textlink="">
      <xdr:nvSpPr>
        <xdr:cNvPr id="130" name="楕円 129"/>
        <xdr:cNvSpPr/>
      </xdr:nvSpPr>
      <xdr:spPr bwMode="auto">
        <a:xfrm>
          <a:off x="5600700" y="724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28320</xdr:rowOff>
    </xdr:from>
    <xdr:ext cx="762000" cy="259045"/>
    <xdr:sp macro="" textlink="">
      <xdr:nvSpPr>
        <xdr:cNvPr id="131" name="人口1人当たり決算額の推移該当値テキスト445"/>
        <xdr:cNvSpPr txBox="1"/>
      </xdr:nvSpPr>
      <xdr:spPr>
        <a:xfrm>
          <a:off x="57404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125403</xdr:rowOff>
    </xdr:from>
    <xdr:to>
      <xdr:col>26</xdr:col>
      <xdr:colOff>101600</xdr:colOff>
      <xdr:row>37</xdr:row>
      <xdr:rowOff>227003</xdr:rowOff>
    </xdr:to>
    <xdr:sp macro="" textlink="">
      <xdr:nvSpPr>
        <xdr:cNvPr id="132" name="楕円 131"/>
        <xdr:cNvSpPr/>
      </xdr:nvSpPr>
      <xdr:spPr bwMode="auto">
        <a:xfrm>
          <a:off x="4953000" y="725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211780</xdr:rowOff>
    </xdr:from>
    <xdr:ext cx="736600" cy="259045"/>
    <xdr:sp macro="" textlink="">
      <xdr:nvSpPr>
        <xdr:cNvPr id="133" name="テキスト ボックス 132"/>
        <xdr:cNvSpPr txBox="1"/>
      </xdr:nvSpPr>
      <xdr:spPr>
        <a:xfrm>
          <a:off x="4622800" y="733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158387</xdr:rowOff>
    </xdr:from>
    <xdr:to>
      <xdr:col>22</xdr:col>
      <xdr:colOff>165100</xdr:colOff>
      <xdr:row>37</xdr:row>
      <xdr:rowOff>259987</xdr:rowOff>
    </xdr:to>
    <xdr:sp macro="" textlink="">
      <xdr:nvSpPr>
        <xdr:cNvPr id="134" name="楕円 133"/>
        <xdr:cNvSpPr/>
      </xdr:nvSpPr>
      <xdr:spPr bwMode="auto">
        <a:xfrm>
          <a:off x="4254500" y="728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244764</xdr:rowOff>
    </xdr:from>
    <xdr:ext cx="762000" cy="259045"/>
    <xdr:sp macro="" textlink="">
      <xdr:nvSpPr>
        <xdr:cNvPr id="135" name="テキスト ボックス 134"/>
        <xdr:cNvSpPr txBox="1"/>
      </xdr:nvSpPr>
      <xdr:spPr>
        <a:xfrm>
          <a:off x="3924300" y="7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219347</xdr:rowOff>
    </xdr:from>
    <xdr:to>
      <xdr:col>19</xdr:col>
      <xdr:colOff>38100</xdr:colOff>
      <xdr:row>37</xdr:row>
      <xdr:rowOff>320947</xdr:rowOff>
    </xdr:to>
    <xdr:sp macro="" textlink="">
      <xdr:nvSpPr>
        <xdr:cNvPr id="136" name="楕円 135"/>
        <xdr:cNvSpPr/>
      </xdr:nvSpPr>
      <xdr:spPr bwMode="auto">
        <a:xfrm>
          <a:off x="3556000" y="734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305724</xdr:rowOff>
    </xdr:from>
    <xdr:ext cx="762000" cy="259045"/>
    <xdr:sp macro="" textlink="">
      <xdr:nvSpPr>
        <xdr:cNvPr id="137" name="テキスト ボックス 136"/>
        <xdr:cNvSpPr txBox="1"/>
      </xdr:nvSpPr>
      <xdr:spPr>
        <a:xfrm>
          <a:off x="3225800" y="743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257447</xdr:rowOff>
    </xdr:from>
    <xdr:to>
      <xdr:col>15</xdr:col>
      <xdr:colOff>101600</xdr:colOff>
      <xdr:row>38</xdr:row>
      <xdr:rowOff>16147</xdr:rowOff>
    </xdr:to>
    <xdr:sp macro="" textlink="">
      <xdr:nvSpPr>
        <xdr:cNvPr id="138" name="楕円 137"/>
        <xdr:cNvSpPr/>
      </xdr:nvSpPr>
      <xdr:spPr bwMode="auto">
        <a:xfrm>
          <a:off x="2857500" y="738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924</xdr:rowOff>
    </xdr:from>
    <xdr:ext cx="762000" cy="259045"/>
    <xdr:sp macro="" textlink="">
      <xdr:nvSpPr>
        <xdr:cNvPr id="139" name="テキスト ボックス 138"/>
        <xdr:cNvSpPr txBox="1"/>
      </xdr:nvSpPr>
      <xdr:spPr>
        <a:xfrm>
          <a:off x="2527300" y="746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64981</xdr:rowOff>
    </xdr:from>
    <xdr:to>
      <xdr:col>24</xdr:col>
      <xdr:colOff>63500</xdr:colOff>
      <xdr:row>38</xdr:row>
      <xdr:rowOff>66494</xdr:rowOff>
    </xdr:to>
    <xdr:cxnSp macro="">
      <xdr:nvCxnSpPr>
        <xdr:cNvPr id="63" name="直線コネクタ 62"/>
        <xdr:cNvCxnSpPr/>
      </xdr:nvCxnSpPr>
      <xdr:spPr>
        <a:xfrm>
          <a:off x="3797300" y="6580081"/>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64981</xdr:rowOff>
    </xdr:from>
    <xdr:to>
      <xdr:col>19</xdr:col>
      <xdr:colOff>177800</xdr:colOff>
      <xdr:row>38</xdr:row>
      <xdr:rowOff>77064</xdr:rowOff>
    </xdr:to>
    <xdr:cxnSp macro="">
      <xdr:nvCxnSpPr>
        <xdr:cNvPr id="66" name="直線コネクタ 65"/>
        <xdr:cNvCxnSpPr/>
      </xdr:nvCxnSpPr>
      <xdr:spPr>
        <a:xfrm flipV="1">
          <a:off x="2908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76160</xdr:rowOff>
    </xdr:from>
    <xdr:to>
      <xdr:col>15</xdr:col>
      <xdr:colOff>50800</xdr:colOff>
      <xdr:row>38</xdr:row>
      <xdr:rowOff>77064</xdr:rowOff>
    </xdr:to>
    <xdr:cxnSp macro="">
      <xdr:nvCxnSpPr>
        <xdr:cNvPr id="69" name="直線コネクタ 68"/>
        <xdr:cNvCxnSpPr/>
      </xdr:nvCxnSpPr>
      <xdr:spPr>
        <a:xfrm>
          <a:off x="2019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64687</xdr:rowOff>
    </xdr:from>
    <xdr:to>
      <xdr:col>10</xdr:col>
      <xdr:colOff>114300</xdr:colOff>
      <xdr:row>38</xdr:row>
      <xdr:rowOff>76160</xdr:rowOff>
    </xdr:to>
    <xdr:cxnSp macro="">
      <xdr:nvCxnSpPr>
        <xdr:cNvPr id="72" name="直線コネクタ 71"/>
        <xdr:cNvCxnSpPr/>
      </xdr:nvCxnSpPr>
      <xdr:spPr>
        <a:xfrm>
          <a:off x="1130300" y="6579787"/>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15694</xdr:rowOff>
    </xdr:from>
    <xdr:to>
      <xdr:col>24</xdr:col>
      <xdr:colOff>114300</xdr:colOff>
      <xdr:row>38</xdr:row>
      <xdr:rowOff>117294</xdr:rowOff>
    </xdr:to>
    <xdr:sp macro="" textlink="">
      <xdr:nvSpPr>
        <xdr:cNvPr id="82" name="楕円 81"/>
        <xdr:cNvSpPr/>
      </xdr:nvSpPr>
      <xdr:spPr>
        <a:xfrm>
          <a:off x="45847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102071</xdr:rowOff>
    </xdr:from>
    <xdr:ext cx="534377" cy="259045"/>
    <xdr:sp macro="" textlink="">
      <xdr:nvSpPr>
        <xdr:cNvPr id="83" name="人件費該当値テキスト"/>
        <xdr:cNvSpPr txBox="1"/>
      </xdr:nvSpPr>
      <xdr:spPr>
        <a:xfrm>
          <a:off x="4686300" y="64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14181</xdr:rowOff>
    </xdr:from>
    <xdr:to>
      <xdr:col>20</xdr:col>
      <xdr:colOff>38100</xdr:colOff>
      <xdr:row>38</xdr:row>
      <xdr:rowOff>115781</xdr:rowOff>
    </xdr:to>
    <xdr:sp macro="" textlink="">
      <xdr:nvSpPr>
        <xdr:cNvPr id="84" name="楕円 83"/>
        <xdr:cNvSpPr/>
      </xdr:nvSpPr>
      <xdr:spPr>
        <a:xfrm>
          <a:off x="3746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106908</xdr:rowOff>
    </xdr:from>
    <xdr:ext cx="534377" cy="259045"/>
    <xdr:sp macro="" textlink="">
      <xdr:nvSpPr>
        <xdr:cNvPr id="85" name="テキスト ボックス 84"/>
        <xdr:cNvSpPr txBox="1"/>
      </xdr:nvSpPr>
      <xdr:spPr>
        <a:xfrm>
          <a:off x="3530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26264</xdr:rowOff>
    </xdr:from>
    <xdr:to>
      <xdr:col>15</xdr:col>
      <xdr:colOff>101600</xdr:colOff>
      <xdr:row>38</xdr:row>
      <xdr:rowOff>127864</xdr:rowOff>
    </xdr:to>
    <xdr:sp macro="" textlink="">
      <xdr:nvSpPr>
        <xdr:cNvPr id="86" name="楕円 85"/>
        <xdr:cNvSpPr/>
      </xdr:nvSpPr>
      <xdr:spPr>
        <a:xfrm>
          <a:off x="2857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118991</xdr:rowOff>
    </xdr:from>
    <xdr:ext cx="534377" cy="259045"/>
    <xdr:sp macro="" textlink="">
      <xdr:nvSpPr>
        <xdr:cNvPr id="87" name="テキスト ボックス 86"/>
        <xdr:cNvSpPr txBox="1"/>
      </xdr:nvSpPr>
      <xdr:spPr>
        <a:xfrm>
          <a:off x="2641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25360</xdr:rowOff>
    </xdr:from>
    <xdr:to>
      <xdr:col>10</xdr:col>
      <xdr:colOff>165100</xdr:colOff>
      <xdr:row>38</xdr:row>
      <xdr:rowOff>126960</xdr:rowOff>
    </xdr:to>
    <xdr:sp macro="" textlink="">
      <xdr:nvSpPr>
        <xdr:cNvPr id="88" name="楕円 87"/>
        <xdr:cNvSpPr/>
      </xdr:nvSpPr>
      <xdr:spPr>
        <a:xfrm>
          <a:off x="1968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118087</xdr:rowOff>
    </xdr:from>
    <xdr:ext cx="534377" cy="259045"/>
    <xdr:sp macro="" textlink="">
      <xdr:nvSpPr>
        <xdr:cNvPr id="89" name="テキスト ボックス 88"/>
        <xdr:cNvSpPr txBox="1"/>
      </xdr:nvSpPr>
      <xdr:spPr>
        <a:xfrm>
          <a:off x="1752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13887</xdr:rowOff>
    </xdr:from>
    <xdr:to>
      <xdr:col>6</xdr:col>
      <xdr:colOff>38100</xdr:colOff>
      <xdr:row>38</xdr:row>
      <xdr:rowOff>115487</xdr:rowOff>
    </xdr:to>
    <xdr:sp macro="" textlink="">
      <xdr:nvSpPr>
        <xdr:cNvPr id="90" name="楕円 89"/>
        <xdr:cNvSpPr/>
      </xdr:nvSpPr>
      <xdr:spPr>
        <a:xfrm>
          <a:off x="10795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106614</xdr:rowOff>
    </xdr:from>
    <xdr:ext cx="534377" cy="259045"/>
    <xdr:sp macro="" textlink="">
      <xdr:nvSpPr>
        <xdr:cNvPr id="91" name="テキスト ボックス 90"/>
        <xdr:cNvSpPr txBox="1"/>
      </xdr:nvSpPr>
      <xdr:spPr>
        <a:xfrm>
          <a:off x="863111" y="66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44717</xdr:rowOff>
    </xdr:from>
    <xdr:to>
      <xdr:col>24</xdr:col>
      <xdr:colOff>63500</xdr:colOff>
      <xdr:row>58</xdr:row>
      <xdr:rowOff>79331</xdr:rowOff>
    </xdr:to>
    <xdr:cxnSp macro="">
      <xdr:nvCxnSpPr>
        <xdr:cNvPr id="125" name="直線コネクタ 124"/>
        <xdr:cNvCxnSpPr/>
      </xdr:nvCxnSpPr>
      <xdr:spPr>
        <a:xfrm flipV="1">
          <a:off x="3797300" y="9988817"/>
          <a:ext cx="8382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79331</xdr:rowOff>
    </xdr:from>
    <xdr:to>
      <xdr:col>19</xdr:col>
      <xdr:colOff>177800</xdr:colOff>
      <xdr:row>58</xdr:row>
      <xdr:rowOff>95266</xdr:rowOff>
    </xdr:to>
    <xdr:cxnSp macro="">
      <xdr:nvCxnSpPr>
        <xdr:cNvPr id="128" name="直線コネクタ 127"/>
        <xdr:cNvCxnSpPr/>
      </xdr:nvCxnSpPr>
      <xdr:spPr>
        <a:xfrm flipV="1">
          <a:off x="2908300" y="10023431"/>
          <a:ext cx="8890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95266</xdr:rowOff>
    </xdr:from>
    <xdr:to>
      <xdr:col>15</xdr:col>
      <xdr:colOff>50800</xdr:colOff>
      <xdr:row>58</xdr:row>
      <xdr:rowOff>99171</xdr:rowOff>
    </xdr:to>
    <xdr:cxnSp macro="">
      <xdr:nvCxnSpPr>
        <xdr:cNvPr id="131" name="直線コネクタ 130"/>
        <xdr:cNvCxnSpPr/>
      </xdr:nvCxnSpPr>
      <xdr:spPr>
        <a:xfrm flipV="1">
          <a:off x="2019300" y="1003936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99171</xdr:rowOff>
    </xdr:from>
    <xdr:to>
      <xdr:col>10</xdr:col>
      <xdr:colOff>114300</xdr:colOff>
      <xdr:row>58</xdr:row>
      <xdr:rowOff>101705</xdr:rowOff>
    </xdr:to>
    <xdr:cxnSp macro="">
      <xdr:nvCxnSpPr>
        <xdr:cNvPr id="134" name="直線コネクタ 133"/>
        <xdr:cNvCxnSpPr/>
      </xdr:nvCxnSpPr>
      <xdr:spPr>
        <a:xfrm flipV="1">
          <a:off x="1130300" y="10043271"/>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165367</xdr:rowOff>
    </xdr:from>
    <xdr:to>
      <xdr:col>24</xdr:col>
      <xdr:colOff>114300</xdr:colOff>
      <xdr:row>58</xdr:row>
      <xdr:rowOff>95517</xdr:rowOff>
    </xdr:to>
    <xdr:sp macro="" textlink="">
      <xdr:nvSpPr>
        <xdr:cNvPr id="144" name="楕円 143"/>
        <xdr:cNvSpPr/>
      </xdr:nvSpPr>
      <xdr:spPr>
        <a:xfrm>
          <a:off x="45847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80294</xdr:rowOff>
    </xdr:from>
    <xdr:ext cx="534377" cy="259045"/>
    <xdr:sp macro="" textlink="">
      <xdr:nvSpPr>
        <xdr:cNvPr id="145" name="物件費該当値テキスト"/>
        <xdr:cNvSpPr txBox="1"/>
      </xdr:nvSpPr>
      <xdr:spPr>
        <a:xfrm>
          <a:off x="4686300" y="98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28531</xdr:rowOff>
    </xdr:from>
    <xdr:to>
      <xdr:col>20</xdr:col>
      <xdr:colOff>38100</xdr:colOff>
      <xdr:row>58</xdr:row>
      <xdr:rowOff>130131</xdr:rowOff>
    </xdr:to>
    <xdr:sp macro="" textlink="">
      <xdr:nvSpPr>
        <xdr:cNvPr id="146" name="楕円 145"/>
        <xdr:cNvSpPr/>
      </xdr:nvSpPr>
      <xdr:spPr>
        <a:xfrm>
          <a:off x="3746500" y="9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121258</xdr:rowOff>
    </xdr:from>
    <xdr:ext cx="534377" cy="259045"/>
    <xdr:sp macro="" textlink="">
      <xdr:nvSpPr>
        <xdr:cNvPr id="147" name="テキスト ボックス 146"/>
        <xdr:cNvSpPr txBox="1"/>
      </xdr:nvSpPr>
      <xdr:spPr>
        <a:xfrm>
          <a:off x="3530111" y="10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44466</xdr:rowOff>
    </xdr:from>
    <xdr:to>
      <xdr:col>15</xdr:col>
      <xdr:colOff>101600</xdr:colOff>
      <xdr:row>58</xdr:row>
      <xdr:rowOff>146066</xdr:rowOff>
    </xdr:to>
    <xdr:sp macro="" textlink="">
      <xdr:nvSpPr>
        <xdr:cNvPr id="148" name="楕円 147"/>
        <xdr:cNvSpPr/>
      </xdr:nvSpPr>
      <xdr:spPr>
        <a:xfrm>
          <a:off x="2857500" y="99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137193</xdr:rowOff>
    </xdr:from>
    <xdr:ext cx="534377" cy="259045"/>
    <xdr:sp macro="" textlink="">
      <xdr:nvSpPr>
        <xdr:cNvPr id="149" name="テキスト ボックス 148"/>
        <xdr:cNvSpPr txBox="1"/>
      </xdr:nvSpPr>
      <xdr:spPr>
        <a:xfrm>
          <a:off x="2641111" y="100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48371</xdr:rowOff>
    </xdr:from>
    <xdr:to>
      <xdr:col>10</xdr:col>
      <xdr:colOff>165100</xdr:colOff>
      <xdr:row>58</xdr:row>
      <xdr:rowOff>149971</xdr:rowOff>
    </xdr:to>
    <xdr:sp macro="" textlink="">
      <xdr:nvSpPr>
        <xdr:cNvPr id="150" name="楕円 149"/>
        <xdr:cNvSpPr/>
      </xdr:nvSpPr>
      <xdr:spPr>
        <a:xfrm>
          <a:off x="1968500" y="9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141098</xdr:rowOff>
    </xdr:from>
    <xdr:ext cx="534377" cy="259045"/>
    <xdr:sp macro="" textlink="">
      <xdr:nvSpPr>
        <xdr:cNvPr id="151" name="テキスト ボックス 150"/>
        <xdr:cNvSpPr txBox="1"/>
      </xdr:nvSpPr>
      <xdr:spPr>
        <a:xfrm>
          <a:off x="1752111" y="100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50905</xdr:rowOff>
    </xdr:from>
    <xdr:to>
      <xdr:col>6</xdr:col>
      <xdr:colOff>38100</xdr:colOff>
      <xdr:row>58</xdr:row>
      <xdr:rowOff>152505</xdr:rowOff>
    </xdr:to>
    <xdr:sp macro="" textlink="">
      <xdr:nvSpPr>
        <xdr:cNvPr id="152" name="楕円 151"/>
        <xdr:cNvSpPr/>
      </xdr:nvSpPr>
      <xdr:spPr>
        <a:xfrm>
          <a:off x="1079500" y="99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143632</xdr:rowOff>
    </xdr:from>
    <xdr:ext cx="534377" cy="259045"/>
    <xdr:sp macro="" textlink="">
      <xdr:nvSpPr>
        <xdr:cNvPr id="153" name="テキスト ボックス 152"/>
        <xdr:cNvSpPr txBox="1"/>
      </xdr:nvSpPr>
      <xdr:spPr>
        <a:xfrm>
          <a:off x="863111" y="100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97486</xdr:rowOff>
    </xdr:from>
    <xdr:to>
      <xdr:col>24</xdr:col>
      <xdr:colOff>63500</xdr:colOff>
      <xdr:row>75</xdr:row>
      <xdr:rowOff>146024</xdr:rowOff>
    </xdr:to>
    <xdr:cxnSp macro="">
      <xdr:nvCxnSpPr>
        <xdr:cNvPr id="182" name="直線コネクタ 181"/>
        <xdr:cNvCxnSpPr/>
      </xdr:nvCxnSpPr>
      <xdr:spPr>
        <a:xfrm flipV="1">
          <a:off x="3797300" y="12956236"/>
          <a:ext cx="8382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143129</xdr:rowOff>
    </xdr:from>
    <xdr:to>
      <xdr:col>19</xdr:col>
      <xdr:colOff>177800</xdr:colOff>
      <xdr:row>75</xdr:row>
      <xdr:rowOff>146024</xdr:rowOff>
    </xdr:to>
    <xdr:cxnSp macro="">
      <xdr:nvCxnSpPr>
        <xdr:cNvPr id="185" name="直線コネクタ 184"/>
        <xdr:cNvCxnSpPr/>
      </xdr:nvCxnSpPr>
      <xdr:spPr>
        <a:xfrm>
          <a:off x="2908300" y="13001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143129</xdr:rowOff>
    </xdr:from>
    <xdr:to>
      <xdr:col>15</xdr:col>
      <xdr:colOff>50800</xdr:colOff>
      <xdr:row>76</xdr:row>
      <xdr:rowOff>23037</xdr:rowOff>
    </xdr:to>
    <xdr:cxnSp macro="">
      <xdr:nvCxnSpPr>
        <xdr:cNvPr id="188" name="直線コネクタ 187"/>
        <xdr:cNvCxnSpPr/>
      </xdr:nvCxnSpPr>
      <xdr:spPr>
        <a:xfrm flipV="1">
          <a:off x="2019300" y="13001879"/>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23037</xdr:rowOff>
    </xdr:from>
    <xdr:to>
      <xdr:col>10</xdr:col>
      <xdr:colOff>114300</xdr:colOff>
      <xdr:row>76</xdr:row>
      <xdr:rowOff>67690</xdr:rowOff>
    </xdr:to>
    <xdr:cxnSp macro="">
      <xdr:nvCxnSpPr>
        <xdr:cNvPr id="191" name="直線コネクタ 190"/>
        <xdr:cNvCxnSpPr/>
      </xdr:nvCxnSpPr>
      <xdr:spPr>
        <a:xfrm flipV="1">
          <a:off x="1130300" y="13053237"/>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46686</xdr:rowOff>
    </xdr:from>
    <xdr:to>
      <xdr:col>24</xdr:col>
      <xdr:colOff>114300</xdr:colOff>
      <xdr:row>75</xdr:row>
      <xdr:rowOff>148286</xdr:rowOff>
    </xdr:to>
    <xdr:sp macro="" textlink="">
      <xdr:nvSpPr>
        <xdr:cNvPr id="201" name="楕円 200"/>
        <xdr:cNvSpPr/>
      </xdr:nvSpPr>
      <xdr:spPr>
        <a:xfrm>
          <a:off x="4584700" y="12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69563</xdr:rowOff>
    </xdr:from>
    <xdr:ext cx="469744" cy="259045"/>
    <xdr:sp macro="" textlink="">
      <xdr:nvSpPr>
        <xdr:cNvPr id="202" name="維持補修費該当値テキスト"/>
        <xdr:cNvSpPr txBox="1"/>
      </xdr:nvSpPr>
      <xdr:spPr>
        <a:xfrm>
          <a:off x="4686300" y="1275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95224</xdr:rowOff>
    </xdr:from>
    <xdr:to>
      <xdr:col>20</xdr:col>
      <xdr:colOff>38100</xdr:colOff>
      <xdr:row>76</xdr:row>
      <xdr:rowOff>25375</xdr:rowOff>
    </xdr:to>
    <xdr:sp macro="" textlink="">
      <xdr:nvSpPr>
        <xdr:cNvPr id="203" name="楕円 202"/>
        <xdr:cNvSpPr/>
      </xdr:nvSpPr>
      <xdr:spPr>
        <a:xfrm>
          <a:off x="3746500" y="12953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41901</xdr:rowOff>
    </xdr:from>
    <xdr:ext cx="469744" cy="259045"/>
    <xdr:sp macro="" textlink="">
      <xdr:nvSpPr>
        <xdr:cNvPr id="204" name="テキスト ボックス 203"/>
        <xdr:cNvSpPr txBox="1"/>
      </xdr:nvSpPr>
      <xdr:spPr>
        <a:xfrm>
          <a:off x="3562428" y="127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92329</xdr:rowOff>
    </xdr:from>
    <xdr:to>
      <xdr:col>15</xdr:col>
      <xdr:colOff>101600</xdr:colOff>
      <xdr:row>76</xdr:row>
      <xdr:rowOff>22479</xdr:rowOff>
    </xdr:to>
    <xdr:sp macro="" textlink="">
      <xdr:nvSpPr>
        <xdr:cNvPr id="205" name="楕円 204"/>
        <xdr:cNvSpPr/>
      </xdr:nvSpPr>
      <xdr:spPr>
        <a:xfrm>
          <a:off x="2857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39006</xdr:rowOff>
    </xdr:from>
    <xdr:ext cx="469744" cy="259045"/>
    <xdr:sp macro="" textlink="">
      <xdr:nvSpPr>
        <xdr:cNvPr id="206" name="テキスト ボックス 205"/>
        <xdr:cNvSpPr txBox="1"/>
      </xdr:nvSpPr>
      <xdr:spPr>
        <a:xfrm>
          <a:off x="2673428" y="127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143688</xdr:rowOff>
    </xdr:from>
    <xdr:to>
      <xdr:col>10</xdr:col>
      <xdr:colOff>165100</xdr:colOff>
      <xdr:row>76</xdr:row>
      <xdr:rowOff>73837</xdr:rowOff>
    </xdr:to>
    <xdr:sp macro="" textlink="">
      <xdr:nvSpPr>
        <xdr:cNvPr id="207" name="楕円 206"/>
        <xdr:cNvSpPr/>
      </xdr:nvSpPr>
      <xdr:spPr>
        <a:xfrm>
          <a:off x="1968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90365</xdr:rowOff>
    </xdr:from>
    <xdr:ext cx="469744" cy="259045"/>
    <xdr:sp macro="" textlink="">
      <xdr:nvSpPr>
        <xdr:cNvPr id="208" name="テキスト ボックス 207"/>
        <xdr:cNvSpPr txBox="1"/>
      </xdr:nvSpPr>
      <xdr:spPr>
        <a:xfrm>
          <a:off x="1784428" y="127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16890</xdr:rowOff>
    </xdr:from>
    <xdr:to>
      <xdr:col>6</xdr:col>
      <xdr:colOff>38100</xdr:colOff>
      <xdr:row>76</xdr:row>
      <xdr:rowOff>118490</xdr:rowOff>
    </xdr:to>
    <xdr:sp macro="" textlink="">
      <xdr:nvSpPr>
        <xdr:cNvPr id="209" name="楕円 208"/>
        <xdr:cNvSpPr/>
      </xdr:nvSpPr>
      <xdr:spPr>
        <a:xfrm>
          <a:off x="10795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135018</xdr:rowOff>
    </xdr:from>
    <xdr:ext cx="469744" cy="259045"/>
    <xdr:sp macro="" textlink="">
      <xdr:nvSpPr>
        <xdr:cNvPr id="210" name="テキスト ボックス 209"/>
        <xdr:cNvSpPr txBox="1"/>
      </xdr:nvSpPr>
      <xdr:spPr>
        <a:xfrm>
          <a:off x="895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162713</xdr:rowOff>
    </xdr:from>
    <xdr:to>
      <xdr:col>24</xdr:col>
      <xdr:colOff>63500</xdr:colOff>
      <xdr:row>95</xdr:row>
      <xdr:rowOff>68757</xdr:rowOff>
    </xdr:to>
    <xdr:cxnSp macro="">
      <xdr:nvCxnSpPr>
        <xdr:cNvPr id="240" name="直線コネクタ 239"/>
        <xdr:cNvCxnSpPr/>
      </xdr:nvCxnSpPr>
      <xdr:spPr>
        <a:xfrm flipV="1">
          <a:off x="3797300" y="16279013"/>
          <a:ext cx="8382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68757</xdr:rowOff>
    </xdr:from>
    <xdr:to>
      <xdr:col>19</xdr:col>
      <xdr:colOff>177800</xdr:colOff>
      <xdr:row>95</xdr:row>
      <xdr:rowOff>71025</xdr:rowOff>
    </xdr:to>
    <xdr:cxnSp macro="">
      <xdr:nvCxnSpPr>
        <xdr:cNvPr id="243" name="直線コネクタ 242"/>
        <xdr:cNvCxnSpPr/>
      </xdr:nvCxnSpPr>
      <xdr:spPr>
        <a:xfrm flipV="1">
          <a:off x="2908300" y="16356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71025</xdr:rowOff>
    </xdr:from>
    <xdr:to>
      <xdr:col>15</xdr:col>
      <xdr:colOff>50800</xdr:colOff>
      <xdr:row>95</xdr:row>
      <xdr:rowOff>132156</xdr:rowOff>
    </xdr:to>
    <xdr:cxnSp macro="">
      <xdr:nvCxnSpPr>
        <xdr:cNvPr id="246" name="直線コネクタ 245"/>
        <xdr:cNvCxnSpPr/>
      </xdr:nvCxnSpPr>
      <xdr:spPr>
        <a:xfrm flipV="1">
          <a:off x="2019300" y="1635877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132156</xdr:rowOff>
    </xdr:from>
    <xdr:to>
      <xdr:col>10</xdr:col>
      <xdr:colOff>114300</xdr:colOff>
      <xdr:row>96</xdr:row>
      <xdr:rowOff>9798</xdr:rowOff>
    </xdr:to>
    <xdr:cxnSp macro="">
      <xdr:nvCxnSpPr>
        <xdr:cNvPr id="249" name="直線コネクタ 248"/>
        <xdr:cNvCxnSpPr/>
      </xdr:nvCxnSpPr>
      <xdr:spPr>
        <a:xfrm flipV="1">
          <a:off x="1130300" y="16419906"/>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111913</xdr:rowOff>
    </xdr:from>
    <xdr:to>
      <xdr:col>24</xdr:col>
      <xdr:colOff>114300</xdr:colOff>
      <xdr:row>95</xdr:row>
      <xdr:rowOff>42063</xdr:rowOff>
    </xdr:to>
    <xdr:sp macro="" textlink="">
      <xdr:nvSpPr>
        <xdr:cNvPr id="259" name="楕円 258"/>
        <xdr:cNvSpPr/>
      </xdr:nvSpPr>
      <xdr:spPr>
        <a:xfrm>
          <a:off x="4584700" y="16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134790</xdr:rowOff>
    </xdr:from>
    <xdr:ext cx="599010" cy="259045"/>
    <xdr:sp macro="" textlink="">
      <xdr:nvSpPr>
        <xdr:cNvPr id="260" name="扶助費該当値テキスト"/>
        <xdr:cNvSpPr txBox="1"/>
      </xdr:nvSpPr>
      <xdr:spPr>
        <a:xfrm>
          <a:off x="4686300" y="1607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17957</xdr:rowOff>
    </xdr:from>
    <xdr:to>
      <xdr:col>20</xdr:col>
      <xdr:colOff>38100</xdr:colOff>
      <xdr:row>95</xdr:row>
      <xdr:rowOff>119557</xdr:rowOff>
    </xdr:to>
    <xdr:sp macro="" textlink="">
      <xdr:nvSpPr>
        <xdr:cNvPr id="261" name="楕円 260"/>
        <xdr:cNvSpPr/>
      </xdr:nvSpPr>
      <xdr:spPr>
        <a:xfrm>
          <a:off x="3746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136084</xdr:rowOff>
    </xdr:from>
    <xdr:ext cx="599010" cy="259045"/>
    <xdr:sp macro="" textlink="">
      <xdr:nvSpPr>
        <xdr:cNvPr id="262" name="テキスト ボックス 261"/>
        <xdr:cNvSpPr txBox="1"/>
      </xdr:nvSpPr>
      <xdr:spPr>
        <a:xfrm>
          <a:off x="3497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20225</xdr:rowOff>
    </xdr:from>
    <xdr:to>
      <xdr:col>15</xdr:col>
      <xdr:colOff>101600</xdr:colOff>
      <xdr:row>95</xdr:row>
      <xdr:rowOff>121825</xdr:rowOff>
    </xdr:to>
    <xdr:sp macro="" textlink="">
      <xdr:nvSpPr>
        <xdr:cNvPr id="263" name="楕円 262"/>
        <xdr:cNvSpPr/>
      </xdr:nvSpPr>
      <xdr:spPr>
        <a:xfrm>
          <a:off x="2857500" y="16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138352</xdr:rowOff>
    </xdr:from>
    <xdr:ext cx="599010" cy="259045"/>
    <xdr:sp macro="" textlink="">
      <xdr:nvSpPr>
        <xdr:cNvPr id="264" name="テキスト ボックス 263"/>
        <xdr:cNvSpPr txBox="1"/>
      </xdr:nvSpPr>
      <xdr:spPr>
        <a:xfrm>
          <a:off x="2608795" y="160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81356</xdr:rowOff>
    </xdr:from>
    <xdr:to>
      <xdr:col>10</xdr:col>
      <xdr:colOff>165100</xdr:colOff>
      <xdr:row>96</xdr:row>
      <xdr:rowOff>11506</xdr:rowOff>
    </xdr:to>
    <xdr:sp macro="" textlink="">
      <xdr:nvSpPr>
        <xdr:cNvPr id="265" name="楕円 264"/>
        <xdr:cNvSpPr/>
      </xdr:nvSpPr>
      <xdr:spPr>
        <a:xfrm>
          <a:off x="1968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28033</xdr:rowOff>
    </xdr:from>
    <xdr:ext cx="599010" cy="259045"/>
    <xdr:sp macro="" textlink="">
      <xdr:nvSpPr>
        <xdr:cNvPr id="266" name="テキスト ボックス 265"/>
        <xdr:cNvSpPr txBox="1"/>
      </xdr:nvSpPr>
      <xdr:spPr>
        <a:xfrm>
          <a:off x="1719795" y="161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130448</xdr:rowOff>
    </xdr:from>
    <xdr:to>
      <xdr:col>6</xdr:col>
      <xdr:colOff>38100</xdr:colOff>
      <xdr:row>96</xdr:row>
      <xdr:rowOff>60598</xdr:rowOff>
    </xdr:to>
    <xdr:sp macro="" textlink="">
      <xdr:nvSpPr>
        <xdr:cNvPr id="267" name="楕円 266"/>
        <xdr:cNvSpPr/>
      </xdr:nvSpPr>
      <xdr:spPr>
        <a:xfrm>
          <a:off x="1079500" y="164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77125</xdr:rowOff>
    </xdr:from>
    <xdr:ext cx="599010" cy="259045"/>
    <xdr:sp macro="" textlink="">
      <xdr:nvSpPr>
        <xdr:cNvPr id="268" name="テキスト ボックス 267"/>
        <xdr:cNvSpPr txBox="1"/>
      </xdr:nvSpPr>
      <xdr:spPr>
        <a:xfrm>
          <a:off x="830795" y="161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53213</xdr:rowOff>
    </xdr:from>
    <xdr:to>
      <xdr:col>55</xdr:col>
      <xdr:colOff>0</xdr:colOff>
      <xdr:row>39</xdr:row>
      <xdr:rowOff>103105</xdr:rowOff>
    </xdr:to>
    <xdr:cxnSp macro="">
      <xdr:nvCxnSpPr>
        <xdr:cNvPr id="298" name="直線コネクタ 297"/>
        <xdr:cNvCxnSpPr/>
      </xdr:nvCxnSpPr>
      <xdr:spPr>
        <a:xfrm flipV="1">
          <a:off x="9639300" y="6739763"/>
          <a:ext cx="8382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103105</xdr:rowOff>
    </xdr:from>
    <xdr:to>
      <xdr:col>50</xdr:col>
      <xdr:colOff>114300</xdr:colOff>
      <xdr:row>39</xdr:row>
      <xdr:rowOff>124193</xdr:rowOff>
    </xdr:to>
    <xdr:cxnSp macro="">
      <xdr:nvCxnSpPr>
        <xdr:cNvPr id="301" name="直線コネクタ 300"/>
        <xdr:cNvCxnSpPr/>
      </xdr:nvCxnSpPr>
      <xdr:spPr>
        <a:xfrm flipV="1">
          <a:off x="8750300" y="6789655"/>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124193</xdr:rowOff>
    </xdr:from>
    <xdr:to>
      <xdr:col>45</xdr:col>
      <xdr:colOff>177800</xdr:colOff>
      <xdr:row>39</xdr:row>
      <xdr:rowOff>130461</xdr:rowOff>
    </xdr:to>
    <xdr:cxnSp macro="">
      <xdr:nvCxnSpPr>
        <xdr:cNvPr id="304" name="直線コネクタ 303"/>
        <xdr:cNvCxnSpPr/>
      </xdr:nvCxnSpPr>
      <xdr:spPr>
        <a:xfrm flipV="1">
          <a:off x="7861300" y="6810743"/>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125088</xdr:rowOff>
    </xdr:from>
    <xdr:to>
      <xdr:col>41</xdr:col>
      <xdr:colOff>50800</xdr:colOff>
      <xdr:row>39</xdr:row>
      <xdr:rowOff>130461</xdr:rowOff>
    </xdr:to>
    <xdr:cxnSp macro="">
      <xdr:nvCxnSpPr>
        <xdr:cNvPr id="307" name="直線コネクタ 306"/>
        <xdr:cNvCxnSpPr/>
      </xdr:nvCxnSpPr>
      <xdr:spPr>
        <a:xfrm>
          <a:off x="6972300" y="681163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2413</xdr:rowOff>
    </xdr:from>
    <xdr:to>
      <xdr:col>55</xdr:col>
      <xdr:colOff>50800</xdr:colOff>
      <xdr:row>39</xdr:row>
      <xdr:rowOff>104013</xdr:rowOff>
    </xdr:to>
    <xdr:sp macro="" textlink="">
      <xdr:nvSpPr>
        <xdr:cNvPr id="317" name="楕円 316"/>
        <xdr:cNvSpPr/>
      </xdr:nvSpPr>
      <xdr:spPr>
        <a:xfrm>
          <a:off x="10426700" y="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90797</xdr:rowOff>
    </xdr:from>
    <xdr:ext cx="534377" cy="259045"/>
    <xdr:sp macro="" textlink="">
      <xdr:nvSpPr>
        <xdr:cNvPr id="318" name="補助費等該当値テキスト"/>
        <xdr:cNvSpPr txBox="1"/>
      </xdr:nvSpPr>
      <xdr:spPr>
        <a:xfrm>
          <a:off x="10528300"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52305</xdr:rowOff>
    </xdr:from>
    <xdr:to>
      <xdr:col>50</xdr:col>
      <xdr:colOff>165100</xdr:colOff>
      <xdr:row>39</xdr:row>
      <xdr:rowOff>153905</xdr:rowOff>
    </xdr:to>
    <xdr:sp macro="" textlink="">
      <xdr:nvSpPr>
        <xdr:cNvPr id="319" name="楕円 318"/>
        <xdr:cNvSpPr/>
      </xdr:nvSpPr>
      <xdr:spPr>
        <a:xfrm>
          <a:off x="9588500" y="67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145032</xdr:rowOff>
    </xdr:from>
    <xdr:ext cx="534377" cy="259045"/>
    <xdr:sp macro="" textlink="">
      <xdr:nvSpPr>
        <xdr:cNvPr id="320" name="テキスト ボックス 319"/>
        <xdr:cNvSpPr txBox="1"/>
      </xdr:nvSpPr>
      <xdr:spPr>
        <a:xfrm>
          <a:off x="9372111" y="68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73393</xdr:rowOff>
    </xdr:from>
    <xdr:to>
      <xdr:col>46</xdr:col>
      <xdr:colOff>38100</xdr:colOff>
      <xdr:row>40</xdr:row>
      <xdr:rowOff>3543</xdr:rowOff>
    </xdr:to>
    <xdr:sp macro="" textlink="">
      <xdr:nvSpPr>
        <xdr:cNvPr id="321" name="楕円 320"/>
        <xdr:cNvSpPr/>
      </xdr:nvSpPr>
      <xdr:spPr>
        <a:xfrm>
          <a:off x="8699500" y="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166120</xdr:rowOff>
    </xdr:from>
    <xdr:ext cx="534377" cy="259045"/>
    <xdr:sp macro="" textlink="">
      <xdr:nvSpPr>
        <xdr:cNvPr id="322" name="テキスト ボックス 321"/>
        <xdr:cNvSpPr txBox="1"/>
      </xdr:nvSpPr>
      <xdr:spPr>
        <a:xfrm>
          <a:off x="8483111" y="68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79661</xdr:rowOff>
    </xdr:from>
    <xdr:to>
      <xdr:col>41</xdr:col>
      <xdr:colOff>101600</xdr:colOff>
      <xdr:row>40</xdr:row>
      <xdr:rowOff>9811</xdr:rowOff>
    </xdr:to>
    <xdr:sp macro="" textlink="">
      <xdr:nvSpPr>
        <xdr:cNvPr id="323" name="楕円 322"/>
        <xdr:cNvSpPr/>
      </xdr:nvSpPr>
      <xdr:spPr>
        <a:xfrm>
          <a:off x="7810500" y="67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938</xdr:rowOff>
    </xdr:from>
    <xdr:ext cx="534377" cy="259045"/>
    <xdr:sp macro="" textlink="">
      <xdr:nvSpPr>
        <xdr:cNvPr id="324" name="テキスト ボックス 323"/>
        <xdr:cNvSpPr txBox="1"/>
      </xdr:nvSpPr>
      <xdr:spPr>
        <a:xfrm>
          <a:off x="7594111" y="68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74288</xdr:rowOff>
    </xdr:from>
    <xdr:to>
      <xdr:col>36</xdr:col>
      <xdr:colOff>165100</xdr:colOff>
      <xdr:row>40</xdr:row>
      <xdr:rowOff>4438</xdr:rowOff>
    </xdr:to>
    <xdr:sp macro="" textlink="">
      <xdr:nvSpPr>
        <xdr:cNvPr id="325" name="楕円 324"/>
        <xdr:cNvSpPr/>
      </xdr:nvSpPr>
      <xdr:spPr>
        <a:xfrm>
          <a:off x="6921500" y="67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167015</xdr:rowOff>
    </xdr:from>
    <xdr:ext cx="534377" cy="259045"/>
    <xdr:sp macro="" textlink="">
      <xdr:nvSpPr>
        <xdr:cNvPr id="326" name="テキスト ボックス 325"/>
        <xdr:cNvSpPr txBox="1"/>
      </xdr:nvSpPr>
      <xdr:spPr>
        <a:xfrm>
          <a:off x="6705111" y="68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25672</xdr:rowOff>
    </xdr:from>
    <xdr:to>
      <xdr:col>55</xdr:col>
      <xdr:colOff>0</xdr:colOff>
      <xdr:row>59</xdr:row>
      <xdr:rowOff>53355</xdr:rowOff>
    </xdr:to>
    <xdr:cxnSp macro="">
      <xdr:nvCxnSpPr>
        <xdr:cNvPr id="358" name="直線コネクタ 357"/>
        <xdr:cNvCxnSpPr/>
      </xdr:nvCxnSpPr>
      <xdr:spPr>
        <a:xfrm>
          <a:off x="9639300" y="10141222"/>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25672</xdr:rowOff>
    </xdr:from>
    <xdr:to>
      <xdr:col>50</xdr:col>
      <xdr:colOff>114300</xdr:colOff>
      <xdr:row>59</xdr:row>
      <xdr:rowOff>27207</xdr:rowOff>
    </xdr:to>
    <xdr:cxnSp macro="">
      <xdr:nvCxnSpPr>
        <xdr:cNvPr id="361" name="直線コネクタ 360"/>
        <xdr:cNvCxnSpPr/>
      </xdr:nvCxnSpPr>
      <xdr:spPr>
        <a:xfrm flipV="1">
          <a:off x="8750300" y="1014122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27207</xdr:rowOff>
    </xdr:from>
    <xdr:to>
      <xdr:col>45</xdr:col>
      <xdr:colOff>177800</xdr:colOff>
      <xdr:row>59</xdr:row>
      <xdr:rowOff>55760</xdr:rowOff>
    </xdr:to>
    <xdr:cxnSp macro="">
      <xdr:nvCxnSpPr>
        <xdr:cNvPr id="364" name="直線コネクタ 363"/>
        <xdr:cNvCxnSpPr/>
      </xdr:nvCxnSpPr>
      <xdr:spPr>
        <a:xfrm flipV="1">
          <a:off x="7861300" y="10142757"/>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55760</xdr:rowOff>
    </xdr:from>
    <xdr:to>
      <xdr:col>41</xdr:col>
      <xdr:colOff>50800</xdr:colOff>
      <xdr:row>59</xdr:row>
      <xdr:rowOff>139395</xdr:rowOff>
    </xdr:to>
    <xdr:cxnSp macro="">
      <xdr:nvCxnSpPr>
        <xdr:cNvPr id="367" name="直線コネクタ 366"/>
        <xdr:cNvCxnSpPr/>
      </xdr:nvCxnSpPr>
      <xdr:spPr>
        <a:xfrm flipV="1">
          <a:off x="6972300" y="10171310"/>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2555</xdr:rowOff>
    </xdr:from>
    <xdr:to>
      <xdr:col>55</xdr:col>
      <xdr:colOff>50800</xdr:colOff>
      <xdr:row>59</xdr:row>
      <xdr:rowOff>104155</xdr:rowOff>
    </xdr:to>
    <xdr:sp macro="" textlink="">
      <xdr:nvSpPr>
        <xdr:cNvPr id="377" name="楕円 376"/>
        <xdr:cNvSpPr/>
      </xdr:nvSpPr>
      <xdr:spPr>
        <a:xfrm>
          <a:off x="10426700" y="101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88932</xdr:rowOff>
    </xdr:from>
    <xdr:ext cx="534377" cy="259045"/>
    <xdr:sp macro="" textlink="">
      <xdr:nvSpPr>
        <xdr:cNvPr id="378" name="普通建設事業費該当値テキスト"/>
        <xdr:cNvSpPr txBox="1"/>
      </xdr:nvSpPr>
      <xdr:spPr>
        <a:xfrm>
          <a:off x="10528300" y="100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146322</xdr:rowOff>
    </xdr:from>
    <xdr:to>
      <xdr:col>50</xdr:col>
      <xdr:colOff>165100</xdr:colOff>
      <xdr:row>59</xdr:row>
      <xdr:rowOff>76472</xdr:rowOff>
    </xdr:to>
    <xdr:sp macro="" textlink="">
      <xdr:nvSpPr>
        <xdr:cNvPr id="379" name="楕円 378"/>
        <xdr:cNvSpPr/>
      </xdr:nvSpPr>
      <xdr:spPr>
        <a:xfrm>
          <a:off x="9588500" y="10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67599</xdr:rowOff>
    </xdr:from>
    <xdr:ext cx="534377" cy="259045"/>
    <xdr:sp macro="" textlink="">
      <xdr:nvSpPr>
        <xdr:cNvPr id="380" name="テキスト ボックス 379"/>
        <xdr:cNvSpPr txBox="1"/>
      </xdr:nvSpPr>
      <xdr:spPr>
        <a:xfrm>
          <a:off x="9372111" y="101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147857</xdr:rowOff>
    </xdr:from>
    <xdr:to>
      <xdr:col>46</xdr:col>
      <xdr:colOff>38100</xdr:colOff>
      <xdr:row>59</xdr:row>
      <xdr:rowOff>78007</xdr:rowOff>
    </xdr:to>
    <xdr:sp macro="" textlink="">
      <xdr:nvSpPr>
        <xdr:cNvPr id="381" name="楕円 380"/>
        <xdr:cNvSpPr/>
      </xdr:nvSpPr>
      <xdr:spPr>
        <a:xfrm>
          <a:off x="8699500" y="100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69134</xdr:rowOff>
    </xdr:from>
    <xdr:ext cx="534377" cy="259045"/>
    <xdr:sp macro="" textlink="">
      <xdr:nvSpPr>
        <xdr:cNvPr id="382" name="テキスト ボックス 381"/>
        <xdr:cNvSpPr txBox="1"/>
      </xdr:nvSpPr>
      <xdr:spPr>
        <a:xfrm>
          <a:off x="8483111" y="10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4960</xdr:rowOff>
    </xdr:from>
    <xdr:to>
      <xdr:col>41</xdr:col>
      <xdr:colOff>101600</xdr:colOff>
      <xdr:row>59</xdr:row>
      <xdr:rowOff>106560</xdr:rowOff>
    </xdr:to>
    <xdr:sp macro="" textlink="">
      <xdr:nvSpPr>
        <xdr:cNvPr id="383" name="楕円 382"/>
        <xdr:cNvSpPr/>
      </xdr:nvSpPr>
      <xdr:spPr>
        <a:xfrm>
          <a:off x="7810500" y="10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97687</xdr:rowOff>
    </xdr:from>
    <xdr:ext cx="534377" cy="259045"/>
    <xdr:sp macro="" textlink="">
      <xdr:nvSpPr>
        <xdr:cNvPr id="384" name="テキスト ボックス 383"/>
        <xdr:cNvSpPr txBox="1"/>
      </xdr:nvSpPr>
      <xdr:spPr>
        <a:xfrm>
          <a:off x="7594111" y="102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88595</xdr:rowOff>
    </xdr:from>
    <xdr:to>
      <xdr:col>36</xdr:col>
      <xdr:colOff>165100</xdr:colOff>
      <xdr:row>60</xdr:row>
      <xdr:rowOff>18745</xdr:rowOff>
    </xdr:to>
    <xdr:sp macro="" textlink="">
      <xdr:nvSpPr>
        <xdr:cNvPr id="385" name="楕円 384"/>
        <xdr:cNvSpPr/>
      </xdr:nvSpPr>
      <xdr:spPr>
        <a:xfrm>
          <a:off x="6921500" y="102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9872</xdr:rowOff>
    </xdr:from>
    <xdr:ext cx="534377" cy="259045"/>
    <xdr:sp macro="" textlink="">
      <xdr:nvSpPr>
        <xdr:cNvPr id="386" name="テキスト ボックス 385"/>
        <xdr:cNvSpPr txBox="1"/>
      </xdr:nvSpPr>
      <xdr:spPr>
        <a:xfrm>
          <a:off x="6705111" y="102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51871</xdr:rowOff>
    </xdr:from>
    <xdr:to>
      <xdr:col>55</xdr:col>
      <xdr:colOff>0</xdr:colOff>
      <xdr:row>78</xdr:row>
      <xdr:rowOff>67805</xdr:rowOff>
    </xdr:to>
    <xdr:cxnSp macro="">
      <xdr:nvCxnSpPr>
        <xdr:cNvPr id="413" name="直線コネクタ 412"/>
        <xdr:cNvCxnSpPr/>
      </xdr:nvCxnSpPr>
      <xdr:spPr>
        <a:xfrm flipV="1">
          <a:off x="9639300" y="1342497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67805</xdr:rowOff>
    </xdr:from>
    <xdr:to>
      <xdr:col>50</xdr:col>
      <xdr:colOff>114300</xdr:colOff>
      <xdr:row>78</xdr:row>
      <xdr:rowOff>103239</xdr:rowOff>
    </xdr:to>
    <xdr:cxnSp macro="">
      <xdr:nvCxnSpPr>
        <xdr:cNvPr id="416" name="直線コネクタ 415"/>
        <xdr:cNvCxnSpPr/>
      </xdr:nvCxnSpPr>
      <xdr:spPr>
        <a:xfrm flipV="1">
          <a:off x="8750300" y="13440905"/>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79784</xdr:rowOff>
    </xdr:from>
    <xdr:to>
      <xdr:col>45</xdr:col>
      <xdr:colOff>177800</xdr:colOff>
      <xdr:row>78</xdr:row>
      <xdr:rowOff>103239</xdr:rowOff>
    </xdr:to>
    <xdr:cxnSp macro="">
      <xdr:nvCxnSpPr>
        <xdr:cNvPr id="419" name="直線コネクタ 418"/>
        <xdr:cNvCxnSpPr/>
      </xdr:nvCxnSpPr>
      <xdr:spPr>
        <a:xfrm>
          <a:off x="7861300" y="13452884"/>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107764</xdr:rowOff>
    </xdr:from>
    <xdr:to>
      <xdr:col>41</xdr:col>
      <xdr:colOff>50800</xdr:colOff>
      <xdr:row>78</xdr:row>
      <xdr:rowOff>79784</xdr:rowOff>
    </xdr:to>
    <xdr:cxnSp macro="">
      <xdr:nvCxnSpPr>
        <xdr:cNvPr id="422" name="直線コネクタ 421"/>
        <xdr:cNvCxnSpPr/>
      </xdr:nvCxnSpPr>
      <xdr:spPr>
        <a:xfrm>
          <a:off x="6972300" y="13309414"/>
          <a:ext cx="889000" cy="14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1071</xdr:rowOff>
    </xdr:from>
    <xdr:to>
      <xdr:col>55</xdr:col>
      <xdr:colOff>50800</xdr:colOff>
      <xdr:row>78</xdr:row>
      <xdr:rowOff>102671</xdr:rowOff>
    </xdr:to>
    <xdr:sp macro="" textlink="">
      <xdr:nvSpPr>
        <xdr:cNvPr id="432" name="楕円 431"/>
        <xdr:cNvSpPr/>
      </xdr:nvSpPr>
      <xdr:spPr>
        <a:xfrm>
          <a:off x="104267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87448</xdr:rowOff>
    </xdr:from>
    <xdr:ext cx="469744" cy="259045"/>
    <xdr:sp macro="" textlink="">
      <xdr:nvSpPr>
        <xdr:cNvPr id="433" name="普通建設事業費 （ うち新規整備　）該当値テキスト"/>
        <xdr:cNvSpPr txBox="1"/>
      </xdr:nvSpPr>
      <xdr:spPr>
        <a:xfrm>
          <a:off x="10528300" y="132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17005</xdr:rowOff>
    </xdr:from>
    <xdr:to>
      <xdr:col>50</xdr:col>
      <xdr:colOff>165100</xdr:colOff>
      <xdr:row>78</xdr:row>
      <xdr:rowOff>118605</xdr:rowOff>
    </xdr:to>
    <xdr:sp macro="" textlink="">
      <xdr:nvSpPr>
        <xdr:cNvPr id="434" name="楕円 433"/>
        <xdr:cNvSpPr/>
      </xdr:nvSpPr>
      <xdr:spPr>
        <a:xfrm>
          <a:off x="9588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109732</xdr:rowOff>
    </xdr:from>
    <xdr:ext cx="469744" cy="259045"/>
    <xdr:sp macro="" textlink="">
      <xdr:nvSpPr>
        <xdr:cNvPr id="435" name="テキスト ボックス 434"/>
        <xdr:cNvSpPr txBox="1"/>
      </xdr:nvSpPr>
      <xdr:spPr>
        <a:xfrm>
          <a:off x="9404428"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52439</xdr:rowOff>
    </xdr:from>
    <xdr:to>
      <xdr:col>46</xdr:col>
      <xdr:colOff>38100</xdr:colOff>
      <xdr:row>78</xdr:row>
      <xdr:rowOff>154039</xdr:rowOff>
    </xdr:to>
    <xdr:sp macro="" textlink="">
      <xdr:nvSpPr>
        <xdr:cNvPr id="436" name="楕円 435"/>
        <xdr:cNvSpPr/>
      </xdr:nvSpPr>
      <xdr:spPr>
        <a:xfrm>
          <a:off x="8699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145166</xdr:rowOff>
    </xdr:from>
    <xdr:ext cx="469744" cy="259045"/>
    <xdr:sp macro="" textlink="">
      <xdr:nvSpPr>
        <xdr:cNvPr id="437" name="テキスト ボックス 436"/>
        <xdr:cNvSpPr txBox="1"/>
      </xdr:nvSpPr>
      <xdr:spPr>
        <a:xfrm>
          <a:off x="8515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28984</xdr:rowOff>
    </xdr:from>
    <xdr:to>
      <xdr:col>41</xdr:col>
      <xdr:colOff>101600</xdr:colOff>
      <xdr:row>78</xdr:row>
      <xdr:rowOff>130584</xdr:rowOff>
    </xdr:to>
    <xdr:sp macro="" textlink="">
      <xdr:nvSpPr>
        <xdr:cNvPr id="438" name="楕円 437"/>
        <xdr:cNvSpPr/>
      </xdr:nvSpPr>
      <xdr:spPr>
        <a:xfrm>
          <a:off x="7810500" y="134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121711</xdr:rowOff>
    </xdr:from>
    <xdr:ext cx="469744" cy="259045"/>
    <xdr:sp macro="" textlink="">
      <xdr:nvSpPr>
        <xdr:cNvPr id="439" name="テキスト ボックス 438"/>
        <xdr:cNvSpPr txBox="1"/>
      </xdr:nvSpPr>
      <xdr:spPr>
        <a:xfrm>
          <a:off x="7626428" y="1349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56964</xdr:rowOff>
    </xdr:from>
    <xdr:to>
      <xdr:col>36</xdr:col>
      <xdr:colOff>165100</xdr:colOff>
      <xdr:row>77</xdr:row>
      <xdr:rowOff>158564</xdr:rowOff>
    </xdr:to>
    <xdr:sp macro="" textlink="">
      <xdr:nvSpPr>
        <xdr:cNvPr id="440" name="楕円 439"/>
        <xdr:cNvSpPr/>
      </xdr:nvSpPr>
      <xdr:spPr>
        <a:xfrm>
          <a:off x="6921500" y="132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149691</xdr:rowOff>
    </xdr:from>
    <xdr:ext cx="469744" cy="259045"/>
    <xdr:sp macro="" textlink="">
      <xdr:nvSpPr>
        <xdr:cNvPr id="441" name="テキスト ボックス 440"/>
        <xdr:cNvSpPr txBox="1"/>
      </xdr:nvSpPr>
      <xdr:spPr>
        <a:xfrm>
          <a:off x="6737428" y="133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36302</xdr:rowOff>
    </xdr:from>
    <xdr:to>
      <xdr:col>55</xdr:col>
      <xdr:colOff>0</xdr:colOff>
      <xdr:row>98</xdr:row>
      <xdr:rowOff>42945</xdr:rowOff>
    </xdr:to>
    <xdr:cxnSp macro="">
      <xdr:nvCxnSpPr>
        <xdr:cNvPr id="474" name="直線コネクタ 473"/>
        <xdr:cNvCxnSpPr/>
      </xdr:nvCxnSpPr>
      <xdr:spPr>
        <a:xfrm>
          <a:off x="9639300" y="16838402"/>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161888</xdr:rowOff>
    </xdr:from>
    <xdr:to>
      <xdr:col>50</xdr:col>
      <xdr:colOff>114300</xdr:colOff>
      <xdr:row>98</xdr:row>
      <xdr:rowOff>36302</xdr:rowOff>
    </xdr:to>
    <xdr:cxnSp macro="">
      <xdr:nvCxnSpPr>
        <xdr:cNvPr id="477" name="直線コネクタ 476"/>
        <xdr:cNvCxnSpPr/>
      </xdr:nvCxnSpPr>
      <xdr:spPr>
        <a:xfrm>
          <a:off x="8750300" y="16792538"/>
          <a:ext cx="8890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161888</xdr:rowOff>
    </xdr:from>
    <xdr:to>
      <xdr:col>45</xdr:col>
      <xdr:colOff>177800</xdr:colOff>
      <xdr:row>98</xdr:row>
      <xdr:rowOff>19714</xdr:rowOff>
    </xdr:to>
    <xdr:cxnSp macro="">
      <xdr:nvCxnSpPr>
        <xdr:cNvPr id="480" name="直線コネクタ 479"/>
        <xdr:cNvCxnSpPr/>
      </xdr:nvCxnSpPr>
      <xdr:spPr>
        <a:xfrm flipV="1">
          <a:off x="7861300" y="16792538"/>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19714</xdr:rowOff>
    </xdr:from>
    <xdr:to>
      <xdr:col>41</xdr:col>
      <xdr:colOff>50800</xdr:colOff>
      <xdr:row>99</xdr:row>
      <xdr:rowOff>31429</xdr:rowOff>
    </xdr:to>
    <xdr:cxnSp macro="">
      <xdr:nvCxnSpPr>
        <xdr:cNvPr id="483" name="直線コネクタ 482"/>
        <xdr:cNvCxnSpPr/>
      </xdr:nvCxnSpPr>
      <xdr:spPr>
        <a:xfrm flipV="1">
          <a:off x="6972300" y="16821814"/>
          <a:ext cx="889000" cy="1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163595</xdr:rowOff>
    </xdr:from>
    <xdr:to>
      <xdr:col>55</xdr:col>
      <xdr:colOff>50800</xdr:colOff>
      <xdr:row>98</xdr:row>
      <xdr:rowOff>93745</xdr:rowOff>
    </xdr:to>
    <xdr:sp macro="" textlink="">
      <xdr:nvSpPr>
        <xdr:cNvPr id="493" name="楕円 492"/>
        <xdr:cNvSpPr/>
      </xdr:nvSpPr>
      <xdr:spPr>
        <a:xfrm>
          <a:off x="10426700" y="167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78522</xdr:rowOff>
    </xdr:from>
    <xdr:ext cx="534377" cy="259045"/>
    <xdr:sp macro="" textlink="">
      <xdr:nvSpPr>
        <xdr:cNvPr id="494" name="普通建設事業費 （ うち更新整備　）該当値テキスト"/>
        <xdr:cNvSpPr txBox="1"/>
      </xdr:nvSpPr>
      <xdr:spPr>
        <a:xfrm>
          <a:off x="10528300" y="167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156952</xdr:rowOff>
    </xdr:from>
    <xdr:to>
      <xdr:col>50</xdr:col>
      <xdr:colOff>165100</xdr:colOff>
      <xdr:row>98</xdr:row>
      <xdr:rowOff>87102</xdr:rowOff>
    </xdr:to>
    <xdr:sp macro="" textlink="">
      <xdr:nvSpPr>
        <xdr:cNvPr id="495" name="楕円 494"/>
        <xdr:cNvSpPr/>
      </xdr:nvSpPr>
      <xdr:spPr>
        <a:xfrm>
          <a:off x="9588500" y="167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78229</xdr:rowOff>
    </xdr:from>
    <xdr:ext cx="534377" cy="259045"/>
    <xdr:sp macro="" textlink="">
      <xdr:nvSpPr>
        <xdr:cNvPr id="496" name="テキスト ボックス 495"/>
        <xdr:cNvSpPr txBox="1"/>
      </xdr:nvSpPr>
      <xdr:spPr>
        <a:xfrm>
          <a:off x="9372111" y="168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111088</xdr:rowOff>
    </xdr:from>
    <xdr:to>
      <xdr:col>46</xdr:col>
      <xdr:colOff>38100</xdr:colOff>
      <xdr:row>98</xdr:row>
      <xdr:rowOff>41238</xdr:rowOff>
    </xdr:to>
    <xdr:sp macro="" textlink="">
      <xdr:nvSpPr>
        <xdr:cNvPr id="497" name="楕円 496"/>
        <xdr:cNvSpPr/>
      </xdr:nvSpPr>
      <xdr:spPr>
        <a:xfrm>
          <a:off x="8699500" y="167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32365</xdr:rowOff>
    </xdr:from>
    <xdr:ext cx="534377" cy="259045"/>
    <xdr:sp macro="" textlink="">
      <xdr:nvSpPr>
        <xdr:cNvPr id="498" name="テキスト ボックス 497"/>
        <xdr:cNvSpPr txBox="1"/>
      </xdr:nvSpPr>
      <xdr:spPr>
        <a:xfrm>
          <a:off x="8483111" y="168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140364</xdr:rowOff>
    </xdr:from>
    <xdr:to>
      <xdr:col>41</xdr:col>
      <xdr:colOff>101600</xdr:colOff>
      <xdr:row>98</xdr:row>
      <xdr:rowOff>70514</xdr:rowOff>
    </xdr:to>
    <xdr:sp macro="" textlink="">
      <xdr:nvSpPr>
        <xdr:cNvPr id="499" name="楕円 498"/>
        <xdr:cNvSpPr/>
      </xdr:nvSpPr>
      <xdr:spPr>
        <a:xfrm>
          <a:off x="7810500" y="167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61641</xdr:rowOff>
    </xdr:from>
    <xdr:ext cx="534377" cy="259045"/>
    <xdr:sp macro="" textlink="">
      <xdr:nvSpPr>
        <xdr:cNvPr id="500" name="テキスト ボックス 499"/>
        <xdr:cNvSpPr txBox="1"/>
      </xdr:nvSpPr>
      <xdr:spPr>
        <a:xfrm>
          <a:off x="7594111" y="168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152079</xdr:rowOff>
    </xdr:from>
    <xdr:to>
      <xdr:col>36</xdr:col>
      <xdr:colOff>165100</xdr:colOff>
      <xdr:row>99</xdr:row>
      <xdr:rowOff>82229</xdr:rowOff>
    </xdr:to>
    <xdr:sp macro="" textlink="">
      <xdr:nvSpPr>
        <xdr:cNvPr id="501" name="楕円 500"/>
        <xdr:cNvSpPr/>
      </xdr:nvSpPr>
      <xdr:spPr>
        <a:xfrm>
          <a:off x="6921500" y="16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73356</xdr:rowOff>
    </xdr:from>
    <xdr:ext cx="469744" cy="259045"/>
    <xdr:sp macro="" textlink="">
      <xdr:nvSpPr>
        <xdr:cNvPr id="502" name="テキスト ボックス 501"/>
        <xdr:cNvSpPr txBox="1"/>
      </xdr:nvSpPr>
      <xdr:spPr>
        <a:xfrm>
          <a:off x="6737428" y="170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1397</xdr:rowOff>
    </xdr:from>
    <xdr:to>
      <xdr:col>85</xdr:col>
      <xdr:colOff>127000</xdr:colOff>
      <xdr:row>77</xdr:row>
      <xdr:rowOff>164236</xdr:rowOff>
    </xdr:to>
    <xdr:cxnSp macro="">
      <xdr:nvCxnSpPr>
        <xdr:cNvPr id="639" name="直線コネクタ 638"/>
        <xdr:cNvCxnSpPr/>
      </xdr:nvCxnSpPr>
      <xdr:spPr>
        <a:xfrm flipV="1">
          <a:off x="15481300" y="12174347"/>
          <a:ext cx="8382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40"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151206</xdr:rowOff>
    </xdr:from>
    <xdr:to>
      <xdr:col>81</xdr:col>
      <xdr:colOff>50800</xdr:colOff>
      <xdr:row>77</xdr:row>
      <xdr:rowOff>164236</xdr:rowOff>
    </xdr:to>
    <xdr:cxnSp macro="">
      <xdr:nvCxnSpPr>
        <xdr:cNvPr id="642" name="直線コネクタ 641"/>
        <xdr:cNvCxnSpPr/>
      </xdr:nvCxnSpPr>
      <xdr:spPr>
        <a:xfrm>
          <a:off x="14592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128423</xdr:rowOff>
    </xdr:from>
    <xdr:to>
      <xdr:col>76</xdr:col>
      <xdr:colOff>114300</xdr:colOff>
      <xdr:row>77</xdr:row>
      <xdr:rowOff>151206</xdr:rowOff>
    </xdr:to>
    <xdr:cxnSp macro="">
      <xdr:nvCxnSpPr>
        <xdr:cNvPr id="645" name="直線コネクタ 644"/>
        <xdr:cNvCxnSpPr/>
      </xdr:nvCxnSpPr>
      <xdr:spPr>
        <a:xfrm>
          <a:off x="13703300" y="13330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128423</xdr:rowOff>
    </xdr:from>
    <xdr:to>
      <xdr:col>71</xdr:col>
      <xdr:colOff>177800</xdr:colOff>
      <xdr:row>77</xdr:row>
      <xdr:rowOff>135510</xdr:rowOff>
    </xdr:to>
    <xdr:cxnSp macro="">
      <xdr:nvCxnSpPr>
        <xdr:cNvPr id="648" name="直線コネクタ 647"/>
        <xdr:cNvCxnSpPr/>
      </xdr:nvCxnSpPr>
      <xdr:spPr>
        <a:xfrm flipV="1">
          <a:off x="12814300" y="1333007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122047</xdr:rowOff>
    </xdr:from>
    <xdr:to>
      <xdr:col>85</xdr:col>
      <xdr:colOff>177800</xdr:colOff>
      <xdr:row>71</xdr:row>
      <xdr:rowOff>52197</xdr:rowOff>
    </xdr:to>
    <xdr:sp macro="" textlink="">
      <xdr:nvSpPr>
        <xdr:cNvPr id="658" name="楕円 657"/>
        <xdr:cNvSpPr/>
      </xdr:nvSpPr>
      <xdr:spPr>
        <a:xfrm>
          <a:off x="162687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75074</xdr:rowOff>
    </xdr:from>
    <xdr:ext cx="534377" cy="259045"/>
    <xdr:sp macro="" textlink="">
      <xdr:nvSpPr>
        <xdr:cNvPr id="659" name="公債費該当値テキスト"/>
        <xdr:cNvSpPr txBox="1"/>
      </xdr:nvSpPr>
      <xdr:spPr>
        <a:xfrm>
          <a:off x="16370300" y="120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113436</xdr:rowOff>
    </xdr:from>
    <xdr:to>
      <xdr:col>81</xdr:col>
      <xdr:colOff>101600</xdr:colOff>
      <xdr:row>78</xdr:row>
      <xdr:rowOff>43586</xdr:rowOff>
    </xdr:to>
    <xdr:sp macro="" textlink="">
      <xdr:nvSpPr>
        <xdr:cNvPr id="660" name="楕円 659"/>
        <xdr:cNvSpPr/>
      </xdr:nvSpPr>
      <xdr:spPr>
        <a:xfrm>
          <a:off x="15430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34713</xdr:rowOff>
    </xdr:from>
    <xdr:ext cx="469744" cy="259045"/>
    <xdr:sp macro="" textlink="">
      <xdr:nvSpPr>
        <xdr:cNvPr id="661" name="テキスト ボックス 660"/>
        <xdr:cNvSpPr txBox="1"/>
      </xdr:nvSpPr>
      <xdr:spPr>
        <a:xfrm>
          <a:off x="15246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100406</xdr:rowOff>
    </xdr:from>
    <xdr:to>
      <xdr:col>76</xdr:col>
      <xdr:colOff>165100</xdr:colOff>
      <xdr:row>78</xdr:row>
      <xdr:rowOff>30556</xdr:rowOff>
    </xdr:to>
    <xdr:sp macro="" textlink="">
      <xdr:nvSpPr>
        <xdr:cNvPr id="662" name="楕円 661"/>
        <xdr:cNvSpPr/>
      </xdr:nvSpPr>
      <xdr:spPr>
        <a:xfrm>
          <a:off x="14541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21683</xdr:rowOff>
    </xdr:from>
    <xdr:ext cx="469744" cy="259045"/>
    <xdr:sp macro="" textlink="">
      <xdr:nvSpPr>
        <xdr:cNvPr id="663" name="テキスト ボックス 662"/>
        <xdr:cNvSpPr txBox="1"/>
      </xdr:nvSpPr>
      <xdr:spPr>
        <a:xfrm>
          <a:off x="14357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77623</xdr:rowOff>
    </xdr:from>
    <xdr:to>
      <xdr:col>72</xdr:col>
      <xdr:colOff>38100</xdr:colOff>
      <xdr:row>78</xdr:row>
      <xdr:rowOff>7773</xdr:rowOff>
    </xdr:to>
    <xdr:sp macro="" textlink="">
      <xdr:nvSpPr>
        <xdr:cNvPr id="664" name="楕円 663"/>
        <xdr:cNvSpPr/>
      </xdr:nvSpPr>
      <xdr:spPr>
        <a:xfrm>
          <a:off x="13652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170350</xdr:rowOff>
    </xdr:from>
    <xdr:ext cx="469744" cy="259045"/>
    <xdr:sp macro="" textlink="">
      <xdr:nvSpPr>
        <xdr:cNvPr id="665" name="テキスト ボックス 664"/>
        <xdr:cNvSpPr txBox="1"/>
      </xdr:nvSpPr>
      <xdr:spPr>
        <a:xfrm>
          <a:off x="13468428" y="133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84710</xdr:rowOff>
    </xdr:from>
    <xdr:to>
      <xdr:col>67</xdr:col>
      <xdr:colOff>101600</xdr:colOff>
      <xdr:row>78</xdr:row>
      <xdr:rowOff>14860</xdr:rowOff>
    </xdr:to>
    <xdr:sp macro="" textlink="">
      <xdr:nvSpPr>
        <xdr:cNvPr id="666" name="楕円 665"/>
        <xdr:cNvSpPr/>
      </xdr:nvSpPr>
      <xdr:spPr>
        <a:xfrm>
          <a:off x="127635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5987</xdr:rowOff>
    </xdr:from>
    <xdr:ext cx="469744" cy="259045"/>
    <xdr:sp macro="" textlink="">
      <xdr:nvSpPr>
        <xdr:cNvPr id="667" name="テキスト ボックス 666"/>
        <xdr:cNvSpPr txBox="1"/>
      </xdr:nvSpPr>
      <xdr:spPr>
        <a:xfrm>
          <a:off x="12579428" y="1337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169038</xdr:rowOff>
    </xdr:from>
    <xdr:to>
      <xdr:col>85</xdr:col>
      <xdr:colOff>127000</xdr:colOff>
      <xdr:row>97</xdr:row>
      <xdr:rowOff>18923</xdr:rowOff>
    </xdr:to>
    <xdr:cxnSp macro="">
      <xdr:nvCxnSpPr>
        <xdr:cNvPr id="696" name="直線コネクタ 695"/>
        <xdr:cNvCxnSpPr/>
      </xdr:nvCxnSpPr>
      <xdr:spPr>
        <a:xfrm>
          <a:off x="15481300" y="16456788"/>
          <a:ext cx="8382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157778</xdr:rowOff>
    </xdr:from>
    <xdr:to>
      <xdr:col>81</xdr:col>
      <xdr:colOff>50800</xdr:colOff>
      <xdr:row>95</xdr:row>
      <xdr:rowOff>169038</xdr:rowOff>
    </xdr:to>
    <xdr:cxnSp macro="">
      <xdr:nvCxnSpPr>
        <xdr:cNvPr id="699" name="直線コネクタ 698"/>
        <xdr:cNvCxnSpPr/>
      </xdr:nvCxnSpPr>
      <xdr:spPr>
        <a:xfrm>
          <a:off x="14592300" y="1644552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157778</xdr:rowOff>
    </xdr:from>
    <xdr:to>
      <xdr:col>76</xdr:col>
      <xdr:colOff>114300</xdr:colOff>
      <xdr:row>96</xdr:row>
      <xdr:rowOff>14332</xdr:rowOff>
    </xdr:to>
    <xdr:cxnSp macro="">
      <xdr:nvCxnSpPr>
        <xdr:cNvPr id="702" name="直線コネクタ 701"/>
        <xdr:cNvCxnSpPr/>
      </xdr:nvCxnSpPr>
      <xdr:spPr>
        <a:xfrm flipV="1">
          <a:off x="13703300" y="16445528"/>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160046</xdr:rowOff>
    </xdr:from>
    <xdr:to>
      <xdr:col>71</xdr:col>
      <xdr:colOff>177800</xdr:colOff>
      <xdr:row>96</xdr:row>
      <xdr:rowOff>14332</xdr:rowOff>
    </xdr:to>
    <xdr:cxnSp macro="">
      <xdr:nvCxnSpPr>
        <xdr:cNvPr id="705" name="直線コネクタ 704"/>
        <xdr:cNvCxnSpPr/>
      </xdr:nvCxnSpPr>
      <xdr:spPr>
        <a:xfrm>
          <a:off x="12814300" y="16276346"/>
          <a:ext cx="889000" cy="1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139573</xdr:rowOff>
    </xdr:from>
    <xdr:to>
      <xdr:col>85</xdr:col>
      <xdr:colOff>177800</xdr:colOff>
      <xdr:row>97</xdr:row>
      <xdr:rowOff>69723</xdr:rowOff>
    </xdr:to>
    <xdr:sp macro="" textlink="">
      <xdr:nvSpPr>
        <xdr:cNvPr id="715" name="楕円 714"/>
        <xdr:cNvSpPr/>
      </xdr:nvSpPr>
      <xdr:spPr>
        <a:xfrm>
          <a:off x="16268700" y="165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118000</xdr:rowOff>
    </xdr:from>
    <xdr:ext cx="534377" cy="259045"/>
    <xdr:sp macro="" textlink="">
      <xdr:nvSpPr>
        <xdr:cNvPr id="716" name="積立金該当値テキスト"/>
        <xdr:cNvSpPr txBox="1"/>
      </xdr:nvSpPr>
      <xdr:spPr>
        <a:xfrm>
          <a:off x="16370300" y="165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118238</xdr:rowOff>
    </xdr:from>
    <xdr:to>
      <xdr:col>81</xdr:col>
      <xdr:colOff>101600</xdr:colOff>
      <xdr:row>96</xdr:row>
      <xdr:rowOff>48388</xdr:rowOff>
    </xdr:to>
    <xdr:sp macro="" textlink="">
      <xdr:nvSpPr>
        <xdr:cNvPr id="717" name="楕円 716"/>
        <xdr:cNvSpPr/>
      </xdr:nvSpPr>
      <xdr:spPr>
        <a:xfrm>
          <a:off x="15430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64915</xdr:rowOff>
    </xdr:from>
    <xdr:ext cx="534377" cy="259045"/>
    <xdr:sp macro="" textlink="">
      <xdr:nvSpPr>
        <xdr:cNvPr id="718" name="テキスト ボックス 717"/>
        <xdr:cNvSpPr txBox="1"/>
      </xdr:nvSpPr>
      <xdr:spPr>
        <a:xfrm>
          <a:off x="15214111" y="161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106978</xdr:rowOff>
    </xdr:from>
    <xdr:to>
      <xdr:col>76</xdr:col>
      <xdr:colOff>165100</xdr:colOff>
      <xdr:row>96</xdr:row>
      <xdr:rowOff>37128</xdr:rowOff>
    </xdr:to>
    <xdr:sp macro="" textlink="">
      <xdr:nvSpPr>
        <xdr:cNvPr id="719" name="楕円 718"/>
        <xdr:cNvSpPr/>
      </xdr:nvSpPr>
      <xdr:spPr>
        <a:xfrm>
          <a:off x="14541500" y="163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53655</xdr:rowOff>
    </xdr:from>
    <xdr:ext cx="534377" cy="259045"/>
    <xdr:sp macro="" textlink="">
      <xdr:nvSpPr>
        <xdr:cNvPr id="720" name="テキスト ボックス 719"/>
        <xdr:cNvSpPr txBox="1"/>
      </xdr:nvSpPr>
      <xdr:spPr>
        <a:xfrm>
          <a:off x="14325111" y="161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134982</xdr:rowOff>
    </xdr:from>
    <xdr:to>
      <xdr:col>72</xdr:col>
      <xdr:colOff>38100</xdr:colOff>
      <xdr:row>96</xdr:row>
      <xdr:rowOff>65132</xdr:rowOff>
    </xdr:to>
    <xdr:sp macro="" textlink="">
      <xdr:nvSpPr>
        <xdr:cNvPr id="721" name="楕円 720"/>
        <xdr:cNvSpPr/>
      </xdr:nvSpPr>
      <xdr:spPr>
        <a:xfrm>
          <a:off x="13652500" y="164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81659</xdr:rowOff>
    </xdr:from>
    <xdr:ext cx="534377" cy="259045"/>
    <xdr:sp macro="" textlink="">
      <xdr:nvSpPr>
        <xdr:cNvPr id="722" name="テキスト ボックス 721"/>
        <xdr:cNvSpPr txBox="1"/>
      </xdr:nvSpPr>
      <xdr:spPr>
        <a:xfrm>
          <a:off x="13436111" y="161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109246</xdr:rowOff>
    </xdr:from>
    <xdr:to>
      <xdr:col>67</xdr:col>
      <xdr:colOff>101600</xdr:colOff>
      <xdr:row>95</xdr:row>
      <xdr:rowOff>39396</xdr:rowOff>
    </xdr:to>
    <xdr:sp macro="" textlink="">
      <xdr:nvSpPr>
        <xdr:cNvPr id="723" name="楕円 722"/>
        <xdr:cNvSpPr/>
      </xdr:nvSpPr>
      <xdr:spPr>
        <a:xfrm>
          <a:off x="12763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55923</xdr:rowOff>
    </xdr:from>
    <xdr:ext cx="534377" cy="259045"/>
    <xdr:sp macro="" textlink="">
      <xdr:nvSpPr>
        <xdr:cNvPr id="724" name="テキスト ボックス 723"/>
        <xdr:cNvSpPr txBox="1"/>
      </xdr:nvSpPr>
      <xdr:spPr>
        <a:xfrm>
          <a:off x="12547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124613</xdr:rowOff>
    </xdr:from>
    <xdr:to>
      <xdr:col>116</xdr:col>
      <xdr:colOff>63500</xdr:colOff>
      <xdr:row>58</xdr:row>
      <xdr:rowOff>124795</xdr:rowOff>
    </xdr:to>
    <xdr:cxnSp macro="">
      <xdr:nvCxnSpPr>
        <xdr:cNvPr id="806" name="直線コネクタ 805"/>
        <xdr:cNvCxnSpPr/>
      </xdr:nvCxnSpPr>
      <xdr:spPr>
        <a:xfrm>
          <a:off x="21323300" y="10068713"/>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120314</xdr:rowOff>
    </xdr:from>
    <xdr:to>
      <xdr:col>111</xdr:col>
      <xdr:colOff>177800</xdr:colOff>
      <xdr:row>58</xdr:row>
      <xdr:rowOff>124613</xdr:rowOff>
    </xdr:to>
    <xdr:cxnSp macro="">
      <xdr:nvCxnSpPr>
        <xdr:cNvPr id="809" name="直線コネクタ 808"/>
        <xdr:cNvCxnSpPr/>
      </xdr:nvCxnSpPr>
      <xdr:spPr>
        <a:xfrm>
          <a:off x="20434300" y="1006441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117846</xdr:rowOff>
    </xdr:from>
    <xdr:to>
      <xdr:col>107</xdr:col>
      <xdr:colOff>50800</xdr:colOff>
      <xdr:row>58</xdr:row>
      <xdr:rowOff>120314</xdr:rowOff>
    </xdr:to>
    <xdr:cxnSp macro="">
      <xdr:nvCxnSpPr>
        <xdr:cNvPr id="812" name="直線コネクタ 811"/>
        <xdr:cNvCxnSpPr/>
      </xdr:nvCxnSpPr>
      <xdr:spPr>
        <a:xfrm>
          <a:off x="19545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101112</xdr:rowOff>
    </xdr:from>
    <xdr:to>
      <xdr:col>102</xdr:col>
      <xdr:colOff>114300</xdr:colOff>
      <xdr:row>58</xdr:row>
      <xdr:rowOff>117846</xdr:rowOff>
    </xdr:to>
    <xdr:cxnSp macro="">
      <xdr:nvCxnSpPr>
        <xdr:cNvPr id="815" name="直線コネクタ 814"/>
        <xdr:cNvCxnSpPr/>
      </xdr:nvCxnSpPr>
      <xdr:spPr>
        <a:xfrm>
          <a:off x="18656300" y="10045212"/>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73995</xdr:rowOff>
    </xdr:from>
    <xdr:to>
      <xdr:col>116</xdr:col>
      <xdr:colOff>114300</xdr:colOff>
      <xdr:row>59</xdr:row>
      <xdr:rowOff>4145</xdr:rowOff>
    </xdr:to>
    <xdr:sp macro="" textlink="">
      <xdr:nvSpPr>
        <xdr:cNvPr id="825" name="楕円 824"/>
        <xdr:cNvSpPr/>
      </xdr:nvSpPr>
      <xdr:spPr>
        <a:xfrm>
          <a:off x="221107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160372</xdr:rowOff>
    </xdr:from>
    <xdr:ext cx="378565" cy="259045"/>
    <xdr:sp macro="" textlink="">
      <xdr:nvSpPr>
        <xdr:cNvPr id="826" name="貸付金該当値テキスト"/>
        <xdr:cNvSpPr txBox="1"/>
      </xdr:nvSpPr>
      <xdr:spPr>
        <a:xfrm>
          <a:off x="22212300" y="993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73813</xdr:rowOff>
    </xdr:from>
    <xdr:to>
      <xdr:col>112</xdr:col>
      <xdr:colOff>38100</xdr:colOff>
      <xdr:row>59</xdr:row>
      <xdr:rowOff>3963</xdr:rowOff>
    </xdr:to>
    <xdr:sp macro="" textlink="">
      <xdr:nvSpPr>
        <xdr:cNvPr id="827" name="楕円 826"/>
        <xdr:cNvSpPr/>
      </xdr:nvSpPr>
      <xdr:spPr>
        <a:xfrm>
          <a:off x="21272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166540</xdr:rowOff>
    </xdr:from>
    <xdr:ext cx="378565" cy="259045"/>
    <xdr:sp macro="" textlink="">
      <xdr:nvSpPr>
        <xdr:cNvPr id="828" name="テキスト ボックス 827"/>
        <xdr:cNvSpPr txBox="1"/>
      </xdr:nvSpPr>
      <xdr:spPr>
        <a:xfrm>
          <a:off x="21134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69514</xdr:rowOff>
    </xdr:from>
    <xdr:to>
      <xdr:col>107</xdr:col>
      <xdr:colOff>101600</xdr:colOff>
      <xdr:row>58</xdr:row>
      <xdr:rowOff>171114</xdr:rowOff>
    </xdr:to>
    <xdr:sp macro="" textlink="">
      <xdr:nvSpPr>
        <xdr:cNvPr id="829" name="楕円 828"/>
        <xdr:cNvSpPr/>
      </xdr:nvSpPr>
      <xdr:spPr>
        <a:xfrm>
          <a:off x="20383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162241</xdr:rowOff>
    </xdr:from>
    <xdr:ext cx="378565" cy="259045"/>
    <xdr:sp macro="" textlink="">
      <xdr:nvSpPr>
        <xdr:cNvPr id="830" name="テキスト ボックス 829"/>
        <xdr:cNvSpPr txBox="1"/>
      </xdr:nvSpPr>
      <xdr:spPr>
        <a:xfrm>
          <a:off x="20245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67046</xdr:rowOff>
    </xdr:from>
    <xdr:to>
      <xdr:col>102</xdr:col>
      <xdr:colOff>165100</xdr:colOff>
      <xdr:row>58</xdr:row>
      <xdr:rowOff>168646</xdr:rowOff>
    </xdr:to>
    <xdr:sp macro="" textlink="">
      <xdr:nvSpPr>
        <xdr:cNvPr id="831" name="楕円 830"/>
        <xdr:cNvSpPr/>
      </xdr:nvSpPr>
      <xdr:spPr>
        <a:xfrm>
          <a:off x="19494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159773</xdr:rowOff>
    </xdr:from>
    <xdr:ext cx="378565" cy="259045"/>
    <xdr:sp macro="" textlink="">
      <xdr:nvSpPr>
        <xdr:cNvPr id="832" name="テキスト ボックス 831"/>
        <xdr:cNvSpPr txBox="1"/>
      </xdr:nvSpPr>
      <xdr:spPr>
        <a:xfrm>
          <a:off x="19356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50312</xdr:rowOff>
    </xdr:from>
    <xdr:to>
      <xdr:col>98</xdr:col>
      <xdr:colOff>38100</xdr:colOff>
      <xdr:row>58</xdr:row>
      <xdr:rowOff>151912</xdr:rowOff>
    </xdr:to>
    <xdr:sp macro="" textlink="">
      <xdr:nvSpPr>
        <xdr:cNvPr id="833" name="楕円 832"/>
        <xdr:cNvSpPr/>
      </xdr:nvSpPr>
      <xdr:spPr>
        <a:xfrm>
          <a:off x="18605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143039</xdr:rowOff>
    </xdr:from>
    <xdr:ext cx="378565" cy="259045"/>
    <xdr:sp macro="" textlink="">
      <xdr:nvSpPr>
        <xdr:cNvPr id="834" name="テキスト ボックス 833"/>
        <xdr:cNvSpPr txBox="1"/>
      </xdr:nvSpPr>
      <xdr:spPr>
        <a:xfrm>
          <a:off x="18467017" y="100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12636</xdr:rowOff>
    </xdr:from>
    <xdr:to>
      <xdr:col>116</xdr:col>
      <xdr:colOff>63500</xdr:colOff>
      <xdr:row>78</xdr:row>
      <xdr:rowOff>81598</xdr:rowOff>
    </xdr:to>
    <xdr:cxnSp macro="">
      <xdr:nvCxnSpPr>
        <xdr:cNvPr id="868" name="直線コネクタ 867"/>
        <xdr:cNvCxnSpPr/>
      </xdr:nvCxnSpPr>
      <xdr:spPr>
        <a:xfrm>
          <a:off x="21323300" y="13385736"/>
          <a:ext cx="838200" cy="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127888</xdr:rowOff>
    </xdr:from>
    <xdr:to>
      <xdr:col>111</xdr:col>
      <xdr:colOff>177800</xdr:colOff>
      <xdr:row>78</xdr:row>
      <xdr:rowOff>12636</xdr:rowOff>
    </xdr:to>
    <xdr:cxnSp macro="">
      <xdr:nvCxnSpPr>
        <xdr:cNvPr id="871" name="直線コネクタ 870"/>
        <xdr:cNvCxnSpPr/>
      </xdr:nvCxnSpPr>
      <xdr:spPr>
        <a:xfrm>
          <a:off x="20434300" y="13158088"/>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125126</xdr:rowOff>
    </xdr:from>
    <xdr:to>
      <xdr:col>107</xdr:col>
      <xdr:colOff>50800</xdr:colOff>
      <xdr:row>76</xdr:row>
      <xdr:rowOff>127888</xdr:rowOff>
    </xdr:to>
    <xdr:cxnSp macro="">
      <xdr:nvCxnSpPr>
        <xdr:cNvPr id="874" name="直線コネクタ 873"/>
        <xdr:cNvCxnSpPr/>
      </xdr:nvCxnSpPr>
      <xdr:spPr>
        <a:xfrm>
          <a:off x="19545300" y="12983876"/>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125126</xdr:rowOff>
    </xdr:from>
    <xdr:to>
      <xdr:col>102</xdr:col>
      <xdr:colOff>114300</xdr:colOff>
      <xdr:row>76</xdr:row>
      <xdr:rowOff>124937</xdr:rowOff>
    </xdr:to>
    <xdr:cxnSp macro="">
      <xdr:nvCxnSpPr>
        <xdr:cNvPr id="877" name="直線コネクタ 876"/>
        <xdr:cNvCxnSpPr/>
      </xdr:nvCxnSpPr>
      <xdr:spPr>
        <a:xfrm flipV="1">
          <a:off x="18656300" y="12983876"/>
          <a:ext cx="889000" cy="1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30798</xdr:rowOff>
    </xdr:from>
    <xdr:to>
      <xdr:col>116</xdr:col>
      <xdr:colOff>114300</xdr:colOff>
      <xdr:row>78</xdr:row>
      <xdr:rowOff>132398</xdr:rowOff>
    </xdr:to>
    <xdr:sp macro="" textlink="">
      <xdr:nvSpPr>
        <xdr:cNvPr id="887" name="楕円 886"/>
        <xdr:cNvSpPr/>
      </xdr:nvSpPr>
      <xdr:spPr>
        <a:xfrm>
          <a:off x="221107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117175</xdr:rowOff>
    </xdr:from>
    <xdr:ext cx="534377" cy="259045"/>
    <xdr:sp macro="" textlink="">
      <xdr:nvSpPr>
        <xdr:cNvPr id="888" name="繰出金該当値テキスト"/>
        <xdr:cNvSpPr txBox="1"/>
      </xdr:nvSpPr>
      <xdr:spPr>
        <a:xfrm>
          <a:off x="22212300" y="133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133286</xdr:rowOff>
    </xdr:from>
    <xdr:to>
      <xdr:col>112</xdr:col>
      <xdr:colOff>38100</xdr:colOff>
      <xdr:row>78</xdr:row>
      <xdr:rowOff>63436</xdr:rowOff>
    </xdr:to>
    <xdr:sp macro="" textlink="">
      <xdr:nvSpPr>
        <xdr:cNvPr id="889" name="楕円 888"/>
        <xdr:cNvSpPr/>
      </xdr:nvSpPr>
      <xdr:spPr>
        <a:xfrm>
          <a:off x="21272500" y="13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54563</xdr:rowOff>
    </xdr:from>
    <xdr:ext cx="534377" cy="259045"/>
    <xdr:sp macro="" textlink="">
      <xdr:nvSpPr>
        <xdr:cNvPr id="890" name="テキスト ボックス 889"/>
        <xdr:cNvSpPr txBox="1"/>
      </xdr:nvSpPr>
      <xdr:spPr>
        <a:xfrm>
          <a:off x="21056111" y="13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77088</xdr:rowOff>
    </xdr:from>
    <xdr:to>
      <xdr:col>107</xdr:col>
      <xdr:colOff>101600</xdr:colOff>
      <xdr:row>77</xdr:row>
      <xdr:rowOff>7238</xdr:rowOff>
    </xdr:to>
    <xdr:sp macro="" textlink="">
      <xdr:nvSpPr>
        <xdr:cNvPr id="891" name="楕円 890"/>
        <xdr:cNvSpPr/>
      </xdr:nvSpPr>
      <xdr:spPr>
        <a:xfrm>
          <a:off x="20383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169815</xdr:rowOff>
    </xdr:from>
    <xdr:ext cx="534377" cy="259045"/>
    <xdr:sp macro="" textlink="">
      <xdr:nvSpPr>
        <xdr:cNvPr id="892" name="テキスト ボックス 891"/>
        <xdr:cNvSpPr txBox="1"/>
      </xdr:nvSpPr>
      <xdr:spPr>
        <a:xfrm>
          <a:off x="20167111" y="132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74326</xdr:rowOff>
    </xdr:from>
    <xdr:to>
      <xdr:col>102</xdr:col>
      <xdr:colOff>165100</xdr:colOff>
      <xdr:row>76</xdr:row>
      <xdr:rowOff>4477</xdr:rowOff>
    </xdr:to>
    <xdr:sp macro="" textlink="">
      <xdr:nvSpPr>
        <xdr:cNvPr id="893" name="楕円 892"/>
        <xdr:cNvSpPr/>
      </xdr:nvSpPr>
      <xdr:spPr>
        <a:xfrm>
          <a:off x="19494500" y="129330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167054</xdr:rowOff>
    </xdr:from>
    <xdr:ext cx="534377" cy="259045"/>
    <xdr:sp macro="" textlink="">
      <xdr:nvSpPr>
        <xdr:cNvPr id="894" name="テキスト ボックス 893"/>
        <xdr:cNvSpPr txBox="1"/>
      </xdr:nvSpPr>
      <xdr:spPr>
        <a:xfrm>
          <a:off x="19278111" y="130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74137</xdr:rowOff>
    </xdr:from>
    <xdr:to>
      <xdr:col>98</xdr:col>
      <xdr:colOff>38100</xdr:colOff>
      <xdr:row>77</xdr:row>
      <xdr:rowOff>4287</xdr:rowOff>
    </xdr:to>
    <xdr:sp macro="" textlink="">
      <xdr:nvSpPr>
        <xdr:cNvPr id="895" name="楕円 894"/>
        <xdr:cNvSpPr/>
      </xdr:nvSpPr>
      <xdr:spPr>
        <a:xfrm>
          <a:off x="18605500" y="131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166864</xdr:rowOff>
    </xdr:from>
    <xdr:ext cx="534377" cy="259045"/>
    <xdr:sp macro="" textlink="">
      <xdr:nvSpPr>
        <xdr:cNvPr id="896" name="テキスト ボックス 895"/>
        <xdr:cNvSpPr txBox="1"/>
      </xdr:nvSpPr>
      <xdr:spPr>
        <a:xfrm>
          <a:off x="18389111" y="131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歳出決算総額は、住民一人あたり</a:t>
          </a:r>
          <a:r>
            <a:rPr kumimoji="1" lang="en-US" altLang="ja-JP" sz="1250">
              <a:latin typeface="ＭＳ Ｐゴシック" panose="020B0600070205080204" pitchFamily="50" charset="-128"/>
              <a:ea typeface="ＭＳ Ｐゴシック" panose="020B0600070205080204" pitchFamily="50" charset="-128"/>
            </a:rPr>
            <a:t>374,993</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13,066</a:t>
          </a:r>
          <a:r>
            <a:rPr kumimoji="1" lang="ja-JP" altLang="en-US" sz="1250">
              <a:latin typeface="ＭＳ Ｐゴシック" panose="020B0600070205080204" pitchFamily="50" charset="-128"/>
              <a:ea typeface="ＭＳ Ｐゴシック" panose="020B0600070205080204" pitchFamily="50" charset="-128"/>
            </a:rPr>
            <a:t>円の増となっている。</a:t>
          </a:r>
        </a:p>
        <a:p>
          <a:r>
            <a:rPr kumimoji="1" lang="ja-JP" altLang="en-US" sz="1250">
              <a:latin typeface="ＭＳ Ｐゴシック" panose="020B0600070205080204" pitchFamily="50" charset="-128"/>
              <a:ea typeface="ＭＳ Ｐゴシック" panose="020B0600070205080204" pitchFamily="50" charset="-128"/>
            </a:rPr>
            <a:t>歳出のうち最も大きい割合を占める扶助費は、住民一人あたり</a:t>
          </a:r>
          <a:r>
            <a:rPr kumimoji="1" lang="en-US" altLang="ja-JP" sz="1250">
              <a:latin typeface="ＭＳ Ｐゴシック" panose="020B0600070205080204" pitchFamily="50" charset="-128"/>
              <a:ea typeface="ＭＳ Ｐゴシック" panose="020B0600070205080204" pitchFamily="50" charset="-128"/>
            </a:rPr>
            <a:t>138,792</a:t>
          </a:r>
          <a:r>
            <a:rPr kumimoji="1" lang="ja-JP" altLang="en-US" sz="1250">
              <a:latin typeface="ＭＳ Ｐゴシック" panose="020B0600070205080204" pitchFamily="50" charset="-128"/>
              <a:ea typeface="ＭＳ Ｐゴシック" panose="020B0600070205080204" pitchFamily="50" charset="-128"/>
            </a:rPr>
            <a:t>円で</a:t>
          </a:r>
          <a:r>
            <a:rPr kumimoji="1" lang="en-US" altLang="ja-JP" sz="1250">
              <a:latin typeface="ＭＳ Ｐゴシック" panose="020B0600070205080204" pitchFamily="50" charset="-128"/>
              <a:ea typeface="ＭＳ Ｐゴシック" panose="020B0600070205080204" pitchFamily="50" charset="-128"/>
            </a:rPr>
            <a:t>37.0</a:t>
          </a:r>
          <a:r>
            <a:rPr kumimoji="1" lang="ja-JP" altLang="en-US" sz="1250">
              <a:latin typeface="ＭＳ Ｐゴシック" panose="020B0600070205080204" pitchFamily="50" charset="-128"/>
              <a:ea typeface="ＭＳ Ｐゴシック" panose="020B0600070205080204" pitchFamily="50" charset="-128"/>
            </a:rPr>
            <a:t>％を占める。平成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4,068</a:t>
          </a:r>
          <a:r>
            <a:rPr kumimoji="1" lang="ja-JP" altLang="en-US" sz="1250">
              <a:latin typeface="ＭＳ Ｐゴシック" panose="020B0600070205080204" pitchFamily="50" charset="-128"/>
              <a:ea typeface="ＭＳ Ｐゴシック" panose="020B0600070205080204" pitchFamily="50" charset="-128"/>
            </a:rPr>
            <a:t>円の増で、平成</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年度以降</a:t>
          </a:r>
          <a:r>
            <a:rPr kumimoji="1" lang="en-US" altLang="ja-JP" sz="1250">
              <a:latin typeface="ＭＳ Ｐゴシック" panose="020B0600070205080204" pitchFamily="50" charset="-128"/>
              <a:ea typeface="ＭＳ Ｐゴシック" panose="020B0600070205080204" pitchFamily="50" charset="-128"/>
            </a:rPr>
            <a:t>7</a:t>
          </a:r>
          <a:r>
            <a:rPr kumimoji="1" lang="ja-JP" altLang="en-US" sz="1250">
              <a:latin typeface="ＭＳ Ｐゴシック" panose="020B0600070205080204" pitchFamily="50" charset="-128"/>
              <a:ea typeface="ＭＳ Ｐゴシック" panose="020B0600070205080204" pitchFamily="50" charset="-128"/>
            </a:rPr>
            <a:t>年連続で増加している。主な増要因は施設増による私立保育園等委託や児童扶養手当が法改正により支給回数が増加したことによる臨時的な増などである。</a:t>
          </a:r>
        </a:p>
        <a:p>
          <a:r>
            <a:rPr kumimoji="1" lang="ja-JP" altLang="en-US" sz="1250">
              <a:latin typeface="ＭＳ Ｐゴシック" panose="020B0600070205080204" pitchFamily="50" charset="-128"/>
              <a:ea typeface="ＭＳ Ｐゴシック" panose="020B0600070205080204" pitchFamily="50" charset="-128"/>
            </a:rPr>
            <a:t>令和元年度も依然として類似団体平均を超える位置にあるものの、平成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年度比が類似団体を下回った結果、類似団体平均との差は縮まった。</a:t>
          </a:r>
        </a:p>
        <a:p>
          <a:r>
            <a:rPr kumimoji="1" lang="ja-JP" altLang="en-US" sz="1250">
              <a:latin typeface="ＭＳ Ｐゴシック" panose="020B0600070205080204" pitchFamily="50" charset="-128"/>
              <a:ea typeface="ＭＳ Ｐゴシック" panose="020B0600070205080204" pitchFamily="50" charset="-128"/>
            </a:rPr>
            <a:t>物件費は</a:t>
          </a:r>
          <a:r>
            <a:rPr kumimoji="1" lang="en-US" altLang="ja-JP" sz="1250">
              <a:latin typeface="ＭＳ Ｐゴシック" panose="020B0600070205080204" pitchFamily="50" charset="-128"/>
              <a:ea typeface="ＭＳ Ｐゴシック" panose="020B0600070205080204" pitchFamily="50" charset="-128"/>
            </a:rPr>
            <a:t>57,972</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3,634</a:t>
          </a:r>
          <a:r>
            <a:rPr kumimoji="1" lang="ja-JP" altLang="en-US" sz="1250">
              <a:latin typeface="ＭＳ Ｐゴシック" panose="020B0600070205080204" pitchFamily="50" charset="-128"/>
              <a:ea typeface="ＭＳ Ｐゴシック" panose="020B0600070205080204" pitchFamily="50" charset="-128"/>
            </a:rPr>
            <a:t>円の増となっている。主な要因は学校のＩＣＴ環境整備による増にである。　</a:t>
          </a:r>
        </a:p>
        <a:p>
          <a:r>
            <a:rPr kumimoji="1" lang="ja-JP" altLang="en-US" sz="1250">
              <a:latin typeface="ＭＳ Ｐゴシック" panose="020B0600070205080204" pitchFamily="50" charset="-128"/>
              <a:ea typeface="ＭＳ Ｐゴシック" panose="020B0600070205080204" pitchFamily="50" charset="-128"/>
            </a:rPr>
            <a:t>補助費は</a:t>
          </a:r>
          <a:r>
            <a:rPr kumimoji="1" lang="en-US" altLang="ja-JP" sz="1250">
              <a:latin typeface="ＭＳ Ｐゴシック" panose="020B0600070205080204" pitchFamily="50" charset="-128"/>
              <a:ea typeface="ＭＳ Ｐゴシック" panose="020B0600070205080204" pitchFamily="50" charset="-128"/>
            </a:rPr>
            <a:t>19,540</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2,619</a:t>
          </a:r>
          <a:r>
            <a:rPr kumimoji="1" lang="ja-JP" altLang="en-US" sz="1250">
              <a:latin typeface="ＭＳ Ｐゴシック" panose="020B0600070205080204" pitchFamily="50" charset="-128"/>
              <a:ea typeface="ＭＳ Ｐゴシック" panose="020B0600070205080204" pitchFamily="50" charset="-128"/>
            </a:rPr>
            <a:t>円の増とはなっているが、幼児教育・保育無償化に伴う施設等利用給付費やプレミアム付商品券事業などの増によるものである。</a:t>
          </a:r>
        </a:p>
        <a:p>
          <a:r>
            <a:rPr kumimoji="1" lang="ja-JP" altLang="en-US" sz="1250">
              <a:latin typeface="ＭＳ Ｐゴシック" panose="020B0600070205080204" pitchFamily="50" charset="-128"/>
              <a:ea typeface="ＭＳ Ｐゴシック" panose="020B0600070205080204" pitchFamily="50" charset="-128"/>
            </a:rPr>
            <a:t>公債費は</a:t>
          </a:r>
          <a:r>
            <a:rPr kumimoji="1" lang="en-US" altLang="ja-JP" sz="1250">
              <a:latin typeface="ＭＳ Ｐゴシック" panose="020B0600070205080204" pitchFamily="50" charset="-128"/>
              <a:ea typeface="ＭＳ Ｐゴシック" panose="020B0600070205080204" pitchFamily="50" charset="-128"/>
            </a:rPr>
            <a:t>18,565</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15,637</a:t>
          </a:r>
          <a:r>
            <a:rPr kumimoji="1" lang="ja-JP" altLang="en-US" sz="1250">
              <a:latin typeface="ＭＳ Ｐゴシック" panose="020B0600070205080204" pitchFamily="50" charset="-128"/>
              <a:ea typeface="ＭＳ Ｐゴシック" panose="020B0600070205080204" pitchFamily="50" charset="-128"/>
            </a:rPr>
            <a:t>円の大幅な増となっているが、主な要因は区債の繰り上げ償還したことによるもので、令和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年度以降は平準化される。また、本区は学校や公園、道路などが数多くあるため、維持補修費が類似団体と比較しても一人あたりのコストが高い状況が続いている。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139700</xdr:rowOff>
    </xdr:from>
    <xdr:to>
      <xdr:col>24</xdr:col>
      <xdr:colOff>63500</xdr:colOff>
      <xdr:row>37</xdr:row>
      <xdr:rowOff>141605</xdr:rowOff>
    </xdr:to>
    <xdr:cxnSp macro="">
      <xdr:nvCxnSpPr>
        <xdr:cNvPr id="60" name="直線コネクタ 59"/>
        <xdr:cNvCxnSpPr/>
      </xdr:nvCxnSpPr>
      <xdr:spPr>
        <a:xfrm flipV="1">
          <a:off x="3797300" y="6483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141605</xdr:rowOff>
    </xdr:from>
    <xdr:to>
      <xdr:col>19</xdr:col>
      <xdr:colOff>177800</xdr:colOff>
      <xdr:row>37</xdr:row>
      <xdr:rowOff>141796</xdr:rowOff>
    </xdr:to>
    <xdr:cxnSp macro="">
      <xdr:nvCxnSpPr>
        <xdr:cNvPr id="63" name="直線コネクタ 62"/>
        <xdr:cNvCxnSpPr/>
      </xdr:nvCxnSpPr>
      <xdr:spPr>
        <a:xfrm flipV="1">
          <a:off x="2908300" y="64852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139509</xdr:rowOff>
    </xdr:from>
    <xdr:to>
      <xdr:col>15</xdr:col>
      <xdr:colOff>50800</xdr:colOff>
      <xdr:row>37</xdr:row>
      <xdr:rowOff>141796</xdr:rowOff>
    </xdr:to>
    <xdr:cxnSp macro="">
      <xdr:nvCxnSpPr>
        <xdr:cNvPr id="66" name="直線コネクタ 65"/>
        <xdr:cNvCxnSpPr/>
      </xdr:nvCxnSpPr>
      <xdr:spPr>
        <a:xfrm>
          <a:off x="2019300" y="64831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122365</xdr:rowOff>
    </xdr:from>
    <xdr:to>
      <xdr:col>10</xdr:col>
      <xdr:colOff>114300</xdr:colOff>
      <xdr:row>37</xdr:row>
      <xdr:rowOff>139509</xdr:rowOff>
    </xdr:to>
    <xdr:cxnSp macro="">
      <xdr:nvCxnSpPr>
        <xdr:cNvPr id="69" name="直線コネクタ 68"/>
        <xdr:cNvCxnSpPr/>
      </xdr:nvCxnSpPr>
      <xdr:spPr>
        <a:xfrm>
          <a:off x="1130300" y="64660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88900</xdr:rowOff>
    </xdr:from>
    <xdr:to>
      <xdr:col>24</xdr:col>
      <xdr:colOff>114300</xdr:colOff>
      <xdr:row>38</xdr:row>
      <xdr:rowOff>19050</xdr:rowOff>
    </xdr:to>
    <xdr:sp macro="" textlink="">
      <xdr:nvSpPr>
        <xdr:cNvPr id="79" name="楕円 78"/>
        <xdr:cNvSpPr/>
      </xdr:nvSpPr>
      <xdr:spPr>
        <a:xfrm>
          <a:off x="4584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469744" cy="259045"/>
    <xdr:sp macro="" textlink="">
      <xdr:nvSpPr>
        <xdr:cNvPr id="80" name="議会費該当値テキスト"/>
        <xdr:cNvSpPr txBox="1"/>
      </xdr:nvSpPr>
      <xdr:spPr>
        <a:xfrm>
          <a:off x="468630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90805</xdr:rowOff>
    </xdr:from>
    <xdr:to>
      <xdr:col>20</xdr:col>
      <xdr:colOff>38100</xdr:colOff>
      <xdr:row>38</xdr:row>
      <xdr:rowOff>20955</xdr:rowOff>
    </xdr:to>
    <xdr:sp macro="" textlink="">
      <xdr:nvSpPr>
        <xdr:cNvPr id="81" name="楕円 80"/>
        <xdr:cNvSpPr/>
      </xdr:nvSpPr>
      <xdr:spPr>
        <a:xfrm>
          <a:off x="3746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12082</xdr:rowOff>
    </xdr:from>
    <xdr:ext cx="469744" cy="259045"/>
    <xdr:sp macro="" textlink="">
      <xdr:nvSpPr>
        <xdr:cNvPr id="82" name="テキスト ボックス 81"/>
        <xdr:cNvSpPr txBox="1"/>
      </xdr:nvSpPr>
      <xdr:spPr>
        <a:xfrm>
          <a:off x="3562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90996</xdr:rowOff>
    </xdr:from>
    <xdr:to>
      <xdr:col>15</xdr:col>
      <xdr:colOff>101600</xdr:colOff>
      <xdr:row>38</xdr:row>
      <xdr:rowOff>21146</xdr:rowOff>
    </xdr:to>
    <xdr:sp macro="" textlink="">
      <xdr:nvSpPr>
        <xdr:cNvPr id="83" name="楕円 82"/>
        <xdr:cNvSpPr/>
      </xdr:nvSpPr>
      <xdr:spPr>
        <a:xfrm>
          <a:off x="2857500" y="6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12272</xdr:rowOff>
    </xdr:from>
    <xdr:ext cx="469744" cy="259045"/>
    <xdr:sp macro="" textlink="">
      <xdr:nvSpPr>
        <xdr:cNvPr id="84" name="テキスト ボックス 83"/>
        <xdr:cNvSpPr txBox="1"/>
      </xdr:nvSpPr>
      <xdr:spPr>
        <a:xfrm>
          <a:off x="2673428" y="65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88709</xdr:rowOff>
    </xdr:from>
    <xdr:to>
      <xdr:col>10</xdr:col>
      <xdr:colOff>165100</xdr:colOff>
      <xdr:row>38</xdr:row>
      <xdr:rowOff>18859</xdr:rowOff>
    </xdr:to>
    <xdr:sp macro="" textlink="">
      <xdr:nvSpPr>
        <xdr:cNvPr id="85" name="楕円 84"/>
        <xdr:cNvSpPr/>
      </xdr:nvSpPr>
      <xdr:spPr>
        <a:xfrm>
          <a:off x="1968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9986</xdr:rowOff>
    </xdr:from>
    <xdr:ext cx="469744" cy="259045"/>
    <xdr:sp macro="" textlink="">
      <xdr:nvSpPr>
        <xdr:cNvPr id="86" name="テキスト ボックス 85"/>
        <xdr:cNvSpPr txBox="1"/>
      </xdr:nvSpPr>
      <xdr:spPr>
        <a:xfrm>
          <a:off x="1784428" y="65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71565</xdr:rowOff>
    </xdr:from>
    <xdr:to>
      <xdr:col>6</xdr:col>
      <xdr:colOff>38100</xdr:colOff>
      <xdr:row>38</xdr:row>
      <xdr:rowOff>1715</xdr:rowOff>
    </xdr:to>
    <xdr:sp macro="" textlink="">
      <xdr:nvSpPr>
        <xdr:cNvPr id="87" name="楕円 86"/>
        <xdr:cNvSpPr/>
      </xdr:nvSpPr>
      <xdr:spPr>
        <a:xfrm>
          <a:off x="1079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164292</xdr:rowOff>
    </xdr:from>
    <xdr:ext cx="469744" cy="259045"/>
    <xdr:sp macro="" textlink="">
      <xdr:nvSpPr>
        <xdr:cNvPr id="88" name="テキスト ボックス 87"/>
        <xdr:cNvSpPr txBox="1"/>
      </xdr:nvSpPr>
      <xdr:spPr>
        <a:xfrm>
          <a:off x="895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32236</xdr:rowOff>
    </xdr:from>
    <xdr:to>
      <xdr:col>24</xdr:col>
      <xdr:colOff>63500</xdr:colOff>
      <xdr:row>58</xdr:row>
      <xdr:rowOff>156333</xdr:rowOff>
    </xdr:to>
    <xdr:cxnSp macro="">
      <xdr:nvCxnSpPr>
        <xdr:cNvPr id="120" name="直線コネクタ 119"/>
        <xdr:cNvCxnSpPr/>
      </xdr:nvCxnSpPr>
      <xdr:spPr>
        <a:xfrm>
          <a:off x="3797300" y="997633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32236</xdr:rowOff>
    </xdr:from>
    <xdr:to>
      <xdr:col>19</xdr:col>
      <xdr:colOff>177800</xdr:colOff>
      <xdr:row>58</xdr:row>
      <xdr:rowOff>83051</xdr:rowOff>
    </xdr:to>
    <xdr:cxnSp macro="">
      <xdr:nvCxnSpPr>
        <xdr:cNvPr id="123" name="直線コネクタ 122"/>
        <xdr:cNvCxnSpPr/>
      </xdr:nvCxnSpPr>
      <xdr:spPr>
        <a:xfrm flipV="1">
          <a:off x="2908300" y="9976336"/>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83051</xdr:rowOff>
    </xdr:from>
    <xdr:to>
      <xdr:col>15</xdr:col>
      <xdr:colOff>50800</xdr:colOff>
      <xdr:row>59</xdr:row>
      <xdr:rowOff>32715</xdr:rowOff>
    </xdr:to>
    <xdr:cxnSp macro="">
      <xdr:nvCxnSpPr>
        <xdr:cNvPr id="126" name="直線コネクタ 125"/>
        <xdr:cNvCxnSpPr/>
      </xdr:nvCxnSpPr>
      <xdr:spPr>
        <a:xfrm flipV="1">
          <a:off x="2019300" y="10027151"/>
          <a:ext cx="8890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93435</xdr:rowOff>
    </xdr:from>
    <xdr:to>
      <xdr:col>10</xdr:col>
      <xdr:colOff>114300</xdr:colOff>
      <xdr:row>59</xdr:row>
      <xdr:rowOff>32715</xdr:rowOff>
    </xdr:to>
    <xdr:cxnSp macro="">
      <xdr:nvCxnSpPr>
        <xdr:cNvPr id="129" name="直線コネクタ 128"/>
        <xdr:cNvCxnSpPr/>
      </xdr:nvCxnSpPr>
      <xdr:spPr>
        <a:xfrm>
          <a:off x="1130300" y="10037535"/>
          <a:ext cx="889000" cy="1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105533</xdr:rowOff>
    </xdr:from>
    <xdr:to>
      <xdr:col>24</xdr:col>
      <xdr:colOff>114300</xdr:colOff>
      <xdr:row>59</xdr:row>
      <xdr:rowOff>35683</xdr:rowOff>
    </xdr:to>
    <xdr:sp macro="" textlink="">
      <xdr:nvSpPr>
        <xdr:cNvPr id="139" name="楕円 138"/>
        <xdr:cNvSpPr/>
      </xdr:nvSpPr>
      <xdr:spPr>
        <a:xfrm>
          <a:off x="4584700" y="100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20460</xdr:rowOff>
    </xdr:from>
    <xdr:ext cx="534377" cy="259045"/>
    <xdr:sp macro="" textlink="">
      <xdr:nvSpPr>
        <xdr:cNvPr id="140" name="総務費該当値テキスト"/>
        <xdr:cNvSpPr txBox="1"/>
      </xdr:nvSpPr>
      <xdr:spPr>
        <a:xfrm>
          <a:off x="4686300" y="99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152886</xdr:rowOff>
    </xdr:from>
    <xdr:to>
      <xdr:col>20</xdr:col>
      <xdr:colOff>38100</xdr:colOff>
      <xdr:row>58</xdr:row>
      <xdr:rowOff>83036</xdr:rowOff>
    </xdr:to>
    <xdr:sp macro="" textlink="">
      <xdr:nvSpPr>
        <xdr:cNvPr id="141" name="楕円 140"/>
        <xdr:cNvSpPr/>
      </xdr:nvSpPr>
      <xdr:spPr>
        <a:xfrm>
          <a:off x="3746500" y="99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99563</xdr:rowOff>
    </xdr:from>
    <xdr:ext cx="534377" cy="259045"/>
    <xdr:sp macro="" textlink="">
      <xdr:nvSpPr>
        <xdr:cNvPr id="142" name="テキスト ボックス 141"/>
        <xdr:cNvSpPr txBox="1"/>
      </xdr:nvSpPr>
      <xdr:spPr>
        <a:xfrm>
          <a:off x="3530111" y="97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32251</xdr:rowOff>
    </xdr:from>
    <xdr:to>
      <xdr:col>15</xdr:col>
      <xdr:colOff>101600</xdr:colOff>
      <xdr:row>58</xdr:row>
      <xdr:rowOff>133851</xdr:rowOff>
    </xdr:to>
    <xdr:sp macro="" textlink="">
      <xdr:nvSpPr>
        <xdr:cNvPr id="143" name="楕円 142"/>
        <xdr:cNvSpPr/>
      </xdr:nvSpPr>
      <xdr:spPr>
        <a:xfrm>
          <a:off x="2857500" y="99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150378</xdr:rowOff>
    </xdr:from>
    <xdr:ext cx="534377" cy="259045"/>
    <xdr:sp macro="" textlink="">
      <xdr:nvSpPr>
        <xdr:cNvPr id="144" name="テキスト ボックス 143"/>
        <xdr:cNvSpPr txBox="1"/>
      </xdr:nvSpPr>
      <xdr:spPr>
        <a:xfrm>
          <a:off x="2641111" y="97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153365</xdr:rowOff>
    </xdr:from>
    <xdr:to>
      <xdr:col>10</xdr:col>
      <xdr:colOff>165100</xdr:colOff>
      <xdr:row>59</xdr:row>
      <xdr:rowOff>83515</xdr:rowOff>
    </xdr:to>
    <xdr:sp macro="" textlink="">
      <xdr:nvSpPr>
        <xdr:cNvPr id="145" name="楕円 144"/>
        <xdr:cNvSpPr/>
      </xdr:nvSpPr>
      <xdr:spPr>
        <a:xfrm>
          <a:off x="1968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74642</xdr:rowOff>
    </xdr:from>
    <xdr:ext cx="534377" cy="259045"/>
    <xdr:sp macro="" textlink="">
      <xdr:nvSpPr>
        <xdr:cNvPr id="146" name="テキスト ボックス 145"/>
        <xdr:cNvSpPr txBox="1"/>
      </xdr:nvSpPr>
      <xdr:spPr>
        <a:xfrm>
          <a:off x="1752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42635</xdr:rowOff>
    </xdr:from>
    <xdr:to>
      <xdr:col>6</xdr:col>
      <xdr:colOff>38100</xdr:colOff>
      <xdr:row>58</xdr:row>
      <xdr:rowOff>144235</xdr:rowOff>
    </xdr:to>
    <xdr:sp macro="" textlink="">
      <xdr:nvSpPr>
        <xdr:cNvPr id="147" name="楕円 146"/>
        <xdr:cNvSpPr/>
      </xdr:nvSpPr>
      <xdr:spPr>
        <a:xfrm>
          <a:off x="1079500" y="9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135362</xdr:rowOff>
    </xdr:from>
    <xdr:ext cx="534377" cy="259045"/>
    <xdr:sp macro="" textlink="">
      <xdr:nvSpPr>
        <xdr:cNvPr id="148" name="テキスト ボックス 147"/>
        <xdr:cNvSpPr txBox="1"/>
      </xdr:nvSpPr>
      <xdr:spPr>
        <a:xfrm>
          <a:off x="863111" y="10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121083</xdr:rowOff>
    </xdr:from>
    <xdr:to>
      <xdr:col>24</xdr:col>
      <xdr:colOff>63500</xdr:colOff>
      <xdr:row>78</xdr:row>
      <xdr:rowOff>34773</xdr:rowOff>
    </xdr:to>
    <xdr:cxnSp macro="">
      <xdr:nvCxnSpPr>
        <xdr:cNvPr id="178" name="直線コネクタ 177"/>
        <xdr:cNvCxnSpPr/>
      </xdr:nvCxnSpPr>
      <xdr:spPr>
        <a:xfrm flipV="1">
          <a:off x="3797300" y="13322733"/>
          <a:ext cx="838200" cy="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25476</xdr:rowOff>
    </xdr:from>
    <xdr:to>
      <xdr:col>19</xdr:col>
      <xdr:colOff>177800</xdr:colOff>
      <xdr:row>78</xdr:row>
      <xdr:rowOff>34773</xdr:rowOff>
    </xdr:to>
    <xdr:cxnSp macro="">
      <xdr:nvCxnSpPr>
        <xdr:cNvPr id="181" name="直線コネクタ 180"/>
        <xdr:cNvCxnSpPr/>
      </xdr:nvCxnSpPr>
      <xdr:spPr>
        <a:xfrm>
          <a:off x="2908300" y="1339857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25476</xdr:rowOff>
    </xdr:from>
    <xdr:to>
      <xdr:col>15</xdr:col>
      <xdr:colOff>50800</xdr:colOff>
      <xdr:row>78</xdr:row>
      <xdr:rowOff>88939</xdr:rowOff>
    </xdr:to>
    <xdr:cxnSp macro="">
      <xdr:nvCxnSpPr>
        <xdr:cNvPr id="184" name="直線コネクタ 183"/>
        <xdr:cNvCxnSpPr/>
      </xdr:nvCxnSpPr>
      <xdr:spPr>
        <a:xfrm flipV="1">
          <a:off x="2019300" y="133985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88939</xdr:rowOff>
    </xdr:from>
    <xdr:to>
      <xdr:col>10</xdr:col>
      <xdr:colOff>114300</xdr:colOff>
      <xdr:row>78</xdr:row>
      <xdr:rowOff>153733</xdr:rowOff>
    </xdr:to>
    <xdr:cxnSp macro="">
      <xdr:nvCxnSpPr>
        <xdr:cNvPr id="187" name="直線コネクタ 186"/>
        <xdr:cNvCxnSpPr/>
      </xdr:nvCxnSpPr>
      <xdr:spPr>
        <a:xfrm flipV="1">
          <a:off x="1130300" y="13462039"/>
          <a:ext cx="889000" cy="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70283</xdr:rowOff>
    </xdr:from>
    <xdr:to>
      <xdr:col>24</xdr:col>
      <xdr:colOff>114300</xdr:colOff>
      <xdr:row>78</xdr:row>
      <xdr:rowOff>433</xdr:rowOff>
    </xdr:to>
    <xdr:sp macro="" textlink="">
      <xdr:nvSpPr>
        <xdr:cNvPr id="197" name="楕円 196"/>
        <xdr:cNvSpPr/>
      </xdr:nvSpPr>
      <xdr:spPr>
        <a:xfrm>
          <a:off x="4584700" y="132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48710</xdr:rowOff>
    </xdr:from>
    <xdr:ext cx="599010" cy="259045"/>
    <xdr:sp macro="" textlink="">
      <xdr:nvSpPr>
        <xdr:cNvPr id="198" name="民生費該当値テキスト"/>
        <xdr:cNvSpPr txBox="1"/>
      </xdr:nvSpPr>
      <xdr:spPr>
        <a:xfrm>
          <a:off x="4686300" y="132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155423</xdr:rowOff>
    </xdr:from>
    <xdr:to>
      <xdr:col>20</xdr:col>
      <xdr:colOff>38100</xdr:colOff>
      <xdr:row>78</xdr:row>
      <xdr:rowOff>85573</xdr:rowOff>
    </xdr:to>
    <xdr:sp macro="" textlink="">
      <xdr:nvSpPr>
        <xdr:cNvPr id="199" name="楕円 198"/>
        <xdr:cNvSpPr/>
      </xdr:nvSpPr>
      <xdr:spPr>
        <a:xfrm>
          <a:off x="3746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76700</xdr:rowOff>
    </xdr:from>
    <xdr:ext cx="599010" cy="259045"/>
    <xdr:sp macro="" textlink="">
      <xdr:nvSpPr>
        <xdr:cNvPr id="200" name="テキスト ボックス 199"/>
        <xdr:cNvSpPr txBox="1"/>
      </xdr:nvSpPr>
      <xdr:spPr>
        <a:xfrm>
          <a:off x="3497795" y="1344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146126</xdr:rowOff>
    </xdr:from>
    <xdr:to>
      <xdr:col>15</xdr:col>
      <xdr:colOff>101600</xdr:colOff>
      <xdr:row>78</xdr:row>
      <xdr:rowOff>76276</xdr:rowOff>
    </xdr:to>
    <xdr:sp macro="" textlink="">
      <xdr:nvSpPr>
        <xdr:cNvPr id="201" name="楕円 200"/>
        <xdr:cNvSpPr/>
      </xdr:nvSpPr>
      <xdr:spPr>
        <a:xfrm>
          <a:off x="2857500" y="133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67403</xdr:rowOff>
    </xdr:from>
    <xdr:ext cx="599010" cy="259045"/>
    <xdr:sp macro="" textlink="">
      <xdr:nvSpPr>
        <xdr:cNvPr id="202" name="テキスト ボックス 201"/>
        <xdr:cNvSpPr txBox="1"/>
      </xdr:nvSpPr>
      <xdr:spPr>
        <a:xfrm>
          <a:off x="2608795" y="1344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38139</xdr:rowOff>
    </xdr:from>
    <xdr:to>
      <xdr:col>10</xdr:col>
      <xdr:colOff>165100</xdr:colOff>
      <xdr:row>78</xdr:row>
      <xdr:rowOff>139739</xdr:rowOff>
    </xdr:to>
    <xdr:sp macro="" textlink="">
      <xdr:nvSpPr>
        <xdr:cNvPr id="203" name="楕円 202"/>
        <xdr:cNvSpPr/>
      </xdr:nvSpPr>
      <xdr:spPr>
        <a:xfrm>
          <a:off x="1968500" y="13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130866</xdr:rowOff>
    </xdr:from>
    <xdr:ext cx="599010" cy="259045"/>
    <xdr:sp macro="" textlink="">
      <xdr:nvSpPr>
        <xdr:cNvPr id="204" name="テキスト ボックス 203"/>
        <xdr:cNvSpPr txBox="1"/>
      </xdr:nvSpPr>
      <xdr:spPr>
        <a:xfrm>
          <a:off x="1719795" y="1350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102933</xdr:rowOff>
    </xdr:from>
    <xdr:to>
      <xdr:col>6</xdr:col>
      <xdr:colOff>38100</xdr:colOff>
      <xdr:row>79</xdr:row>
      <xdr:rowOff>33083</xdr:rowOff>
    </xdr:to>
    <xdr:sp macro="" textlink="">
      <xdr:nvSpPr>
        <xdr:cNvPr id="205" name="楕円 204"/>
        <xdr:cNvSpPr/>
      </xdr:nvSpPr>
      <xdr:spPr>
        <a:xfrm>
          <a:off x="1079500" y="134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24210</xdr:rowOff>
    </xdr:from>
    <xdr:ext cx="599010" cy="259045"/>
    <xdr:sp macro="" textlink="">
      <xdr:nvSpPr>
        <xdr:cNvPr id="206" name="テキスト ボックス 205"/>
        <xdr:cNvSpPr txBox="1"/>
      </xdr:nvSpPr>
      <xdr:spPr>
        <a:xfrm>
          <a:off x="830795" y="135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138393</xdr:rowOff>
    </xdr:from>
    <xdr:to>
      <xdr:col>24</xdr:col>
      <xdr:colOff>63500</xdr:colOff>
      <xdr:row>98</xdr:row>
      <xdr:rowOff>141007</xdr:rowOff>
    </xdr:to>
    <xdr:cxnSp macro="">
      <xdr:nvCxnSpPr>
        <xdr:cNvPr id="238" name="直線コネクタ 237"/>
        <xdr:cNvCxnSpPr/>
      </xdr:nvCxnSpPr>
      <xdr:spPr>
        <a:xfrm>
          <a:off x="3797300" y="16940493"/>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137578</xdr:rowOff>
    </xdr:from>
    <xdr:to>
      <xdr:col>19</xdr:col>
      <xdr:colOff>177800</xdr:colOff>
      <xdr:row>98</xdr:row>
      <xdr:rowOff>138393</xdr:rowOff>
    </xdr:to>
    <xdr:cxnSp macro="">
      <xdr:nvCxnSpPr>
        <xdr:cNvPr id="241" name="直線コネクタ 240"/>
        <xdr:cNvCxnSpPr/>
      </xdr:nvCxnSpPr>
      <xdr:spPr>
        <a:xfrm>
          <a:off x="2908300" y="16939678"/>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137578</xdr:rowOff>
    </xdr:from>
    <xdr:to>
      <xdr:col>15</xdr:col>
      <xdr:colOff>50800</xdr:colOff>
      <xdr:row>98</xdr:row>
      <xdr:rowOff>157042</xdr:rowOff>
    </xdr:to>
    <xdr:cxnSp macro="">
      <xdr:nvCxnSpPr>
        <xdr:cNvPr id="244" name="直線コネクタ 243"/>
        <xdr:cNvCxnSpPr/>
      </xdr:nvCxnSpPr>
      <xdr:spPr>
        <a:xfrm flipV="1">
          <a:off x="2019300" y="1693967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157042</xdr:rowOff>
    </xdr:from>
    <xdr:to>
      <xdr:col>10</xdr:col>
      <xdr:colOff>114300</xdr:colOff>
      <xdr:row>98</xdr:row>
      <xdr:rowOff>160959</xdr:rowOff>
    </xdr:to>
    <xdr:cxnSp macro="">
      <xdr:nvCxnSpPr>
        <xdr:cNvPr id="247" name="直線コネクタ 246"/>
        <xdr:cNvCxnSpPr/>
      </xdr:nvCxnSpPr>
      <xdr:spPr>
        <a:xfrm flipV="1">
          <a:off x="1130300" y="16959142"/>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90207</xdr:rowOff>
    </xdr:from>
    <xdr:to>
      <xdr:col>24</xdr:col>
      <xdr:colOff>114300</xdr:colOff>
      <xdr:row>99</xdr:row>
      <xdr:rowOff>20357</xdr:rowOff>
    </xdr:to>
    <xdr:sp macro="" textlink="">
      <xdr:nvSpPr>
        <xdr:cNvPr id="257" name="楕円 256"/>
        <xdr:cNvSpPr/>
      </xdr:nvSpPr>
      <xdr:spPr>
        <a:xfrm>
          <a:off x="4584700" y="168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5134</xdr:rowOff>
    </xdr:from>
    <xdr:ext cx="534377" cy="259045"/>
    <xdr:sp macro="" textlink="">
      <xdr:nvSpPr>
        <xdr:cNvPr id="258" name="衛生費該当値テキスト"/>
        <xdr:cNvSpPr txBox="1"/>
      </xdr:nvSpPr>
      <xdr:spPr>
        <a:xfrm>
          <a:off x="4686300" y="168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87593</xdr:rowOff>
    </xdr:from>
    <xdr:to>
      <xdr:col>20</xdr:col>
      <xdr:colOff>38100</xdr:colOff>
      <xdr:row>99</xdr:row>
      <xdr:rowOff>17743</xdr:rowOff>
    </xdr:to>
    <xdr:sp macro="" textlink="">
      <xdr:nvSpPr>
        <xdr:cNvPr id="259" name="楕円 258"/>
        <xdr:cNvSpPr/>
      </xdr:nvSpPr>
      <xdr:spPr>
        <a:xfrm>
          <a:off x="3746500" y="168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8870</xdr:rowOff>
    </xdr:from>
    <xdr:ext cx="534377" cy="259045"/>
    <xdr:sp macro="" textlink="">
      <xdr:nvSpPr>
        <xdr:cNvPr id="260" name="テキスト ボックス 259"/>
        <xdr:cNvSpPr txBox="1"/>
      </xdr:nvSpPr>
      <xdr:spPr>
        <a:xfrm>
          <a:off x="3530111" y="169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86778</xdr:rowOff>
    </xdr:from>
    <xdr:to>
      <xdr:col>15</xdr:col>
      <xdr:colOff>101600</xdr:colOff>
      <xdr:row>99</xdr:row>
      <xdr:rowOff>16928</xdr:rowOff>
    </xdr:to>
    <xdr:sp macro="" textlink="">
      <xdr:nvSpPr>
        <xdr:cNvPr id="261" name="楕円 260"/>
        <xdr:cNvSpPr/>
      </xdr:nvSpPr>
      <xdr:spPr>
        <a:xfrm>
          <a:off x="2857500" y="16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8055</xdr:rowOff>
    </xdr:from>
    <xdr:ext cx="534377" cy="259045"/>
    <xdr:sp macro="" textlink="">
      <xdr:nvSpPr>
        <xdr:cNvPr id="262" name="テキスト ボックス 261"/>
        <xdr:cNvSpPr txBox="1"/>
      </xdr:nvSpPr>
      <xdr:spPr>
        <a:xfrm>
          <a:off x="2641111" y="1698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106242</xdr:rowOff>
    </xdr:from>
    <xdr:to>
      <xdr:col>10</xdr:col>
      <xdr:colOff>165100</xdr:colOff>
      <xdr:row>99</xdr:row>
      <xdr:rowOff>36392</xdr:rowOff>
    </xdr:to>
    <xdr:sp macro="" textlink="">
      <xdr:nvSpPr>
        <xdr:cNvPr id="263" name="楕円 262"/>
        <xdr:cNvSpPr/>
      </xdr:nvSpPr>
      <xdr:spPr>
        <a:xfrm>
          <a:off x="1968500" y="1690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27519</xdr:rowOff>
    </xdr:from>
    <xdr:ext cx="534377" cy="259045"/>
    <xdr:sp macro="" textlink="">
      <xdr:nvSpPr>
        <xdr:cNvPr id="264" name="テキスト ボックス 263"/>
        <xdr:cNvSpPr txBox="1"/>
      </xdr:nvSpPr>
      <xdr:spPr>
        <a:xfrm>
          <a:off x="1752111" y="170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110159</xdr:rowOff>
    </xdr:from>
    <xdr:to>
      <xdr:col>6</xdr:col>
      <xdr:colOff>38100</xdr:colOff>
      <xdr:row>99</xdr:row>
      <xdr:rowOff>40309</xdr:rowOff>
    </xdr:to>
    <xdr:sp macro="" textlink="">
      <xdr:nvSpPr>
        <xdr:cNvPr id="265" name="楕円 264"/>
        <xdr:cNvSpPr/>
      </xdr:nvSpPr>
      <xdr:spPr>
        <a:xfrm>
          <a:off x="1079500" y="16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31436</xdr:rowOff>
    </xdr:from>
    <xdr:ext cx="534377" cy="259045"/>
    <xdr:sp macro="" textlink="">
      <xdr:nvSpPr>
        <xdr:cNvPr id="266" name="テキスト ボックス 265"/>
        <xdr:cNvSpPr txBox="1"/>
      </xdr:nvSpPr>
      <xdr:spPr>
        <a:xfrm>
          <a:off x="863111" y="170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90932</xdr:rowOff>
    </xdr:from>
    <xdr:to>
      <xdr:col>55</xdr:col>
      <xdr:colOff>0</xdr:colOff>
      <xdr:row>38</xdr:row>
      <xdr:rowOff>92837</xdr:rowOff>
    </xdr:to>
    <xdr:cxnSp macro="">
      <xdr:nvCxnSpPr>
        <xdr:cNvPr id="295" name="直線コネクタ 294"/>
        <xdr:cNvCxnSpPr/>
      </xdr:nvCxnSpPr>
      <xdr:spPr>
        <a:xfrm flipV="1">
          <a:off x="9639300" y="660603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79883</xdr:rowOff>
    </xdr:from>
    <xdr:to>
      <xdr:col>50</xdr:col>
      <xdr:colOff>114300</xdr:colOff>
      <xdr:row>38</xdr:row>
      <xdr:rowOff>92837</xdr:rowOff>
    </xdr:to>
    <xdr:cxnSp macro="">
      <xdr:nvCxnSpPr>
        <xdr:cNvPr id="298" name="直線コネクタ 297"/>
        <xdr:cNvCxnSpPr/>
      </xdr:nvCxnSpPr>
      <xdr:spPr>
        <a:xfrm>
          <a:off x="8750300" y="659498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69215</xdr:rowOff>
    </xdr:from>
    <xdr:to>
      <xdr:col>45</xdr:col>
      <xdr:colOff>177800</xdr:colOff>
      <xdr:row>38</xdr:row>
      <xdr:rowOff>79883</xdr:rowOff>
    </xdr:to>
    <xdr:cxnSp macro="">
      <xdr:nvCxnSpPr>
        <xdr:cNvPr id="301" name="直線コネクタ 300"/>
        <xdr:cNvCxnSpPr/>
      </xdr:nvCxnSpPr>
      <xdr:spPr>
        <a:xfrm>
          <a:off x="7861300" y="65843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19304</xdr:rowOff>
    </xdr:from>
    <xdr:to>
      <xdr:col>41</xdr:col>
      <xdr:colOff>50800</xdr:colOff>
      <xdr:row>38</xdr:row>
      <xdr:rowOff>69215</xdr:rowOff>
    </xdr:to>
    <xdr:cxnSp macro="">
      <xdr:nvCxnSpPr>
        <xdr:cNvPr id="304" name="直線コネクタ 303"/>
        <xdr:cNvCxnSpPr/>
      </xdr:nvCxnSpPr>
      <xdr:spPr>
        <a:xfrm>
          <a:off x="6972300" y="653440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40132</xdr:rowOff>
    </xdr:from>
    <xdr:to>
      <xdr:col>55</xdr:col>
      <xdr:colOff>50800</xdr:colOff>
      <xdr:row>38</xdr:row>
      <xdr:rowOff>141732</xdr:rowOff>
    </xdr:to>
    <xdr:sp macro="" textlink="">
      <xdr:nvSpPr>
        <xdr:cNvPr id="314" name="楕円 313"/>
        <xdr:cNvSpPr/>
      </xdr:nvSpPr>
      <xdr:spPr>
        <a:xfrm>
          <a:off x="10426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126509</xdr:rowOff>
    </xdr:from>
    <xdr:ext cx="378565" cy="259045"/>
    <xdr:sp macro="" textlink="">
      <xdr:nvSpPr>
        <xdr:cNvPr id="315" name="労働費該当値テキスト"/>
        <xdr:cNvSpPr txBox="1"/>
      </xdr:nvSpPr>
      <xdr:spPr>
        <a:xfrm>
          <a:off x="10528300" y="64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42037</xdr:rowOff>
    </xdr:from>
    <xdr:to>
      <xdr:col>50</xdr:col>
      <xdr:colOff>165100</xdr:colOff>
      <xdr:row>38</xdr:row>
      <xdr:rowOff>143637</xdr:rowOff>
    </xdr:to>
    <xdr:sp macro="" textlink="">
      <xdr:nvSpPr>
        <xdr:cNvPr id="316" name="楕円 315"/>
        <xdr:cNvSpPr/>
      </xdr:nvSpPr>
      <xdr:spPr>
        <a:xfrm>
          <a:off x="9588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134764</xdr:rowOff>
    </xdr:from>
    <xdr:ext cx="378565" cy="259045"/>
    <xdr:sp macro="" textlink="">
      <xdr:nvSpPr>
        <xdr:cNvPr id="317" name="テキスト ボックス 316"/>
        <xdr:cNvSpPr txBox="1"/>
      </xdr:nvSpPr>
      <xdr:spPr>
        <a:xfrm>
          <a:off x="9450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29083</xdr:rowOff>
    </xdr:from>
    <xdr:to>
      <xdr:col>46</xdr:col>
      <xdr:colOff>38100</xdr:colOff>
      <xdr:row>38</xdr:row>
      <xdr:rowOff>130683</xdr:rowOff>
    </xdr:to>
    <xdr:sp macro="" textlink="">
      <xdr:nvSpPr>
        <xdr:cNvPr id="318" name="楕円 317"/>
        <xdr:cNvSpPr/>
      </xdr:nvSpPr>
      <xdr:spPr>
        <a:xfrm>
          <a:off x="8699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121810</xdr:rowOff>
    </xdr:from>
    <xdr:ext cx="378565" cy="259045"/>
    <xdr:sp macro="" textlink="">
      <xdr:nvSpPr>
        <xdr:cNvPr id="319" name="テキスト ボックス 318"/>
        <xdr:cNvSpPr txBox="1"/>
      </xdr:nvSpPr>
      <xdr:spPr>
        <a:xfrm>
          <a:off x="8561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18415</xdr:rowOff>
    </xdr:from>
    <xdr:to>
      <xdr:col>41</xdr:col>
      <xdr:colOff>101600</xdr:colOff>
      <xdr:row>38</xdr:row>
      <xdr:rowOff>120015</xdr:rowOff>
    </xdr:to>
    <xdr:sp macro="" textlink="">
      <xdr:nvSpPr>
        <xdr:cNvPr id="320" name="楕円 319"/>
        <xdr:cNvSpPr/>
      </xdr:nvSpPr>
      <xdr:spPr>
        <a:xfrm>
          <a:off x="7810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111142</xdr:rowOff>
    </xdr:from>
    <xdr:ext cx="378565" cy="259045"/>
    <xdr:sp macro="" textlink="">
      <xdr:nvSpPr>
        <xdr:cNvPr id="321" name="テキスト ボックス 320"/>
        <xdr:cNvSpPr txBox="1"/>
      </xdr:nvSpPr>
      <xdr:spPr>
        <a:xfrm>
          <a:off x="7672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22" name="楕円 321"/>
        <xdr:cNvSpPr/>
      </xdr:nvSpPr>
      <xdr:spPr>
        <a:xfrm>
          <a:off x="6921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23" name="テキスト ボックス 322"/>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82550</xdr:rowOff>
    </xdr:from>
    <xdr:to>
      <xdr:col>55</xdr:col>
      <xdr:colOff>0</xdr:colOff>
      <xdr:row>57</xdr:row>
      <xdr:rowOff>87122</xdr:rowOff>
    </xdr:to>
    <xdr:cxnSp macro="">
      <xdr:nvCxnSpPr>
        <xdr:cNvPr id="350" name="直線コネクタ 349"/>
        <xdr:cNvCxnSpPr/>
      </xdr:nvCxnSpPr>
      <xdr:spPr>
        <a:xfrm flipV="1">
          <a:off x="9639300" y="9855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1"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86208</xdr:rowOff>
    </xdr:from>
    <xdr:to>
      <xdr:col>50</xdr:col>
      <xdr:colOff>114300</xdr:colOff>
      <xdr:row>57</xdr:row>
      <xdr:rowOff>87122</xdr:rowOff>
    </xdr:to>
    <xdr:cxnSp macro="">
      <xdr:nvCxnSpPr>
        <xdr:cNvPr id="353" name="直線コネクタ 352"/>
        <xdr:cNvCxnSpPr/>
      </xdr:nvCxnSpPr>
      <xdr:spPr>
        <a:xfrm>
          <a:off x="8750300" y="9858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86208</xdr:rowOff>
    </xdr:from>
    <xdr:to>
      <xdr:col>45</xdr:col>
      <xdr:colOff>177800</xdr:colOff>
      <xdr:row>57</xdr:row>
      <xdr:rowOff>113640</xdr:rowOff>
    </xdr:to>
    <xdr:cxnSp macro="">
      <xdr:nvCxnSpPr>
        <xdr:cNvPr id="356" name="直線コネクタ 355"/>
        <xdr:cNvCxnSpPr/>
      </xdr:nvCxnSpPr>
      <xdr:spPr>
        <a:xfrm flipV="1">
          <a:off x="7861300" y="98588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58" name="テキスト ボックス 357"/>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111811</xdr:rowOff>
    </xdr:from>
    <xdr:to>
      <xdr:col>41</xdr:col>
      <xdr:colOff>50800</xdr:colOff>
      <xdr:row>57</xdr:row>
      <xdr:rowOff>113640</xdr:rowOff>
    </xdr:to>
    <xdr:cxnSp macro="">
      <xdr:nvCxnSpPr>
        <xdr:cNvPr id="359" name="直線コネクタ 358"/>
        <xdr:cNvCxnSpPr/>
      </xdr:nvCxnSpPr>
      <xdr:spPr>
        <a:xfrm>
          <a:off x="6972300" y="98844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1" name="テキスト ボックス 360"/>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3" name="テキスト ボックス 362"/>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31750</xdr:rowOff>
    </xdr:from>
    <xdr:to>
      <xdr:col>55</xdr:col>
      <xdr:colOff>50800</xdr:colOff>
      <xdr:row>57</xdr:row>
      <xdr:rowOff>133350</xdr:rowOff>
    </xdr:to>
    <xdr:sp macro="" textlink="">
      <xdr:nvSpPr>
        <xdr:cNvPr id="369" name="楕円 368"/>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54627</xdr:rowOff>
    </xdr:from>
    <xdr:ext cx="378565" cy="259045"/>
    <xdr:sp macro="" textlink="">
      <xdr:nvSpPr>
        <xdr:cNvPr id="370" name="農林水産業費該当値テキスト"/>
        <xdr:cNvSpPr txBox="1"/>
      </xdr:nvSpPr>
      <xdr:spPr>
        <a:xfrm>
          <a:off x="10528300" y="965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36322</xdr:rowOff>
    </xdr:from>
    <xdr:to>
      <xdr:col>50</xdr:col>
      <xdr:colOff>165100</xdr:colOff>
      <xdr:row>57</xdr:row>
      <xdr:rowOff>137922</xdr:rowOff>
    </xdr:to>
    <xdr:sp macro="" textlink="">
      <xdr:nvSpPr>
        <xdr:cNvPr id="371" name="楕円 370"/>
        <xdr:cNvSpPr/>
      </xdr:nvSpPr>
      <xdr:spPr>
        <a:xfrm>
          <a:off x="9588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129049</xdr:rowOff>
    </xdr:from>
    <xdr:ext cx="378565" cy="259045"/>
    <xdr:sp macro="" textlink="">
      <xdr:nvSpPr>
        <xdr:cNvPr id="372" name="テキスト ボックス 371"/>
        <xdr:cNvSpPr txBox="1"/>
      </xdr:nvSpPr>
      <xdr:spPr>
        <a:xfrm>
          <a:off x="9450017" y="9901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35408</xdr:rowOff>
    </xdr:from>
    <xdr:to>
      <xdr:col>46</xdr:col>
      <xdr:colOff>38100</xdr:colOff>
      <xdr:row>57</xdr:row>
      <xdr:rowOff>137008</xdr:rowOff>
    </xdr:to>
    <xdr:sp macro="" textlink="">
      <xdr:nvSpPr>
        <xdr:cNvPr id="373" name="楕円 372"/>
        <xdr:cNvSpPr/>
      </xdr:nvSpPr>
      <xdr:spPr>
        <a:xfrm>
          <a:off x="8699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153535</xdr:rowOff>
    </xdr:from>
    <xdr:ext cx="378565" cy="259045"/>
    <xdr:sp macro="" textlink="">
      <xdr:nvSpPr>
        <xdr:cNvPr id="374" name="テキスト ボックス 373"/>
        <xdr:cNvSpPr txBox="1"/>
      </xdr:nvSpPr>
      <xdr:spPr>
        <a:xfrm>
          <a:off x="8561017" y="95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62840</xdr:rowOff>
    </xdr:from>
    <xdr:to>
      <xdr:col>41</xdr:col>
      <xdr:colOff>101600</xdr:colOff>
      <xdr:row>57</xdr:row>
      <xdr:rowOff>164440</xdr:rowOff>
    </xdr:to>
    <xdr:sp macro="" textlink="">
      <xdr:nvSpPr>
        <xdr:cNvPr id="375" name="楕円 374"/>
        <xdr:cNvSpPr/>
      </xdr:nvSpPr>
      <xdr:spPr>
        <a:xfrm>
          <a:off x="7810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9517</xdr:rowOff>
    </xdr:from>
    <xdr:ext cx="378565" cy="259045"/>
    <xdr:sp macro="" textlink="">
      <xdr:nvSpPr>
        <xdr:cNvPr id="376" name="テキスト ボックス 375"/>
        <xdr:cNvSpPr txBox="1"/>
      </xdr:nvSpPr>
      <xdr:spPr>
        <a:xfrm>
          <a:off x="7672017" y="961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61011</xdr:rowOff>
    </xdr:from>
    <xdr:to>
      <xdr:col>36</xdr:col>
      <xdr:colOff>165100</xdr:colOff>
      <xdr:row>57</xdr:row>
      <xdr:rowOff>162611</xdr:rowOff>
    </xdr:to>
    <xdr:sp macro="" textlink="">
      <xdr:nvSpPr>
        <xdr:cNvPr id="377" name="楕円 376"/>
        <xdr:cNvSpPr/>
      </xdr:nvSpPr>
      <xdr:spPr>
        <a:xfrm>
          <a:off x="6921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7688</xdr:rowOff>
    </xdr:from>
    <xdr:ext cx="378565" cy="259045"/>
    <xdr:sp macro="" textlink="">
      <xdr:nvSpPr>
        <xdr:cNvPr id="378" name="テキスト ボックス 377"/>
        <xdr:cNvSpPr txBox="1"/>
      </xdr:nvSpPr>
      <xdr:spPr>
        <a:xfrm>
          <a:off x="6783017" y="960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128225</xdr:rowOff>
    </xdr:from>
    <xdr:to>
      <xdr:col>55</xdr:col>
      <xdr:colOff>0</xdr:colOff>
      <xdr:row>78</xdr:row>
      <xdr:rowOff>50501</xdr:rowOff>
    </xdr:to>
    <xdr:cxnSp macro="">
      <xdr:nvCxnSpPr>
        <xdr:cNvPr id="405" name="直線コネクタ 404"/>
        <xdr:cNvCxnSpPr/>
      </xdr:nvCxnSpPr>
      <xdr:spPr>
        <a:xfrm flipV="1">
          <a:off x="9639300" y="1332987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48580</xdr:rowOff>
    </xdr:from>
    <xdr:to>
      <xdr:col>50</xdr:col>
      <xdr:colOff>114300</xdr:colOff>
      <xdr:row>78</xdr:row>
      <xdr:rowOff>50501</xdr:rowOff>
    </xdr:to>
    <xdr:cxnSp macro="">
      <xdr:nvCxnSpPr>
        <xdr:cNvPr id="408" name="直線コネクタ 407"/>
        <xdr:cNvCxnSpPr/>
      </xdr:nvCxnSpPr>
      <xdr:spPr>
        <a:xfrm>
          <a:off x="8750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48580</xdr:rowOff>
    </xdr:to>
    <xdr:cxnSp macro="">
      <xdr:nvCxnSpPr>
        <xdr:cNvPr id="411" name="直線コネクタ 410"/>
        <xdr:cNvCxnSpPr/>
      </xdr:nvCxnSpPr>
      <xdr:spPr>
        <a:xfrm>
          <a:off x="7861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18450</xdr:rowOff>
    </xdr:from>
    <xdr:to>
      <xdr:col>41</xdr:col>
      <xdr:colOff>50800</xdr:colOff>
      <xdr:row>78</xdr:row>
      <xdr:rowOff>43140</xdr:rowOff>
    </xdr:to>
    <xdr:cxnSp macro="">
      <xdr:nvCxnSpPr>
        <xdr:cNvPr id="414" name="直線コネクタ 413"/>
        <xdr:cNvCxnSpPr/>
      </xdr:nvCxnSpPr>
      <xdr:spPr>
        <a:xfrm>
          <a:off x="6972300" y="13391550"/>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77425</xdr:rowOff>
    </xdr:from>
    <xdr:to>
      <xdr:col>55</xdr:col>
      <xdr:colOff>50800</xdr:colOff>
      <xdr:row>78</xdr:row>
      <xdr:rowOff>7575</xdr:rowOff>
    </xdr:to>
    <xdr:sp macro="" textlink="">
      <xdr:nvSpPr>
        <xdr:cNvPr id="424" name="楕円 423"/>
        <xdr:cNvSpPr/>
      </xdr:nvSpPr>
      <xdr:spPr>
        <a:xfrm>
          <a:off x="104267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163802</xdr:rowOff>
    </xdr:from>
    <xdr:ext cx="469744" cy="259045"/>
    <xdr:sp macro="" textlink="">
      <xdr:nvSpPr>
        <xdr:cNvPr id="425" name="商工費該当値テキスト"/>
        <xdr:cNvSpPr txBox="1"/>
      </xdr:nvSpPr>
      <xdr:spPr>
        <a:xfrm>
          <a:off x="10528300" y="131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171151</xdr:rowOff>
    </xdr:from>
    <xdr:to>
      <xdr:col>50</xdr:col>
      <xdr:colOff>165100</xdr:colOff>
      <xdr:row>78</xdr:row>
      <xdr:rowOff>101301</xdr:rowOff>
    </xdr:to>
    <xdr:sp macro="" textlink="">
      <xdr:nvSpPr>
        <xdr:cNvPr id="426" name="楕円 425"/>
        <xdr:cNvSpPr/>
      </xdr:nvSpPr>
      <xdr:spPr>
        <a:xfrm>
          <a:off x="9588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92428</xdr:rowOff>
    </xdr:from>
    <xdr:ext cx="469744" cy="259045"/>
    <xdr:sp macro="" textlink="">
      <xdr:nvSpPr>
        <xdr:cNvPr id="427" name="テキスト ボックス 426"/>
        <xdr:cNvSpPr txBox="1"/>
      </xdr:nvSpPr>
      <xdr:spPr>
        <a:xfrm>
          <a:off x="9404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169230</xdr:rowOff>
    </xdr:from>
    <xdr:to>
      <xdr:col>46</xdr:col>
      <xdr:colOff>38100</xdr:colOff>
      <xdr:row>78</xdr:row>
      <xdr:rowOff>99380</xdr:rowOff>
    </xdr:to>
    <xdr:sp macro="" textlink="">
      <xdr:nvSpPr>
        <xdr:cNvPr id="428" name="楕円 427"/>
        <xdr:cNvSpPr/>
      </xdr:nvSpPr>
      <xdr:spPr>
        <a:xfrm>
          <a:off x="8699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90507</xdr:rowOff>
    </xdr:from>
    <xdr:ext cx="469744" cy="259045"/>
    <xdr:sp macro="" textlink="">
      <xdr:nvSpPr>
        <xdr:cNvPr id="429" name="テキスト ボックス 428"/>
        <xdr:cNvSpPr txBox="1"/>
      </xdr:nvSpPr>
      <xdr:spPr>
        <a:xfrm>
          <a:off x="8515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163790</xdr:rowOff>
    </xdr:from>
    <xdr:to>
      <xdr:col>41</xdr:col>
      <xdr:colOff>101600</xdr:colOff>
      <xdr:row>78</xdr:row>
      <xdr:rowOff>93940</xdr:rowOff>
    </xdr:to>
    <xdr:sp macro="" textlink="">
      <xdr:nvSpPr>
        <xdr:cNvPr id="430" name="楕円 429"/>
        <xdr:cNvSpPr/>
      </xdr:nvSpPr>
      <xdr:spPr>
        <a:xfrm>
          <a:off x="7810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85067</xdr:rowOff>
    </xdr:from>
    <xdr:ext cx="469744" cy="259045"/>
    <xdr:sp macro="" textlink="">
      <xdr:nvSpPr>
        <xdr:cNvPr id="431" name="テキスト ボックス 430"/>
        <xdr:cNvSpPr txBox="1"/>
      </xdr:nvSpPr>
      <xdr:spPr>
        <a:xfrm>
          <a:off x="7626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139100</xdr:rowOff>
    </xdr:from>
    <xdr:to>
      <xdr:col>36</xdr:col>
      <xdr:colOff>165100</xdr:colOff>
      <xdr:row>78</xdr:row>
      <xdr:rowOff>69250</xdr:rowOff>
    </xdr:to>
    <xdr:sp macro="" textlink="">
      <xdr:nvSpPr>
        <xdr:cNvPr id="432" name="楕円 431"/>
        <xdr:cNvSpPr/>
      </xdr:nvSpPr>
      <xdr:spPr>
        <a:xfrm>
          <a:off x="6921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60377</xdr:rowOff>
    </xdr:from>
    <xdr:ext cx="469744" cy="259045"/>
    <xdr:sp macro="" textlink="">
      <xdr:nvSpPr>
        <xdr:cNvPr id="433" name="テキスト ボックス 432"/>
        <xdr:cNvSpPr txBox="1"/>
      </xdr:nvSpPr>
      <xdr:spPr>
        <a:xfrm>
          <a:off x="6737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89734</xdr:rowOff>
    </xdr:from>
    <xdr:to>
      <xdr:col>55</xdr:col>
      <xdr:colOff>0</xdr:colOff>
      <xdr:row>97</xdr:row>
      <xdr:rowOff>120737</xdr:rowOff>
    </xdr:to>
    <xdr:cxnSp macro="">
      <xdr:nvCxnSpPr>
        <xdr:cNvPr id="464" name="直線コネクタ 463"/>
        <xdr:cNvCxnSpPr/>
      </xdr:nvCxnSpPr>
      <xdr:spPr>
        <a:xfrm>
          <a:off x="9639300" y="16720384"/>
          <a:ext cx="8382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89734</xdr:rowOff>
    </xdr:from>
    <xdr:to>
      <xdr:col>50</xdr:col>
      <xdr:colOff>114300</xdr:colOff>
      <xdr:row>97</xdr:row>
      <xdr:rowOff>121957</xdr:rowOff>
    </xdr:to>
    <xdr:cxnSp macro="">
      <xdr:nvCxnSpPr>
        <xdr:cNvPr id="467" name="直線コネクタ 466"/>
        <xdr:cNvCxnSpPr/>
      </xdr:nvCxnSpPr>
      <xdr:spPr>
        <a:xfrm flipV="1">
          <a:off x="8750300" y="16720384"/>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125092</xdr:rowOff>
    </xdr:from>
    <xdr:to>
      <xdr:col>45</xdr:col>
      <xdr:colOff>177800</xdr:colOff>
      <xdr:row>97</xdr:row>
      <xdr:rowOff>121957</xdr:rowOff>
    </xdr:to>
    <xdr:cxnSp macro="">
      <xdr:nvCxnSpPr>
        <xdr:cNvPr id="470" name="直線コネクタ 469"/>
        <xdr:cNvCxnSpPr/>
      </xdr:nvCxnSpPr>
      <xdr:spPr>
        <a:xfrm>
          <a:off x="7861300" y="16584292"/>
          <a:ext cx="889000" cy="1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125092</xdr:rowOff>
    </xdr:from>
    <xdr:to>
      <xdr:col>41</xdr:col>
      <xdr:colOff>50800</xdr:colOff>
      <xdr:row>96</xdr:row>
      <xdr:rowOff>148583</xdr:rowOff>
    </xdr:to>
    <xdr:cxnSp macro="">
      <xdr:nvCxnSpPr>
        <xdr:cNvPr id="473" name="直線コネクタ 472"/>
        <xdr:cNvCxnSpPr/>
      </xdr:nvCxnSpPr>
      <xdr:spPr>
        <a:xfrm flipV="1">
          <a:off x="6972300" y="16584292"/>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69937</xdr:rowOff>
    </xdr:from>
    <xdr:to>
      <xdr:col>55</xdr:col>
      <xdr:colOff>50800</xdr:colOff>
      <xdr:row>98</xdr:row>
      <xdr:rowOff>87</xdr:rowOff>
    </xdr:to>
    <xdr:sp macro="" textlink="">
      <xdr:nvSpPr>
        <xdr:cNvPr id="483" name="楕円 482"/>
        <xdr:cNvSpPr/>
      </xdr:nvSpPr>
      <xdr:spPr>
        <a:xfrm>
          <a:off x="10426700" y="167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156314</xdr:rowOff>
    </xdr:from>
    <xdr:ext cx="534377" cy="259045"/>
    <xdr:sp macro="" textlink="">
      <xdr:nvSpPr>
        <xdr:cNvPr id="484" name="土木費該当値テキスト"/>
        <xdr:cNvSpPr txBox="1"/>
      </xdr:nvSpPr>
      <xdr:spPr>
        <a:xfrm>
          <a:off x="10528300" y="166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38934</xdr:rowOff>
    </xdr:from>
    <xdr:to>
      <xdr:col>50</xdr:col>
      <xdr:colOff>165100</xdr:colOff>
      <xdr:row>97</xdr:row>
      <xdr:rowOff>140534</xdr:rowOff>
    </xdr:to>
    <xdr:sp macro="" textlink="">
      <xdr:nvSpPr>
        <xdr:cNvPr id="485" name="楕円 484"/>
        <xdr:cNvSpPr/>
      </xdr:nvSpPr>
      <xdr:spPr>
        <a:xfrm>
          <a:off x="9588500" y="166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131661</xdr:rowOff>
    </xdr:from>
    <xdr:ext cx="534377" cy="259045"/>
    <xdr:sp macro="" textlink="">
      <xdr:nvSpPr>
        <xdr:cNvPr id="486" name="テキスト ボックス 485"/>
        <xdr:cNvSpPr txBox="1"/>
      </xdr:nvSpPr>
      <xdr:spPr>
        <a:xfrm>
          <a:off x="9372111" y="167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71157</xdr:rowOff>
    </xdr:from>
    <xdr:to>
      <xdr:col>46</xdr:col>
      <xdr:colOff>38100</xdr:colOff>
      <xdr:row>98</xdr:row>
      <xdr:rowOff>1307</xdr:rowOff>
    </xdr:to>
    <xdr:sp macro="" textlink="">
      <xdr:nvSpPr>
        <xdr:cNvPr id="487" name="楕円 486"/>
        <xdr:cNvSpPr/>
      </xdr:nvSpPr>
      <xdr:spPr>
        <a:xfrm>
          <a:off x="8699500" y="167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163884</xdr:rowOff>
    </xdr:from>
    <xdr:ext cx="534377" cy="259045"/>
    <xdr:sp macro="" textlink="">
      <xdr:nvSpPr>
        <xdr:cNvPr id="488" name="テキスト ボックス 487"/>
        <xdr:cNvSpPr txBox="1"/>
      </xdr:nvSpPr>
      <xdr:spPr>
        <a:xfrm>
          <a:off x="8483111" y="167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74292</xdr:rowOff>
    </xdr:from>
    <xdr:to>
      <xdr:col>41</xdr:col>
      <xdr:colOff>101600</xdr:colOff>
      <xdr:row>97</xdr:row>
      <xdr:rowOff>4442</xdr:rowOff>
    </xdr:to>
    <xdr:sp macro="" textlink="">
      <xdr:nvSpPr>
        <xdr:cNvPr id="489" name="楕円 488"/>
        <xdr:cNvSpPr/>
      </xdr:nvSpPr>
      <xdr:spPr>
        <a:xfrm>
          <a:off x="7810500" y="165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20969</xdr:rowOff>
    </xdr:from>
    <xdr:ext cx="534377" cy="259045"/>
    <xdr:sp macro="" textlink="">
      <xdr:nvSpPr>
        <xdr:cNvPr id="490" name="テキスト ボックス 489"/>
        <xdr:cNvSpPr txBox="1"/>
      </xdr:nvSpPr>
      <xdr:spPr>
        <a:xfrm>
          <a:off x="7594111" y="163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97783</xdr:rowOff>
    </xdr:from>
    <xdr:to>
      <xdr:col>36</xdr:col>
      <xdr:colOff>165100</xdr:colOff>
      <xdr:row>97</xdr:row>
      <xdr:rowOff>27933</xdr:rowOff>
    </xdr:to>
    <xdr:sp macro="" textlink="">
      <xdr:nvSpPr>
        <xdr:cNvPr id="491" name="楕円 490"/>
        <xdr:cNvSpPr/>
      </xdr:nvSpPr>
      <xdr:spPr>
        <a:xfrm>
          <a:off x="6921500" y="16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44460</xdr:rowOff>
    </xdr:from>
    <xdr:ext cx="534377" cy="259045"/>
    <xdr:sp macro="" textlink="">
      <xdr:nvSpPr>
        <xdr:cNvPr id="492" name="テキスト ボックス 491"/>
        <xdr:cNvSpPr txBox="1"/>
      </xdr:nvSpPr>
      <xdr:spPr>
        <a:xfrm>
          <a:off x="6705111" y="163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131274</xdr:rowOff>
    </xdr:from>
    <xdr:to>
      <xdr:col>85</xdr:col>
      <xdr:colOff>127000</xdr:colOff>
      <xdr:row>39</xdr:row>
      <xdr:rowOff>54367</xdr:rowOff>
    </xdr:to>
    <xdr:cxnSp macro="">
      <xdr:nvCxnSpPr>
        <xdr:cNvPr id="523" name="直線コネクタ 522"/>
        <xdr:cNvCxnSpPr/>
      </xdr:nvCxnSpPr>
      <xdr:spPr>
        <a:xfrm flipV="1">
          <a:off x="15481300" y="6646374"/>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52375</xdr:rowOff>
    </xdr:from>
    <xdr:to>
      <xdr:col>81</xdr:col>
      <xdr:colOff>50800</xdr:colOff>
      <xdr:row>39</xdr:row>
      <xdr:rowOff>54367</xdr:rowOff>
    </xdr:to>
    <xdr:cxnSp macro="">
      <xdr:nvCxnSpPr>
        <xdr:cNvPr id="526" name="直線コネクタ 525"/>
        <xdr:cNvCxnSpPr/>
      </xdr:nvCxnSpPr>
      <xdr:spPr>
        <a:xfrm>
          <a:off x="14592300" y="6567475"/>
          <a:ext cx="889000" cy="17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52375</xdr:rowOff>
    </xdr:from>
    <xdr:to>
      <xdr:col>76</xdr:col>
      <xdr:colOff>114300</xdr:colOff>
      <xdr:row>39</xdr:row>
      <xdr:rowOff>58384</xdr:rowOff>
    </xdr:to>
    <xdr:cxnSp macro="">
      <xdr:nvCxnSpPr>
        <xdr:cNvPr id="529" name="直線コネクタ 528"/>
        <xdr:cNvCxnSpPr/>
      </xdr:nvCxnSpPr>
      <xdr:spPr>
        <a:xfrm flipV="1">
          <a:off x="13703300" y="6567475"/>
          <a:ext cx="889000" cy="17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58384</xdr:rowOff>
    </xdr:from>
    <xdr:to>
      <xdr:col>71</xdr:col>
      <xdr:colOff>177800</xdr:colOff>
      <xdr:row>39</xdr:row>
      <xdr:rowOff>73733</xdr:rowOff>
    </xdr:to>
    <xdr:cxnSp macro="">
      <xdr:nvCxnSpPr>
        <xdr:cNvPr id="532" name="直線コネクタ 531"/>
        <xdr:cNvCxnSpPr/>
      </xdr:nvCxnSpPr>
      <xdr:spPr>
        <a:xfrm flipV="1">
          <a:off x="12814300" y="6744934"/>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80474</xdr:rowOff>
    </xdr:from>
    <xdr:to>
      <xdr:col>85</xdr:col>
      <xdr:colOff>177800</xdr:colOff>
      <xdr:row>39</xdr:row>
      <xdr:rowOff>10624</xdr:rowOff>
    </xdr:to>
    <xdr:sp macro="" textlink="">
      <xdr:nvSpPr>
        <xdr:cNvPr id="542" name="楕円 541"/>
        <xdr:cNvSpPr/>
      </xdr:nvSpPr>
      <xdr:spPr>
        <a:xfrm>
          <a:off x="16268700" y="65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29640</xdr:rowOff>
    </xdr:from>
    <xdr:ext cx="469744" cy="259045"/>
    <xdr:sp macro="" textlink="">
      <xdr:nvSpPr>
        <xdr:cNvPr id="543" name="消防費該当値テキスト"/>
        <xdr:cNvSpPr txBox="1"/>
      </xdr:nvSpPr>
      <xdr:spPr>
        <a:xfrm>
          <a:off x="16370300" y="654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3567</xdr:rowOff>
    </xdr:from>
    <xdr:to>
      <xdr:col>81</xdr:col>
      <xdr:colOff>101600</xdr:colOff>
      <xdr:row>39</xdr:row>
      <xdr:rowOff>105167</xdr:rowOff>
    </xdr:to>
    <xdr:sp macro="" textlink="">
      <xdr:nvSpPr>
        <xdr:cNvPr id="544" name="楕円 543"/>
        <xdr:cNvSpPr/>
      </xdr:nvSpPr>
      <xdr:spPr>
        <a:xfrm>
          <a:off x="154305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96294</xdr:rowOff>
    </xdr:from>
    <xdr:ext cx="469744" cy="259045"/>
    <xdr:sp macro="" textlink="">
      <xdr:nvSpPr>
        <xdr:cNvPr id="545" name="テキスト ボックス 544"/>
        <xdr:cNvSpPr txBox="1"/>
      </xdr:nvSpPr>
      <xdr:spPr>
        <a:xfrm>
          <a:off x="15246428" y="67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xdr:rowOff>
    </xdr:from>
    <xdr:to>
      <xdr:col>76</xdr:col>
      <xdr:colOff>165100</xdr:colOff>
      <xdr:row>38</xdr:row>
      <xdr:rowOff>103175</xdr:rowOff>
    </xdr:to>
    <xdr:sp macro="" textlink="">
      <xdr:nvSpPr>
        <xdr:cNvPr id="546" name="楕円 545"/>
        <xdr:cNvSpPr/>
      </xdr:nvSpPr>
      <xdr:spPr>
        <a:xfrm>
          <a:off x="1454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119702</xdr:rowOff>
    </xdr:from>
    <xdr:ext cx="469744" cy="259045"/>
    <xdr:sp macro="" textlink="">
      <xdr:nvSpPr>
        <xdr:cNvPr id="547" name="テキスト ボックス 546"/>
        <xdr:cNvSpPr txBox="1"/>
      </xdr:nvSpPr>
      <xdr:spPr>
        <a:xfrm>
          <a:off x="14357428" y="62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7584</xdr:rowOff>
    </xdr:from>
    <xdr:to>
      <xdr:col>72</xdr:col>
      <xdr:colOff>38100</xdr:colOff>
      <xdr:row>39</xdr:row>
      <xdr:rowOff>109184</xdr:rowOff>
    </xdr:to>
    <xdr:sp macro="" textlink="">
      <xdr:nvSpPr>
        <xdr:cNvPr id="548" name="楕円 547"/>
        <xdr:cNvSpPr/>
      </xdr:nvSpPr>
      <xdr:spPr>
        <a:xfrm>
          <a:off x="13652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100311</xdr:rowOff>
    </xdr:from>
    <xdr:ext cx="469744" cy="259045"/>
    <xdr:sp macro="" textlink="">
      <xdr:nvSpPr>
        <xdr:cNvPr id="549" name="テキスト ボックス 548"/>
        <xdr:cNvSpPr txBox="1"/>
      </xdr:nvSpPr>
      <xdr:spPr>
        <a:xfrm>
          <a:off x="13468428" y="67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22933</xdr:rowOff>
    </xdr:from>
    <xdr:to>
      <xdr:col>67</xdr:col>
      <xdr:colOff>101600</xdr:colOff>
      <xdr:row>39</xdr:row>
      <xdr:rowOff>124533</xdr:rowOff>
    </xdr:to>
    <xdr:sp macro="" textlink="">
      <xdr:nvSpPr>
        <xdr:cNvPr id="550" name="楕円 549"/>
        <xdr:cNvSpPr/>
      </xdr:nvSpPr>
      <xdr:spPr>
        <a:xfrm>
          <a:off x="12763500" y="67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115660</xdr:rowOff>
    </xdr:from>
    <xdr:ext cx="378565" cy="259045"/>
    <xdr:sp macro="" textlink="">
      <xdr:nvSpPr>
        <xdr:cNvPr id="551" name="テキスト ボックス 550"/>
        <xdr:cNvSpPr txBox="1"/>
      </xdr:nvSpPr>
      <xdr:spPr>
        <a:xfrm>
          <a:off x="12625017" y="6802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85603</xdr:rowOff>
    </xdr:from>
    <xdr:to>
      <xdr:col>85</xdr:col>
      <xdr:colOff>127000</xdr:colOff>
      <xdr:row>58</xdr:row>
      <xdr:rowOff>96234</xdr:rowOff>
    </xdr:to>
    <xdr:cxnSp macro="">
      <xdr:nvCxnSpPr>
        <xdr:cNvPr id="583" name="直線コネクタ 582"/>
        <xdr:cNvCxnSpPr/>
      </xdr:nvCxnSpPr>
      <xdr:spPr>
        <a:xfrm>
          <a:off x="15481300" y="10029703"/>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79088</xdr:rowOff>
    </xdr:from>
    <xdr:to>
      <xdr:col>81</xdr:col>
      <xdr:colOff>50800</xdr:colOff>
      <xdr:row>58</xdr:row>
      <xdr:rowOff>85603</xdr:rowOff>
    </xdr:to>
    <xdr:cxnSp macro="">
      <xdr:nvCxnSpPr>
        <xdr:cNvPr id="586" name="直線コネクタ 585"/>
        <xdr:cNvCxnSpPr/>
      </xdr:nvCxnSpPr>
      <xdr:spPr>
        <a:xfrm>
          <a:off x="14592300" y="1002318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79088</xdr:rowOff>
    </xdr:from>
    <xdr:to>
      <xdr:col>76</xdr:col>
      <xdr:colOff>114300</xdr:colOff>
      <xdr:row>58</xdr:row>
      <xdr:rowOff>82599</xdr:rowOff>
    </xdr:to>
    <xdr:cxnSp macro="">
      <xdr:nvCxnSpPr>
        <xdr:cNvPr id="589" name="直線コネクタ 588"/>
        <xdr:cNvCxnSpPr/>
      </xdr:nvCxnSpPr>
      <xdr:spPr>
        <a:xfrm flipV="1">
          <a:off x="13703300" y="10023188"/>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82599</xdr:rowOff>
    </xdr:from>
    <xdr:to>
      <xdr:col>71</xdr:col>
      <xdr:colOff>177800</xdr:colOff>
      <xdr:row>58</xdr:row>
      <xdr:rowOff>149889</xdr:rowOff>
    </xdr:to>
    <xdr:cxnSp macro="">
      <xdr:nvCxnSpPr>
        <xdr:cNvPr id="592" name="直線コネクタ 591"/>
        <xdr:cNvCxnSpPr/>
      </xdr:nvCxnSpPr>
      <xdr:spPr>
        <a:xfrm flipV="1">
          <a:off x="12814300" y="10026699"/>
          <a:ext cx="889000" cy="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45434</xdr:rowOff>
    </xdr:from>
    <xdr:to>
      <xdr:col>85</xdr:col>
      <xdr:colOff>177800</xdr:colOff>
      <xdr:row>58</xdr:row>
      <xdr:rowOff>147034</xdr:rowOff>
    </xdr:to>
    <xdr:sp macro="" textlink="">
      <xdr:nvSpPr>
        <xdr:cNvPr id="602" name="楕円 601"/>
        <xdr:cNvSpPr/>
      </xdr:nvSpPr>
      <xdr:spPr>
        <a:xfrm>
          <a:off x="16268700" y="9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23861</xdr:rowOff>
    </xdr:from>
    <xdr:ext cx="534377" cy="259045"/>
    <xdr:sp macro="" textlink="">
      <xdr:nvSpPr>
        <xdr:cNvPr id="603" name="教育費該当値テキスト"/>
        <xdr:cNvSpPr txBox="1"/>
      </xdr:nvSpPr>
      <xdr:spPr>
        <a:xfrm>
          <a:off x="16370300" y="99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34803</xdr:rowOff>
    </xdr:from>
    <xdr:to>
      <xdr:col>81</xdr:col>
      <xdr:colOff>101600</xdr:colOff>
      <xdr:row>58</xdr:row>
      <xdr:rowOff>136403</xdr:rowOff>
    </xdr:to>
    <xdr:sp macro="" textlink="">
      <xdr:nvSpPr>
        <xdr:cNvPr id="604" name="楕円 603"/>
        <xdr:cNvSpPr/>
      </xdr:nvSpPr>
      <xdr:spPr>
        <a:xfrm>
          <a:off x="15430500" y="99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127530</xdr:rowOff>
    </xdr:from>
    <xdr:ext cx="534377" cy="259045"/>
    <xdr:sp macro="" textlink="">
      <xdr:nvSpPr>
        <xdr:cNvPr id="605" name="テキスト ボックス 604"/>
        <xdr:cNvSpPr txBox="1"/>
      </xdr:nvSpPr>
      <xdr:spPr>
        <a:xfrm>
          <a:off x="15214111" y="1007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28288</xdr:rowOff>
    </xdr:from>
    <xdr:to>
      <xdr:col>76</xdr:col>
      <xdr:colOff>165100</xdr:colOff>
      <xdr:row>58</xdr:row>
      <xdr:rowOff>129888</xdr:rowOff>
    </xdr:to>
    <xdr:sp macro="" textlink="">
      <xdr:nvSpPr>
        <xdr:cNvPr id="606" name="楕円 605"/>
        <xdr:cNvSpPr/>
      </xdr:nvSpPr>
      <xdr:spPr>
        <a:xfrm>
          <a:off x="14541500" y="99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121015</xdr:rowOff>
    </xdr:from>
    <xdr:ext cx="534377" cy="259045"/>
    <xdr:sp macro="" textlink="">
      <xdr:nvSpPr>
        <xdr:cNvPr id="607" name="テキスト ボックス 606"/>
        <xdr:cNvSpPr txBox="1"/>
      </xdr:nvSpPr>
      <xdr:spPr>
        <a:xfrm>
          <a:off x="14325111" y="100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31799</xdr:rowOff>
    </xdr:from>
    <xdr:to>
      <xdr:col>72</xdr:col>
      <xdr:colOff>38100</xdr:colOff>
      <xdr:row>58</xdr:row>
      <xdr:rowOff>133399</xdr:rowOff>
    </xdr:to>
    <xdr:sp macro="" textlink="">
      <xdr:nvSpPr>
        <xdr:cNvPr id="608" name="楕円 607"/>
        <xdr:cNvSpPr/>
      </xdr:nvSpPr>
      <xdr:spPr>
        <a:xfrm>
          <a:off x="13652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124526</xdr:rowOff>
    </xdr:from>
    <xdr:ext cx="534377" cy="259045"/>
    <xdr:sp macro="" textlink="">
      <xdr:nvSpPr>
        <xdr:cNvPr id="609" name="テキスト ボックス 608"/>
        <xdr:cNvSpPr txBox="1"/>
      </xdr:nvSpPr>
      <xdr:spPr>
        <a:xfrm>
          <a:off x="13436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99089</xdr:rowOff>
    </xdr:from>
    <xdr:to>
      <xdr:col>67</xdr:col>
      <xdr:colOff>101600</xdr:colOff>
      <xdr:row>59</xdr:row>
      <xdr:rowOff>29239</xdr:rowOff>
    </xdr:to>
    <xdr:sp macro="" textlink="">
      <xdr:nvSpPr>
        <xdr:cNvPr id="610" name="楕円 609"/>
        <xdr:cNvSpPr/>
      </xdr:nvSpPr>
      <xdr:spPr>
        <a:xfrm>
          <a:off x="127635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20366</xdr:rowOff>
    </xdr:from>
    <xdr:ext cx="534377" cy="259045"/>
    <xdr:sp macro="" textlink="">
      <xdr:nvSpPr>
        <xdr:cNvPr id="611" name="テキスト ボックス 610"/>
        <xdr:cNvSpPr txBox="1"/>
      </xdr:nvSpPr>
      <xdr:spPr>
        <a:xfrm>
          <a:off x="12547111" y="101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116536</xdr:rowOff>
    </xdr:from>
    <xdr:to>
      <xdr:col>85</xdr:col>
      <xdr:colOff>127000</xdr:colOff>
      <xdr:row>97</xdr:row>
      <xdr:rowOff>164236</xdr:rowOff>
    </xdr:to>
    <xdr:cxnSp macro="">
      <xdr:nvCxnSpPr>
        <xdr:cNvPr id="699" name="直線コネクタ 698"/>
        <xdr:cNvCxnSpPr/>
      </xdr:nvCxnSpPr>
      <xdr:spPr>
        <a:xfrm flipV="1">
          <a:off x="15481300" y="15547036"/>
          <a:ext cx="8382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151206</xdr:rowOff>
    </xdr:from>
    <xdr:to>
      <xdr:col>81</xdr:col>
      <xdr:colOff>50800</xdr:colOff>
      <xdr:row>97</xdr:row>
      <xdr:rowOff>164236</xdr:rowOff>
    </xdr:to>
    <xdr:cxnSp macro="">
      <xdr:nvCxnSpPr>
        <xdr:cNvPr id="702" name="直線コネクタ 701"/>
        <xdr:cNvCxnSpPr/>
      </xdr:nvCxnSpPr>
      <xdr:spPr>
        <a:xfrm>
          <a:off x="14592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128423</xdr:rowOff>
    </xdr:from>
    <xdr:to>
      <xdr:col>76</xdr:col>
      <xdr:colOff>114300</xdr:colOff>
      <xdr:row>97</xdr:row>
      <xdr:rowOff>151206</xdr:rowOff>
    </xdr:to>
    <xdr:cxnSp macro="">
      <xdr:nvCxnSpPr>
        <xdr:cNvPr id="705" name="直線コネクタ 704"/>
        <xdr:cNvCxnSpPr/>
      </xdr:nvCxnSpPr>
      <xdr:spPr>
        <a:xfrm>
          <a:off x="13703300" y="16759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128423</xdr:rowOff>
    </xdr:from>
    <xdr:to>
      <xdr:col>71</xdr:col>
      <xdr:colOff>177800</xdr:colOff>
      <xdr:row>97</xdr:row>
      <xdr:rowOff>135510</xdr:rowOff>
    </xdr:to>
    <xdr:cxnSp macro="">
      <xdr:nvCxnSpPr>
        <xdr:cNvPr id="708" name="直線コネクタ 707"/>
        <xdr:cNvCxnSpPr/>
      </xdr:nvCxnSpPr>
      <xdr:spPr>
        <a:xfrm flipV="1">
          <a:off x="12814300" y="1675907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65736</xdr:rowOff>
    </xdr:from>
    <xdr:to>
      <xdr:col>85</xdr:col>
      <xdr:colOff>177800</xdr:colOff>
      <xdr:row>90</xdr:row>
      <xdr:rowOff>167336</xdr:rowOff>
    </xdr:to>
    <xdr:sp macro="" textlink="">
      <xdr:nvSpPr>
        <xdr:cNvPr id="718" name="楕円 717"/>
        <xdr:cNvSpPr/>
      </xdr:nvSpPr>
      <xdr:spPr>
        <a:xfrm>
          <a:off x="162687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18763</xdr:rowOff>
    </xdr:from>
    <xdr:ext cx="534377" cy="259045"/>
    <xdr:sp macro="" textlink="">
      <xdr:nvSpPr>
        <xdr:cNvPr id="719" name="公債費該当値テキスト"/>
        <xdr:cNvSpPr txBox="1"/>
      </xdr:nvSpPr>
      <xdr:spPr>
        <a:xfrm>
          <a:off x="16370300" y="154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113436</xdr:rowOff>
    </xdr:from>
    <xdr:to>
      <xdr:col>81</xdr:col>
      <xdr:colOff>101600</xdr:colOff>
      <xdr:row>98</xdr:row>
      <xdr:rowOff>43586</xdr:rowOff>
    </xdr:to>
    <xdr:sp macro="" textlink="">
      <xdr:nvSpPr>
        <xdr:cNvPr id="720" name="楕円 719"/>
        <xdr:cNvSpPr/>
      </xdr:nvSpPr>
      <xdr:spPr>
        <a:xfrm>
          <a:off x="15430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34713</xdr:rowOff>
    </xdr:from>
    <xdr:ext cx="469744" cy="259045"/>
    <xdr:sp macro="" textlink="">
      <xdr:nvSpPr>
        <xdr:cNvPr id="721" name="テキスト ボックス 720"/>
        <xdr:cNvSpPr txBox="1"/>
      </xdr:nvSpPr>
      <xdr:spPr>
        <a:xfrm>
          <a:off x="15246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100406</xdr:rowOff>
    </xdr:from>
    <xdr:to>
      <xdr:col>76</xdr:col>
      <xdr:colOff>165100</xdr:colOff>
      <xdr:row>98</xdr:row>
      <xdr:rowOff>30556</xdr:rowOff>
    </xdr:to>
    <xdr:sp macro="" textlink="">
      <xdr:nvSpPr>
        <xdr:cNvPr id="722" name="楕円 721"/>
        <xdr:cNvSpPr/>
      </xdr:nvSpPr>
      <xdr:spPr>
        <a:xfrm>
          <a:off x="14541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21683</xdr:rowOff>
    </xdr:from>
    <xdr:ext cx="469744" cy="259045"/>
    <xdr:sp macro="" textlink="">
      <xdr:nvSpPr>
        <xdr:cNvPr id="723" name="テキスト ボックス 722"/>
        <xdr:cNvSpPr txBox="1"/>
      </xdr:nvSpPr>
      <xdr:spPr>
        <a:xfrm>
          <a:off x="14357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77623</xdr:rowOff>
    </xdr:from>
    <xdr:to>
      <xdr:col>72</xdr:col>
      <xdr:colOff>38100</xdr:colOff>
      <xdr:row>98</xdr:row>
      <xdr:rowOff>7773</xdr:rowOff>
    </xdr:to>
    <xdr:sp macro="" textlink="">
      <xdr:nvSpPr>
        <xdr:cNvPr id="724" name="楕円 723"/>
        <xdr:cNvSpPr/>
      </xdr:nvSpPr>
      <xdr:spPr>
        <a:xfrm>
          <a:off x="13652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170350</xdr:rowOff>
    </xdr:from>
    <xdr:ext cx="469744" cy="259045"/>
    <xdr:sp macro="" textlink="">
      <xdr:nvSpPr>
        <xdr:cNvPr id="725" name="テキスト ボックス 724"/>
        <xdr:cNvSpPr txBox="1"/>
      </xdr:nvSpPr>
      <xdr:spPr>
        <a:xfrm>
          <a:off x="13468428" y="168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84710</xdr:rowOff>
    </xdr:from>
    <xdr:to>
      <xdr:col>67</xdr:col>
      <xdr:colOff>101600</xdr:colOff>
      <xdr:row>98</xdr:row>
      <xdr:rowOff>14860</xdr:rowOff>
    </xdr:to>
    <xdr:sp macro="" textlink="">
      <xdr:nvSpPr>
        <xdr:cNvPr id="726" name="楕円 725"/>
        <xdr:cNvSpPr/>
      </xdr:nvSpPr>
      <xdr:spPr>
        <a:xfrm>
          <a:off x="127635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5987</xdr:rowOff>
    </xdr:from>
    <xdr:ext cx="469744" cy="259045"/>
    <xdr:sp macro="" textlink="">
      <xdr:nvSpPr>
        <xdr:cNvPr id="727" name="テキスト ボックス 726"/>
        <xdr:cNvSpPr txBox="1"/>
      </xdr:nvSpPr>
      <xdr:spPr>
        <a:xfrm>
          <a:off x="12579428" y="168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本区の歳出の</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割以上を占める、民生費は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200,966</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6,704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円の増となり、平成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年度の高止まりの状態から一転、増加となった。主な要因は私立保育園等委託、児童相談所の建設などの増である。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40,472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11,400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円の減となっているが、主な要因は大型区民施設及び庁舎等整備基金への積み立てが</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8,981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百万円減少したことによるものである。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商工費は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4,001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2,050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円の増となっているが、主な要因はプレミアム付商品券事業の</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1,409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百万円増によるものである。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29,492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2,848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円の減となっているが、主な要因は上篠崎一丁目北部土地区画整理事業の進捗状況による減である。</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消防費は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4,258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2,895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円の増となっているが、主な要因は災害対策基金への積立によるものである。</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19,304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円で昨年度比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16,376</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円の大幅な増となっているが、主な要因は区債の繰り上げ償還によるものである。また、災害復旧費、諸支出金、前年度繰上充用金の実績はない。</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令和元年度は実質収支額</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億円、実質収支比率は</a:t>
          </a:r>
          <a:r>
            <a:rPr kumimoji="1" lang="en-US" altLang="ja-JP" sz="1400">
              <a:latin typeface="ＭＳ ゴシック" pitchFamily="49" charset="-128"/>
              <a:ea typeface="ＭＳ ゴシック" pitchFamily="49" charset="-128"/>
            </a:rPr>
            <a:t>5.86</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ポイントの増となった。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財政調整基金残高の割合は、分子である基金残高は利子分の積立で微増（</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）した一方、分母である標準財政規模の伸び（</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）が分子より大きかったため、平成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年度より比率が下がった。また、実質単年度収支は、区債を</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億円繰り上げ償還した結果、平成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年度より比率が大きく上昇した。</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一般会計、各特別会計を含めた全会計での実質収支は、現方式での分析を始めた平成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年度から連続で黒字となっている。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9" sqref="AM9:AT9"/>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278443576</v>
      </c>
      <c r="BO4" s="462"/>
      <c r="BP4" s="462"/>
      <c r="BQ4" s="462"/>
      <c r="BR4" s="462"/>
      <c r="BS4" s="462"/>
      <c r="BT4" s="462"/>
      <c r="BU4" s="463"/>
      <c r="BV4" s="461">
        <v>
265504333</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5.9</v>
      </c>
      <c r="CU4" s="646"/>
      <c r="CV4" s="646"/>
      <c r="CW4" s="646"/>
      <c r="CX4" s="646"/>
      <c r="CY4" s="646"/>
      <c r="CZ4" s="646"/>
      <c r="DA4" s="647"/>
      <c r="DB4" s="645">
        <v>
5.5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262524755</v>
      </c>
      <c r="BO5" s="467"/>
      <c r="BP5" s="467"/>
      <c r="BQ5" s="467"/>
      <c r="BR5" s="467"/>
      <c r="BS5" s="467"/>
      <c r="BT5" s="467"/>
      <c r="BU5" s="468"/>
      <c r="BV5" s="466">
        <v>
252636467</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75.3</v>
      </c>
      <c r="CU5" s="437"/>
      <c r="CV5" s="437"/>
      <c r="CW5" s="437"/>
      <c r="CX5" s="437"/>
      <c r="CY5" s="437"/>
      <c r="CZ5" s="437"/>
      <c r="DA5" s="438"/>
      <c r="DB5" s="436">
        <v>
76.3</v>
      </c>
      <c r="DC5" s="437"/>
      <c r="DD5" s="437"/>
      <c r="DE5" s="437"/>
      <c r="DF5" s="437"/>
      <c r="DG5" s="437"/>
      <c r="DH5" s="437"/>
      <c r="DI5" s="438"/>
      <c r="DJ5" s="186"/>
      <c r="DK5" s="186"/>
      <c r="DL5" s="186"/>
      <c r="DM5" s="186"/>
      <c r="DN5" s="186"/>
      <c r="DO5" s="186"/>
    </row>
    <row r="6" spans="1:119" ht="18.75" customHeight="1" x14ac:dyDescent="0.2">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102</v>
      </c>
      <c r="AV6" s="524"/>
      <c r="AW6" s="524"/>
      <c r="AX6" s="524"/>
      <c r="AY6" s="446" t="s">
        <v>
103</v>
      </c>
      <c r="AZ6" s="447"/>
      <c r="BA6" s="447"/>
      <c r="BB6" s="447"/>
      <c r="BC6" s="447"/>
      <c r="BD6" s="447"/>
      <c r="BE6" s="447"/>
      <c r="BF6" s="447"/>
      <c r="BG6" s="447"/>
      <c r="BH6" s="447"/>
      <c r="BI6" s="447"/>
      <c r="BJ6" s="447"/>
      <c r="BK6" s="447"/>
      <c r="BL6" s="447"/>
      <c r="BM6" s="448"/>
      <c r="BN6" s="466">
        <v>
15918821</v>
      </c>
      <c r="BO6" s="467"/>
      <c r="BP6" s="467"/>
      <c r="BQ6" s="467"/>
      <c r="BR6" s="467"/>
      <c r="BS6" s="467"/>
      <c r="BT6" s="467"/>
      <c r="BU6" s="468"/>
      <c r="BV6" s="466">
        <v>
12867866</v>
      </c>
      <c r="BW6" s="467"/>
      <c r="BX6" s="467"/>
      <c r="BY6" s="467"/>
      <c r="BZ6" s="467"/>
      <c r="CA6" s="467"/>
      <c r="CB6" s="467"/>
      <c r="CC6" s="468"/>
      <c r="CD6" s="475" t="s">
        <v>
104</v>
      </c>
      <c r="CE6" s="476"/>
      <c r="CF6" s="476"/>
      <c r="CG6" s="476"/>
      <c r="CH6" s="476"/>
      <c r="CI6" s="476"/>
      <c r="CJ6" s="476"/>
      <c r="CK6" s="476"/>
      <c r="CL6" s="476"/>
      <c r="CM6" s="476"/>
      <c r="CN6" s="476"/>
      <c r="CO6" s="476"/>
      <c r="CP6" s="476"/>
      <c r="CQ6" s="476"/>
      <c r="CR6" s="476"/>
      <c r="CS6" s="477"/>
      <c r="CT6" s="619">
        <v>
75.3</v>
      </c>
      <c r="CU6" s="620"/>
      <c r="CV6" s="620"/>
      <c r="CW6" s="620"/>
      <c r="CX6" s="620"/>
      <c r="CY6" s="620"/>
      <c r="CZ6" s="620"/>
      <c r="DA6" s="621"/>
      <c r="DB6" s="619">
        <v>
76.3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105</v>
      </c>
      <c r="AN7" s="440"/>
      <c r="AO7" s="440"/>
      <c r="AP7" s="440"/>
      <c r="AQ7" s="440"/>
      <c r="AR7" s="440"/>
      <c r="AS7" s="440"/>
      <c r="AT7" s="441"/>
      <c r="AU7" s="523" t="s">
        <v>
106</v>
      </c>
      <c r="AV7" s="524"/>
      <c r="AW7" s="524"/>
      <c r="AX7" s="524"/>
      <c r="AY7" s="446" t="s">
        <v>
107</v>
      </c>
      <c r="AZ7" s="447"/>
      <c r="BA7" s="447"/>
      <c r="BB7" s="447"/>
      <c r="BC7" s="447"/>
      <c r="BD7" s="447"/>
      <c r="BE7" s="447"/>
      <c r="BF7" s="447"/>
      <c r="BG7" s="447"/>
      <c r="BH7" s="447"/>
      <c r="BI7" s="447"/>
      <c r="BJ7" s="447"/>
      <c r="BK7" s="447"/>
      <c r="BL7" s="447"/>
      <c r="BM7" s="448"/>
      <c r="BN7" s="466">
        <v>
6058244</v>
      </c>
      <c r="BO7" s="467"/>
      <c r="BP7" s="467"/>
      <c r="BQ7" s="467"/>
      <c r="BR7" s="467"/>
      <c r="BS7" s="467"/>
      <c r="BT7" s="467"/>
      <c r="BU7" s="468"/>
      <c r="BV7" s="466">
        <v>
3981853</v>
      </c>
      <c r="BW7" s="467"/>
      <c r="BX7" s="467"/>
      <c r="BY7" s="467"/>
      <c r="BZ7" s="467"/>
      <c r="CA7" s="467"/>
      <c r="CB7" s="467"/>
      <c r="CC7" s="468"/>
      <c r="CD7" s="475" t="s">
        <v>
108</v>
      </c>
      <c r="CE7" s="476"/>
      <c r="CF7" s="476"/>
      <c r="CG7" s="476"/>
      <c r="CH7" s="476"/>
      <c r="CI7" s="476"/>
      <c r="CJ7" s="476"/>
      <c r="CK7" s="476"/>
      <c r="CL7" s="476"/>
      <c r="CM7" s="476"/>
      <c r="CN7" s="476"/>
      <c r="CO7" s="476"/>
      <c r="CP7" s="476"/>
      <c r="CQ7" s="476"/>
      <c r="CR7" s="476"/>
      <c r="CS7" s="477"/>
      <c r="CT7" s="466">
        <v>
168157934</v>
      </c>
      <c r="CU7" s="467"/>
      <c r="CV7" s="467"/>
      <c r="CW7" s="467"/>
      <c r="CX7" s="467"/>
      <c r="CY7" s="467"/>
      <c r="CZ7" s="467"/>
      <c r="DA7" s="468"/>
      <c r="DB7" s="466">
        <v>
161072231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109</v>
      </c>
      <c r="AN8" s="440"/>
      <c r="AO8" s="440"/>
      <c r="AP8" s="440"/>
      <c r="AQ8" s="440"/>
      <c r="AR8" s="440"/>
      <c r="AS8" s="440"/>
      <c r="AT8" s="441"/>
      <c r="AU8" s="523" t="s">
        <v>
110</v>
      </c>
      <c r="AV8" s="524"/>
      <c r="AW8" s="524"/>
      <c r="AX8" s="524"/>
      <c r="AY8" s="446" t="s">
        <v>
111</v>
      </c>
      <c r="AZ8" s="447"/>
      <c r="BA8" s="447"/>
      <c r="BB8" s="447"/>
      <c r="BC8" s="447"/>
      <c r="BD8" s="447"/>
      <c r="BE8" s="447"/>
      <c r="BF8" s="447"/>
      <c r="BG8" s="447"/>
      <c r="BH8" s="447"/>
      <c r="BI8" s="447"/>
      <c r="BJ8" s="447"/>
      <c r="BK8" s="447"/>
      <c r="BL8" s="447"/>
      <c r="BM8" s="448"/>
      <c r="BN8" s="466">
        <v>
9860577</v>
      </c>
      <c r="BO8" s="467"/>
      <c r="BP8" s="467"/>
      <c r="BQ8" s="467"/>
      <c r="BR8" s="467"/>
      <c r="BS8" s="467"/>
      <c r="BT8" s="467"/>
      <c r="BU8" s="468"/>
      <c r="BV8" s="466">
        <v>
8886013</v>
      </c>
      <c r="BW8" s="467"/>
      <c r="BX8" s="467"/>
      <c r="BY8" s="467"/>
      <c r="BZ8" s="467"/>
      <c r="CA8" s="467"/>
      <c r="CB8" s="467"/>
      <c r="CC8" s="468"/>
      <c r="CD8" s="475" t="s">
        <v>
112</v>
      </c>
      <c r="CE8" s="476"/>
      <c r="CF8" s="476"/>
      <c r="CG8" s="476"/>
      <c r="CH8" s="476"/>
      <c r="CI8" s="476"/>
      <c r="CJ8" s="476"/>
      <c r="CK8" s="476"/>
      <c r="CL8" s="476"/>
      <c r="CM8" s="476"/>
      <c r="CN8" s="476"/>
      <c r="CO8" s="476"/>
      <c r="CP8" s="476"/>
      <c r="CQ8" s="476"/>
      <c r="CR8" s="476"/>
      <c r="CS8" s="477"/>
      <c r="CT8" s="579">
        <v>
0.4</v>
      </c>
      <c r="CU8" s="580"/>
      <c r="CV8" s="580"/>
      <c r="CW8" s="580"/>
      <c r="CX8" s="580"/>
      <c r="CY8" s="580"/>
      <c r="CZ8" s="580"/>
      <c r="DA8" s="581"/>
      <c r="DB8" s="579">
        <v>
0.41</v>
      </c>
      <c r="DC8" s="580"/>
      <c r="DD8" s="580"/>
      <c r="DE8" s="580"/>
      <c r="DF8" s="580"/>
      <c r="DG8" s="580"/>
      <c r="DH8" s="580"/>
      <c r="DI8" s="581"/>
      <c r="DJ8" s="186"/>
      <c r="DK8" s="186"/>
      <c r="DL8" s="186"/>
      <c r="DM8" s="186"/>
      <c r="DN8" s="186"/>
      <c r="DO8" s="186"/>
    </row>
    <row r="9" spans="1:119" ht="18.75" customHeight="1" thickBot="1" x14ac:dyDescent="0.25">
      <c r="A9" s="187"/>
      <c r="B9" s="608" t="s">
        <v>
113</v>
      </c>
      <c r="C9" s="609"/>
      <c r="D9" s="609"/>
      <c r="E9" s="609"/>
      <c r="F9" s="609"/>
      <c r="G9" s="609"/>
      <c r="H9" s="609"/>
      <c r="I9" s="609"/>
      <c r="J9" s="609"/>
      <c r="K9" s="529"/>
      <c r="L9" s="610" t="s">
        <v>
114</v>
      </c>
      <c r="M9" s="611"/>
      <c r="N9" s="611"/>
      <c r="O9" s="611"/>
      <c r="P9" s="611"/>
      <c r="Q9" s="612"/>
      <c r="R9" s="613">
        <v>
681298</v>
      </c>
      <c r="S9" s="614"/>
      <c r="T9" s="614"/>
      <c r="U9" s="614"/>
      <c r="V9" s="615"/>
      <c r="W9" s="545" t="s">
        <v>
115</v>
      </c>
      <c r="X9" s="546"/>
      <c r="Y9" s="546"/>
      <c r="Z9" s="546"/>
      <c r="AA9" s="546"/>
      <c r="AB9" s="546"/>
      <c r="AC9" s="546"/>
      <c r="AD9" s="546"/>
      <c r="AE9" s="546"/>
      <c r="AF9" s="546"/>
      <c r="AG9" s="546"/>
      <c r="AH9" s="546"/>
      <c r="AI9" s="546"/>
      <c r="AJ9" s="546"/>
      <c r="AK9" s="546"/>
      <c r="AL9" s="616"/>
      <c r="AM9" s="535" t="s">
        <v>
116</v>
      </c>
      <c r="AN9" s="440"/>
      <c r="AO9" s="440"/>
      <c r="AP9" s="440"/>
      <c r="AQ9" s="440"/>
      <c r="AR9" s="440"/>
      <c r="AS9" s="440"/>
      <c r="AT9" s="441"/>
      <c r="AU9" s="523" t="s">
        <v>
94</v>
      </c>
      <c r="AV9" s="524"/>
      <c r="AW9" s="524"/>
      <c r="AX9" s="524"/>
      <c r="AY9" s="446" t="s">
        <v>
117</v>
      </c>
      <c r="AZ9" s="447"/>
      <c r="BA9" s="447"/>
      <c r="BB9" s="447"/>
      <c r="BC9" s="447"/>
      <c r="BD9" s="447"/>
      <c r="BE9" s="447"/>
      <c r="BF9" s="447"/>
      <c r="BG9" s="447"/>
      <c r="BH9" s="447"/>
      <c r="BI9" s="447"/>
      <c r="BJ9" s="447"/>
      <c r="BK9" s="447"/>
      <c r="BL9" s="447"/>
      <c r="BM9" s="448"/>
      <c r="BN9" s="466">
        <v>
974564</v>
      </c>
      <c r="BO9" s="467"/>
      <c r="BP9" s="467"/>
      <c r="BQ9" s="467"/>
      <c r="BR9" s="467"/>
      <c r="BS9" s="467"/>
      <c r="BT9" s="467"/>
      <c r="BU9" s="468"/>
      <c r="BV9" s="466">
        <v>
440068</v>
      </c>
      <c r="BW9" s="467"/>
      <c r="BX9" s="467"/>
      <c r="BY9" s="467"/>
      <c r="BZ9" s="467"/>
      <c r="CA9" s="467"/>
      <c r="CB9" s="467"/>
      <c r="CC9" s="468"/>
      <c r="CD9" s="475" t="s">
        <v>
118</v>
      </c>
      <c r="CE9" s="476"/>
      <c r="CF9" s="476"/>
      <c r="CG9" s="476"/>
      <c r="CH9" s="476"/>
      <c r="CI9" s="476"/>
      <c r="CJ9" s="476"/>
      <c r="CK9" s="476"/>
      <c r="CL9" s="476"/>
      <c r="CM9" s="476"/>
      <c r="CN9" s="476"/>
      <c r="CO9" s="476"/>
      <c r="CP9" s="476"/>
      <c r="CQ9" s="476"/>
      <c r="CR9" s="476"/>
      <c r="CS9" s="477"/>
      <c r="CT9" s="436">
        <v>
6.9</v>
      </c>
      <c r="CU9" s="437"/>
      <c r="CV9" s="437"/>
      <c r="CW9" s="437"/>
      <c r="CX9" s="437"/>
      <c r="CY9" s="437"/>
      <c r="CZ9" s="437"/>
      <c r="DA9" s="438"/>
      <c r="DB9" s="436">
        <v>
1.1000000000000001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119</v>
      </c>
      <c r="M10" s="440"/>
      <c r="N10" s="440"/>
      <c r="O10" s="440"/>
      <c r="P10" s="440"/>
      <c r="Q10" s="441"/>
      <c r="R10" s="442">
        <v>
678967</v>
      </c>
      <c r="S10" s="443"/>
      <c r="T10" s="443"/>
      <c r="U10" s="443"/>
      <c r="V10" s="445"/>
      <c r="W10" s="617"/>
      <c r="X10" s="428"/>
      <c r="Y10" s="428"/>
      <c r="Z10" s="428"/>
      <c r="AA10" s="428"/>
      <c r="AB10" s="428"/>
      <c r="AC10" s="428"/>
      <c r="AD10" s="428"/>
      <c r="AE10" s="428"/>
      <c r="AF10" s="428"/>
      <c r="AG10" s="428"/>
      <c r="AH10" s="428"/>
      <c r="AI10" s="428"/>
      <c r="AJ10" s="428"/>
      <c r="AK10" s="428"/>
      <c r="AL10" s="618"/>
      <c r="AM10" s="535" t="s">
        <v>
120</v>
      </c>
      <c r="AN10" s="440"/>
      <c r="AO10" s="440"/>
      <c r="AP10" s="440"/>
      <c r="AQ10" s="440"/>
      <c r="AR10" s="440"/>
      <c r="AS10" s="440"/>
      <c r="AT10" s="441"/>
      <c r="AU10" s="523" t="s">
        <v>
121</v>
      </c>
      <c r="AV10" s="524"/>
      <c r="AW10" s="524"/>
      <c r="AX10" s="524"/>
      <c r="AY10" s="446" t="s">
        <v>
122</v>
      </c>
      <c r="AZ10" s="447"/>
      <c r="BA10" s="447"/>
      <c r="BB10" s="447"/>
      <c r="BC10" s="447"/>
      <c r="BD10" s="447"/>
      <c r="BE10" s="447"/>
      <c r="BF10" s="447"/>
      <c r="BG10" s="447"/>
      <c r="BH10" s="447"/>
      <c r="BI10" s="447"/>
      <c r="BJ10" s="447"/>
      <c r="BK10" s="447"/>
      <c r="BL10" s="447"/>
      <c r="BM10" s="448"/>
      <c r="BN10" s="466">
        <v>
26450</v>
      </c>
      <c r="BO10" s="467"/>
      <c r="BP10" s="467"/>
      <c r="BQ10" s="467"/>
      <c r="BR10" s="467"/>
      <c r="BS10" s="467"/>
      <c r="BT10" s="467"/>
      <c r="BU10" s="468"/>
      <c r="BV10" s="466">
        <v>
40854</v>
      </c>
      <c r="BW10" s="467"/>
      <c r="BX10" s="467"/>
      <c r="BY10" s="467"/>
      <c r="BZ10" s="467"/>
      <c r="CA10" s="467"/>
      <c r="CB10" s="467"/>
      <c r="CC10" s="468"/>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124</v>
      </c>
      <c r="M11" s="513"/>
      <c r="N11" s="513"/>
      <c r="O11" s="513"/>
      <c r="P11" s="513"/>
      <c r="Q11" s="514"/>
      <c r="R11" s="605" t="s">
        <v>
125</v>
      </c>
      <c r="S11" s="606"/>
      <c r="T11" s="606"/>
      <c r="U11" s="606"/>
      <c r="V11" s="607"/>
      <c r="W11" s="617"/>
      <c r="X11" s="428"/>
      <c r="Y11" s="428"/>
      <c r="Z11" s="428"/>
      <c r="AA11" s="428"/>
      <c r="AB11" s="428"/>
      <c r="AC11" s="428"/>
      <c r="AD11" s="428"/>
      <c r="AE11" s="428"/>
      <c r="AF11" s="428"/>
      <c r="AG11" s="428"/>
      <c r="AH11" s="428"/>
      <c r="AI11" s="428"/>
      <c r="AJ11" s="428"/>
      <c r="AK11" s="428"/>
      <c r="AL11" s="618"/>
      <c r="AM11" s="535" t="s">
        <v>
126</v>
      </c>
      <c r="AN11" s="440"/>
      <c r="AO11" s="440"/>
      <c r="AP11" s="440"/>
      <c r="AQ11" s="440"/>
      <c r="AR11" s="440"/>
      <c r="AS11" s="440"/>
      <c r="AT11" s="441"/>
      <c r="AU11" s="523" t="s">
        <v>
127</v>
      </c>
      <c r="AV11" s="524"/>
      <c r="AW11" s="524"/>
      <c r="AX11" s="524"/>
      <c r="AY11" s="446" t="s">
        <v>
128</v>
      </c>
      <c r="AZ11" s="447"/>
      <c r="BA11" s="447"/>
      <c r="BB11" s="447"/>
      <c r="BC11" s="447"/>
      <c r="BD11" s="447"/>
      <c r="BE11" s="447"/>
      <c r="BF11" s="447"/>
      <c r="BG11" s="447"/>
      <c r="BH11" s="447"/>
      <c r="BI11" s="447"/>
      <c r="BJ11" s="447"/>
      <c r="BK11" s="447"/>
      <c r="BL11" s="447"/>
      <c r="BM11" s="448"/>
      <c r="BN11" s="466">
        <v>
11166555</v>
      </c>
      <c r="BO11" s="467"/>
      <c r="BP11" s="467"/>
      <c r="BQ11" s="467"/>
      <c r="BR11" s="467"/>
      <c r="BS11" s="467"/>
      <c r="BT11" s="467"/>
      <c r="BU11" s="468"/>
      <c r="BV11" s="466">
        <v>
0</v>
      </c>
      <c r="BW11" s="467"/>
      <c r="BX11" s="467"/>
      <c r="BY11" s="467"/>
      <c r="BZ11" s="467"/>
      <c r="CA11" s="467"/>
      <c r="CB11" s="467"/>
      <c r="CC11" s="468"/>
      <c r="CD11" s="475" t="s">
        <v>
129</v>
      </c>
      <c r="CE11" s="476"/>
      <c r="CF11" s="476"/>
      <c r="CG11" s="476"/>
      <c r="CH11" s="476"/>
      <c r="CI11" s="476"/>
      <c r="CJ11" s="476"/>
      <c r="CK11" s="476"/>
      <c r="CL11" s="476"/>
      <c r="CM11" s="476"/>
      <c r="CN11" s="476"/>
      <c r="CO11" s="476"/>
      <c r="CP11" s="476"/>
      <c r="CQ11" s="476"/>
      <c r="CR11" s="476"/>
      <c r="CS11" s="477"/>
      <c r="CT11" s="579" t="s">
        <v>
130</v>
      </c>
      <c r="CU11" s="580"/>
      <c r="CV11" s="580"/>
      <c r="CW11" s="580"/>
      <c r="CX11" s="580"/>
      <c r="CY11" s="580"/>
      <c r="CZ11" s="580"/>
      <c r="DA11" s="581"/>
      <c r="DB11" s="579" t="s">
        <v>
130</v>
      </c>
      <c r="DC11" s="580"/>
      <c r="DD11" s="580"/>
      <c r="DE11" s="580"/>
      <c r="DF11" s="580"/>
      <c r="DG11" s="580"/>
      <c r="DH11" s="580"/>
      <c r="DI11" s="581"/>
      <c r="DJ11" s="186"/>
      <c r="DK11" s="186"/>
      <c r="DL11" s="186"/>
      <c r="DM11" s="186"/>
      <c r="DN11" s="186"/>
      <c r="DO11" s="186"/>
    </row>
    <row r="12" spans="1:119" ht="18.75" customHeight="1" x14ac:dyDescent="0.2">
      <c r="A12" s="187"/>
      <c r="B12" s="582" t="s">
        <v>
131</v>
      </c>
      <c r="C12" s="583"/>
      <c r="D12" s="583"/>
      <c r="E12" s="583"/>
      <c r="F12" s="583"/>
      <c r="G12" s="583"/>
      <c r="H12" s="583"/>
      <c r="I12" s="583"/>
      <c r="J12" s="583"/>
      <c r="K12" s="584"/>
      <c r="L12" s="591" t="s">
        <v>
132</v>
      </c>
      <c r="M12" s="592"/>
      <c r="N12" s="592"/>
      <c r="O12" s="592"/>
      <c r="P12" s="592"/>
      <c r="Q12" s="593"/>
      <c r="R12" s="594">
        <v>
700079</v>
      </c>
      <c r="S12" s="595"/>
      <c r="T12" s="595"/>
      <c r="U12" s="595"/>
      <c r="V12" s="596"/>
      <c r="W12" s="597" t="s">
        <v>
1</v>
      </c>
      <c r="X12" s="524"/>
      <c r="Y12" s="524"/>
      <c r="Z12" s="524"/>
      <c r="AA12" s="524"/>
      <c r="AB12" s="598"/>
      <c r="AC12" s="599" t="s">
        <v>
133</v>
      </c>
      <c r="AD12" s="600"/>
      <c r="AE12" s="600"/>
      <c r="AF12" s="600"/>
      <c r="AG12" s="601"/>
      <c r="AH12" s="599" t="s">
        <v>
134</v>
      </c>
      <c r="AI12" s="600"/>
      <c r="AJ12" s="600"/>
      <c r="AK12" s="600"/>
      <c r="AL12" s="602"/>
      <c r="AM12" s="535" t="s">
        <v>
135</v>
      </c>
      <c r="AN12" s="440"/>
      <c r="AO12" s="440"/>
      <c r="AP12" s="440"/>
      <c r="AQ12" s="440"/>
      <c r="AR12" s="440"/>
      <c r="AS12" s="440"/>
      <c r="AT12" s="441"/>
      <c r="AU12" s="523" t="s">
        <v>
136</v>
      </c>
      <c r="AV12" s="524"/>
      <c r="AW12" s="524"/>
      <c r="AX12" s="524"/>
      <c r="AY12" s="446" t="s">
        <v>
137</v>
      </c>
      <c r="AZ12" s="447"/>
      <c r="BA12" s="447"/>
      <c r="BB12" s="447"/>
      <c r="BC12" s="447"/>
      <c r="BD12" s="447"/>
      <c r="BE12" s="447"/>
      <c r="BF12" s="447"/>
      <c r="BG12" s="447"/>
      <c r="BH12" s="447"/>
      <c r="BI12" s="447"/>
      <c r="BJ12" s="447"/>
      <c r="BK12" s="447"/>
      <c r="BL12" s="447"/>
      <c r="BM12" s="448"/>
      <c r="BN12" s="466">
        <v>
0</v>
      </c>
      <c r="BO12" s="467"/>
      <c r="BP12" s="467"/>
      <c r="BQ12" s="467"/>
      <c r="BR12" s="467"/>
      <c r="BS12" s="467"/>
      <c r="BT12" s="467"/>
      <c r="BU12" s="468"/>
      <c r="BV12" s="466">
        <v>
600000</v>
      </c>
      <c r="BW12" s="467"/>
      <c r="BX12" s="467"/>
      <c r="BY12" s="467"/>
      <c r="BZ12" s="467"/>
      <c r="CA12" s="467"/>
      <c r="CB12" s="467"/>
      <c r="CC12" s="468"/>
      <c r="CD12" s="475" t="s">
        <v>
138</v>
      </c>
      <c r="CE12" s="476"/>
      <c r="CF12" s="476"/>
      <c r="CG12" s="476"/>
      <c r="CH12" s="476"/>
      <c r="CI12" s="476"/>
      <c r="CJ12" s="476"/>
      <c r="CK12" s="476"/>
      <c r="CL12" s="476"/>
      <c r="CM12" s="476"/>
      <c r="CN12" s="476"/>
      <c r="CO12" s="476"/>
      <c r="CP12" s="476"/>
      <c r="CQ12" s="476"/>
      <c r="CR12" s="476"/>
      <c r="CS12" s="477"/>
      <c r="CT12" s="579" t="s">
        <v>
139</v>
      </c>
      <c r="CU12" s="580"/>
      <c r="CV12" s="580"/>
      <c r="CW12" s="580"/>
      <c r="CX12" s="580"/>
      <c r="CY12" s="580"/>
      <c r="CZ12" s="580"/>
      <c r="DA12" s="581"/>
      <c r="DB12" s="579" t="s">
        <v>
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140</v>
      </c>
      <c r="N13" s="567"/>
      <c r="O13" s="567"/>
      <c r="P13" s="567"/>
      <c r="Q13" s="568"/>
      <c r="R13" s="569">
        <v>
661907</v>
      </c>
      <c r="S13" s="570"/>
      <c r="T13" s="570"/>
      <c r="U13" s="570"/>
      <c r="V13" s="571"/>
      <c r="W13" s="557" t="s">
        <v>
141</v>
      </c>
      <c r="X13" s="479"/>
      <c r="Y13" s="479"/>
      <c r="Z13" s="479"/>
      <c r="AA13" s="479"/>
      <c r="AB13" s="480"/>
      <c r="AC13" s="442">
        <v>
691</v>
      </c>
      <c r="AD13" s="443"/>
      <c r="AE13" s="443"/>
      <c r="AF13" s="443"/>
      <c r="AG13" s="444"/>
      <c r="AH13" s="442">
        <v>
640</v>
      </c>
      <c r="AI13" s="443"/>
      <c r="AJ13" s="443"/>
      <c r="AK13" s="443"/>
      <c r="AL13" s="445"/>
      <c r="AM13" s="535" t="s">
        <v>
142</v>
      </c>
      <c r="AN13" s="440"/>
      <c r="AO13" s="440"/>
      <c r="AP13" s="440"/>
      <c r="AQ13" s="440"/>
      <c r="AR13" s="440"/>
      <c r="AS13" s="440"/>
      <c r="AT13" s="441"/>
      <c r="AU13" s="523" t="s">
        <v>
143</v>
      </c>
      <c r="AV13" s="524"/>
      <c r="AW13" s="524"/>
      <c r="AX13" s="524"/>
      <c r="AY13" s="446" t="s">
        <v>
144</v>
      </c>
      <c r="AZ13" s="447"/>
      <c r="BA13" s="447"/>
      <c r="BB13" s="447"/>
      <c r="BC13" s="447"/>
      <c r="BD13" s="447"/>
      <c r="BE13" s="447"/>
      <c r="BF13" s="447"/>
      <c r="BG13" s="447"/>
      <c r="BH13" s="447"/>
      <c r="BI13" s="447"/>
      <c r="BJ13" s="447"/>
      <c r="BK13" s="447"/>
      <c r="BL13" s="447"/>
      <c r="BM13" s="448"/>
      <c r="BN13" s="466">
        <v>
12167569</v>
      </c>
      <c r="BO13" s="467"/>
      <c r="BP13" s="467"/>
      <c r="BQ13" s="467"/>
      <c r="BR13" s="467"/>
      <c r="BS13" s="467"/>
      <c r="BT13" s="467"/>
      <c r="BU13" s="468"/>
      <c r="BV13" s="466">
        <v>
-119078</v>
      </c>
      <c r="BW13" s="467"/>
      <c r="BX13" s="467"/>
      <c r="BY13" s="467"/>
      <c r="BZ13" s="467"/>
      <c r="CA13" s="467"/>
      <c r="CB13" s="467"/>
      <c r="CC13" s="468"/>
      <c r="CD13" s="475" t="s">
        <v>
145</v>
      </c>
      <c r="CE13" s="476"/>
      <c r="CF13" s="476"/>
      <c r="CG13" s="476"/>
      <c r="CH13" s="476"/>
      <c r="CI13" s="476"/>
      <c r="CJ13" s="476"/>
      <c r="CK13" s="476"/>
      <c r="CL13" s="476"/>
      <c r="CM13" s="476"/>
      <c r="CN13" s="476"/>
      <c r="CO13" s="476"/>
      <c r="CP13" s="476"/>
      <c r="CQ13" s="476"/>
      <c r="CR13" s="476"/>
      <c r="CS13" s="477"/>
      <c r="CT13" s="436">
        <v>
-5.6</v>
      </c>
      <c r="CU13" s="437"/>
      <c r="CV13" s="437"/>
      <c r="CW13" s="437"/>
      <c r="CX13" s="437"/>
      <c r="CY13" s="437"/>
      <c r="CZ13" s="437"/>
      <c r="DA13" s="438"/>
      <c r="DB13" s="436">
        <v>
-5.8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146</v>
      </c>
      <c r="M14" s="603"/>
      <c r="N14" s="603"/>
      <c r="O14" s="603"/>
      <c r="P14" s="603"/>
      <c r="Q14" s="604"/>
      <c r="R14" s="569">
        <v>
698031</v>
      </c>
      <c r="S14" s="570"/>
      <c r="T14" s="570"/>
      <c r="U14" s="570"/>
      <c r="V14" s="571"/>
      <c r="W14" s="572"/>
      <c r="X14" s="482"/>
      <c r="Y14" s="482"/>
      <c r="Z14" s="482"/>
      <c r="AA14" s="482"/>
      <c r="AB14" s="483"/>
      <c r="AC14" s="562">
        <v>
0.3</v>
      </c>
      <c r="AD14" s="563"/>
      <c r="AE14" s="563"/>
      <c r="AF14" s="563"/>
      <c r="AG14" s="564"/>
      <c r="AH14" s="562">
        <v>
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147</v>
      </c>
      <c r="CE14" s="473"/>
      <c r="CF14" s="473"/>
      <c r="CG14" s="473"/>
      <c r="CH14" s="473"/>
      <c r="CI14" s="473"/>
      <c r="CJ14" s="473"/>
      <c r="CK14" s="473"/>
      <c r="CL14" s="473"/>
      <c r="CM14" s="473"/>
      <c r="CN14" s="473"/>
      <c r="CO14" s="473"/>
      <c r="CP14" s="473"/>
      <c r="CQ14" s="473"/>
      <c r="CR14" s="473"/>
      <c r="CS14" s="474"/>
      <c r="CT14" s="573" t="s">
        <v>
148</v>
      </c>
      <c r="CU14" s="574"/>
      <c r="CV14" s="574"/>
      <c r="CW14" s="574"/>
      <c r="CX14" s="574"/>
      <c r="CY14" s="574"/>
      <c r="CZ14" s="574"/>
      <c r="DA14" s="575"/>
      <c r="DB14" s="573" t="s">
        <v>
149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140</v>
      </c>
      <c r="N15" s="567"/>
      <c r="O15" s="567"/>
      <c r="P15" s="567"/>
      <c r="Q15" s="568"/>
      <c r="R15" s="569">
        <v>
662321</v>
      </c>
      <c r="S15" s="570"/>
      <c r="T15" s="570"/>
      <c r="U15" s="570"/>
      <c r="V15" s="571"/>
      <c r="W15" s="557" t="s">
        <v>
150</v>
      </c>
      <c r="X15" s="479"/>
      <c r="Y15" s="479"/>
      <c r="Z15" s="479"/>
      <c r="AA15" s="479"/>
      <c r="AB15" s="480"/>
      <c r="AC15" s="442">
        <v>
54245</v>
      </c>
      <c r="AD15" s="443"/>
      <c r="AE15" s="443"/>
      <c r="AF15" s="443"/>
      <c r="AG15" s="444"/>
      <c r="AH15" s="442">
        <v>
54095</v>
      </c>
      <c r="AI15" s="443"/>
      <c r="AJ15" s="443"/>
      <c r="AK15" s="443"/>
      <c r="AL15" s="445"/>
      <c r="AM15" s="535"/>
      <c r="AN15" s="440"/>
      <c r="AO15" s="440"/>
      <c r="AP15" s="440"/>
      <c r="AQ15" s="440"/>
      <c r="AR15" s="440"/>
      <c r="AS15" s="440"/>
      <c r="AT15" s="441"/>
      <c r="AU15" s="523"/>
      <c r="AV15" s="524"/>
      <c r="AW15" s="524"/>
      <c r="AX15" s="524"/>
      <c r="AY15" s="458" t="s">
        <v>
151</v>
      </c>
      <c r="AZ15" s="459"/>
      <c r="BA15" s="459"/>
      <c r="BB15" s="459"/>
      <c r="BC15" s="459"/>
      <c r="BD15" s="459"/>
      <c r="BE15" s="459"/>
      <c r="BF15" s="459"/>
      <c r="BG15" s="459"/>
      <c r="BH15" s="459"/>
      <c r="BI15" s="459"/>
      <c r="BJ15" s="459"/>
      <c r="BK15" s="459"/>
      <c r="BL15" s="459"/>
      <c r="BM15" s="460"/>
      <c r="BN15" s="461">
        <v>
62309414</v>
      </c>
      <c r="BO15" s="462"/>
      <c r="BP15" s="462"/>
      <c r="BQ15" s="462"/>
      <c r="BR15" s="462"/>
      <c r="BS15" s="462"/>
      <c r="BT15" s="462"/>
      <c r="BU15" s="463"/>
      <c r="BV15" s="461">
        <v>
60450726</v>
      </c>
      <c r="BW15" s="462"/>
      <c r="BX15" s="462"/>
      <c r="BY15" s="462"/>
      <c r="BZ15" s="462"/>
      <c r="CA15" s="462"/>
      <c r="CB15" s="462"/>
      <c r="CC15" s="463"/>
      <c r="CD15" s="576" t="s">
        <v>
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153</v>
      </c>
      <c r="M16" s="560"/>
      <c r="N16" s="560"/>
      <c r="O16" s="560"/>
      <c r="P16" s="560"/>
      <c r="Q16" s="561"/>
      <c r="R16" s="554" t="s">
        <v>
154</v>
      </c>
      <c r="S16" s="555"/>
      <c r="T16" s="555"/>
      <c r="U16" s="555"/>
      <c r="V16" s="556"/>
      <c r="W16" s="572"/>
      <c r="X16" s="482"/>
      <c r="Y16" s="482"/>
      <c r="Z16" s="482"/>
      <c r="AA16" s="482"/>
      <c r="AB16" s="483"/>
      <c r="AC16" s="562">
        <v>
20.2</v>
      </c>
      <c r="AD16" s="563"/>
      <c r="AE16" s="563"/>
      <c r="AF16" s="563"/>
      <c r="AG16" s="564"/>
      <c r="AH16" s="562">
        <v>
20.6</v>
      </c>
      <c r="AI16" s="563"/>
      <c r="AJ16" s="563"/>
      <c r="AK16" s="563"/>
      <c r="AL16" s="565"/>
      <c r="AM16" s="535"/>
      <c r="AN16" s="440"/>
      <c r="AO16" s="440"/>
      <c r="AP16" s="440"/>
      <c r="AQ16" s="440"/>
      <c r="AR16" s="440"/>
      <c r="AS16" s="440"/>
      <c r="AT16" s="441"/>
      <c r="AU16" s="523"/>
      <c r="AV16" s="524"/>
      <c r="AW16" s="524"/>
      <c r="AX16" s="524"/>
      <c r="AY16" s="446" t="s">
        <v>
155</v>
      </c>
      <c r="AZ16" s="447"/>
      <c r="BA16" s="447"/>
      <c r="BB16" s="447"/>
      <c r="BC16" s="447"/>
      <c r="BD16" s="447"/>
      <c r="BE16" s="447"/>
      <c r="BF16" s="447"/>
      <c r="BG16" s="447"/>
      <c r="BH16" s="447"/>
      <c r="BI16" s="447"/>
      <c r="BJ16" s="447"/>
      <c r="BK16" s="447"/>
      <c r="BL16" s="447"/>
      <c r="BM16" s="448"/>
      <c r="BN16" s="466">
        <v>
159793766</v>
      </c>
      <c r="BO16" s="467"/>
      <c r="BP16" s="467"/>
      <c r="BQ16" s="467"/>
      <c r="BR16" s="467"/>
      <c r="BS16" s="467"/>
      <c r="BT16" s="467"/>
      <c r="BU16" s="468"/>
      <c r="BV16" s="466">
        <v>
152882722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156</v>
      </c>
      <c r="N17" s="552"/>
      <c r="O17" s="552"/>
      <c r="P17" s="552"/>
      <c r="Q17" s="553"/>
      <c r="R17" s="554" t="s">
        <v>
157</v>
      </c>
      <c r="S17" s="555"/>
      <c r="T17" s="555"/>
      <c r="U17" s="555"/>
      <c r="V17" s="556"/>
      <c r="W17" s="557" t="s">
        <v>
158</v>
      </c>
      <c r="X17" s="479"/>
      <c r="Y17" s="479"/>
      <c r="Z17" s="479"/>
      <c r="AA17" s="479"/>
      <c r="AB17" s="480"/>
      <c r="AC17" s="442">
        <v>
213500</v>
      </c>
      <c r="AD17" s="443"/>
      <c r="AE17" s="443"/>
      <c r="AF17" s="443"/>
      <c r="AG17" s="444"/>
      <c r="AH17" s="442">
        <v>
208225</v>
      </c>
      <c r="AI17" s="443"/>
      <c r="AJ17" s="443"/>
      <c r="AK17" s="443"/>
      <c r="AL17" s="445"/>
      <c r="AM17" s="535"/>
      <c r="AN17" s="440"/>
      <c r="AO17" s="440"/>
      <c r="AP17" s="440"/>
      <c r="AQ17" s="440"/>
      <c r="AR17" s="440"/>
      <c r="AS17" s="440"/>
      <c r="AT17" s="441"/>
      <c r="AU17" s="523"/>
      <c r="AV17" s="524"/>
      <c r="AW17" s="524"/>
      <c r="AX17" s="524"/>
      <c r="AY17" s="446" t="s">
        <v>
159</v>
      </c>
      <c r="AZ17" s="447"/>
      <c r="BA17" s="447"/>
      <c r="BB17" s="447"/>
      <c r="BC17" s="447"/>
      <c r="BD17" s="447"/>
      <c r="BE17" s="447"/>
      <c r="BF17" s="447"/>
      <c r="BG17" s="447"/>
      <c r="BH17" s="447"/>
      <c r="BI17" s="447"/>
      <c r="BJ17" s="447"/>
      <c r="BK17" s="447"/>
      <c r="BL17" s="447"/>
      <c r="BM17" s="448"/>
      <c r="BN17" s="466">
        <v>
168157934</v>
      </c>
      <c r="BO17" s="467"/>
      <c r="BP17" s="467"/>
      <c r="BQ17" s="467"/>
      <c r="BR17" s="467"/>
      <c r="BS17" s="467"/>
      <c r="BT17" s="467"/>
      <c r="BU17" s="468"/>
      <c r="BV17" s="466">
        <v>
161072231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160</v>
      </c>
      <c r="C18" s="529"/>
      <c r="D18" s="529"/>
      <c r="E18" s="530"/>
      <c r="F18" s="530"/>
      <c r="G18" s="530"/>
      <c r="H18" s="530"/>
      <c r="I18" s="530"/>
      <c r="J18" s="530"/>
      <c r="K18" s="530"/>
      <c r="L18" s="531">
        <v>
49.9</v>
      </c>
      <c r="M18" s="531"/>
      <c r="N18" s="531"/>
      <c r="O18" s="531"/>
      <c r="P18" s="531"/>
      <c r="Q18" s="531"/>
      <c r="R18" s="532"/>
      <c r="S18" s="532"/>
      <c r="T18" s="532"/>
      <c r="U18" s="532"/>
      <c r="V18" s="533"/>
      <c r="W18" s="547"/>
      <c r="X18" s="548"/>
      <c r="Y18" s="548"/>
      <c r="Z18" s="548"/>
      <c r="AA18" s="548"/>
      <c r="AB18" s="558"/>
      <c r="AC18" s="430">
        <v>
79.5</v>
      </c>
      <c r="AD18" s="431"/>
      <c r="AE18" s="431"/>
      <c r="AF18" s="431"/>
      <c r="AG18" s="534"/>
      <c r="AH18" s="430">
        <v>
79.2</v>
      </c>
      <c r="AI18" s="431"/>
      <c r="AJ18" s="431"/>
      <c r="AK18" s="431"/>
      <c r="AL18" s="432"/>
      <c r="AM18" s="535"/>
      <c r="AN18" s="440"/>
      <c r="AO18" s="440"/>
      <c r="AP18" s="440"/>
      <c r="AQ18" s="440"/>
      <c r="AR18" s="440"/>
      <c r="AS18" s="440"/>
      <c r="AT18" s="441"/>
      <c r="AU18" s="523"/>
      <c r="AV18" s="524"/>
      <c r="AW18" s="524"/>
      <c r="AX18" s="524"/>
      <c r="AY18" s="446" t="s">
        <v>
161</v>
      </c>
      <c r="AZ18" s="447"/>
      <c r="BA18" s="447"/>
      <c r="BB18" s="447"/>
      <c r="BC18" s="447"/>
      <c r="BD18" s="447"/>
      <c r="BE18" s="447"/>
      <c r="BF18" s="447"/>
      <c r="BG18" s="447"/>
      <c r="BH18" s="447"/>
      <c r="BI18" s="447"/>
      <c r="BJ18" s="447"/>
      <c r="BK18" s="447"/>
      <c r="BL18" s="447"/>
      <c r="BM18" s="448"/>
      <c r="BN18" s="466">
        <v>
128674247</v>
      </c>
      <c r="BO18" s="467"/>
      <c r="BP18" s="467"/>
      <c r="BQ18" s="467"/>
      <c r="BR18" s="467"/>
      <c r="BS18" s="467"/>
      <c r="BT18" s="467"/>
      <c r="BU18" s="468"/>
      <c r="BV18" s="466">
        <v>
125602480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162</v>
      </c>
      <c r="C19" s="529"/>
      <c r="D19" s="529"/>
      <c r="E19" s="530"/>
      <c r="F19" s="530"/>
      <c r="G19" s="530"/>
      <c r="H19" s="530"/>
      <c r="I19" s="530"/>
      <c r="J19" s="530"/>
      <c r="K19" s="530"/>
      <c r="L19" s="536">
        <v>
13653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163</v>
      </c>
      <c r="AZ19" s="447"/>
      <c r="BA19" s="447"/>
      <c r="BB19" s="447"/>
      <c r="BC19" s="447"/>
      <c r="BD19" s="447"/>
      <c r="BE19" s="447"/>
      <c r="BF19" s="447"/>
      <c r="BG19" s="447"/>
      <c r="BH19" s="447"/>
      <c r="BI19" s="447"/>
      <c r="BJ19" s="447"/>
      <c r="BK19" s="447"/>
      <c r="BL19" s="447"/>
      <c r="BM19" s="448"/>
      <c r="BN19" s="466">
        <v>
187318742</v>
      </c>
      <c r="BO19" s="467"/>
      <c r="BP19" s="467"/>
      <c r="BQ19" s="467"/>
      <c r="BR19" s="467"/>
      <c r="BS19" s="467"/>
      <c r="BT19" s="467"/>
      <c r="BU19" s="468"/>
      <c r="BV19" s="466">
        <v>
179772377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164</v>
      </c>
      <c r="C20" s="529"/>
      <c r="D20" s="529"/>
      <c r="E20" s="530"/>
      <c r="F20" s="530"/>
      <c r="G20" s="530"/>
      <c r="H20" s="530"/>
      <c r="I20" s="530"/>
      <c r="J20" s="530"/>
      <c r="K20" s="530"/>
      <c r="L20" s="536">
        <v>
309072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166</v>
      </c>
      <c r="C22" s="496"/>
      <c r="D22" s="497"/>
      <c r="E22" s="504" t="s">
        <v>
1</v>
      </c>
      <c r="F22" s="479"/>
      <c r="G22" s="479"/>
      <c r="H22" s="479"/>
      <c r="I22" s="479"/>
      <c r="J22" s="479"/>
      <c r="K22" s="480"/>
      <c r="L22" s="504" t="s">
        <v>
167</v>
      </c>
      <c r="M22" s="479"/>
      <c r="N22" s="479"/>
      <c r="O22" s="479"/>
      <c r="P22" s="480"/>
      <c r="Q22" s="489" t="s">
        <v>
168</v>
      </c>
      <c r="R22" s="490"/>
      <c r="S22" s="490"/>
      <c r="T22" s="490"/>
      <c r="U22" s="490"/>
      <c r="V22" s="505"/>
      <c r="W22" s="507" t="s">
        <v>
169</v>
      </c>
      <c r="X22" s="496"/>
      <c r="Y22" s="497"/>
      <c r="Z22" s="504" t="s">
        <v>
1</v>
      </c>
      <c r="AA22" s="479"/>
      <c r="AB22" s="479"/>
      <c r="AC22" s="479"/>
      <c r="AD22" s="479"/>
      <c r="AE22" s="479"/>
      <c r="AF22" s="479"/>
      <c r="AG22" s="480"/>
      <c r="AH22" s="478" t="s">
        <v>
170</v>
      </c>
      <c r="AI22" s="479"/>
      <c r="AJ22" s="479"/>
      <c r="AK22" s="479"/>
      <c r="AL22" s="480"/>
      <c r="AM22" s="478" t="s">
        <v>
171</v>
      </c>
      <c r="AN22" s="484"/>
      <c r="AO22" s="484"/>
      <c r="AP22" s="484"/>
      <c r="AQ22" s="484"/>
      <c r="AR22" s="485"/>
      <c r="AS22" s="489" t="s">
        <v>
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172</v>
      </c>
      <c r="AZ23" s="459"/>
      <c r="BA23" s="459"/>
      <c r="BB23" s="459"/>
      <c r="BC23" s="459"/>
      <c r="BD23" s="459"/>
      <c r="BE23" s="459"/>
      <c r="BF23" s="459"/>
      <c r="BG23" s="459"/>
      <c r="BH23" s="459"/>
      <c r="BI23" s="459"/>
      <c r="BJ23" s="459"/>
      <c r="BK23" s="459"/>
      <c r="BL23" s="459"/>
      <c r="BM23" s="460"/>
      <c r="BN23" s="466">
        <v>
486722</v>
      </c>
      <c r="BO23" s="467"/>
      <c r="BP23" s="467"/>
      <c r="BQ23" s="467"/>
      <c r="BR23" s="467"/>
      <c r="BS23" s="467"/>
      <c r="BT23" s="467"/>
      <c r="BU23" s="468"/>
      <c r="BV23" s="466">
        <v>
13206780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173</v>
      </c>
      <c r="F24" s="440"/>
      <c r="G24" s="440"/>
      <c r="H24" s="440"/>
      <c r="I24" s="440"/>
      <c r="J24" s="440"/>
      <c r="K24" s="441"/>
      <c r="L24" s="442">
        <v>
1</v>
      </c>
      <c r="M24" s="443"/>
      <c r="N24" s="443"/>
      <c r="O24" s="443"/>
      <c r="P24" s="444"/>
      <c r="Q24" s="442">
        <v>
12180</v>
      </c>
      <c r="R24" s="443"/>
      <c r="S24" s="443"/>
      <c r="T24" s="443"/>
      <c r="U24" s="443"/>
      <c r="V24" s="444"/>
      <c r="W24" s="508"/>
      <c r="X24" s="499"/>
      <c r="Y24" s="500"/>
      <c r="Z24" s="439" t="s">
        <v>
174</v>
      </c>
      <c r="AA24" s="440"/>
      <c r="AB24" s="440"/>
      <c r="AC24" s="440"/>
      <c r="AD24" s="440"/>
      <c r="AE24" s="440"/>
      <c r="AF24" s="440"/>
      <c r="AG24" s="441"/>
      <c r="AH24" s="442">
        <v>
3561</v>
      </c>
      <c r="AI24" s="443"/>
      <c r="AJ24" s="443"/>
      <c r="AK24" s="443"/>
      <c r="AL24" s="444"/>
      <c r="AM24" s="442">
        <v>
10693683</v>
      </c>
      <c r="AN24" s="443"/>
      <c r="AO24" s="443"/>
      <c r="AP24" s="443"/>
      <c r="AQ24" s="443"/>
      <c r="AR24" s="444"/>
      <c r="AS24" s="442">
        <v>
3003</v>
      </c>
      <c r="AT24" s="443"/>
      <c r="AU24" s="443"/>
      <c r="AV24" s="443"/>
      <c r="AW24" s="443"/>
      <c r="AX24" s="445"/>
      <c r="AY24" s="433" t="s">
        <v>
175</v>
      </c>
      <c r="AZ24" s="434"/>
      <c r="BA24" s="434"/>
      <c r="BB24" s="434"/>
      <c r="BC24" s="434"/>
      <c r="BD24" s="434"/>
      <c r="BE24" s="434"/>
      <c r="BF24" s="434"/>
      <c r="BG24" s="434"/>
      <c r="BH24" s="434"/>
      <c r="BI24" s="434"/>
      <c r="BJ24" s="434"/>
      <c r="BK24" s="434"/>
      <c r="BL24" s="434"/>
      <c r="BM24" s="435"/>
      <c r="BN24" s="466">
        <v>
486722</v>
      </c>
      <c r="BO24" s="467"/>
      <c r="BP24" s="467"/>
      <c r="BQ24" s="467"/>
      <c r="BR24" s="467"/>
      <c r="BS24" s="467"/>
      <c r="BT24" s="467"/>
      <c r="BU24" s="468"/>
      <c r="BV24" s="466">
        <v>
12362780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176</v>
      </c>
      <c r="F25" s="440"/>
      <c r="G25" s="440"/>
      <c r="H25" s="440"/>
      <c r="I25" s="440"/>
      <c r="J25" s="440"/>
      <c r="K25" s="441"/>
      <c r="L25" s="442">
        <v>
2</v>
      </c>
      <c r="M25" s="443"/>
      <c r="N25" s="443"/>
      <c r="O25" s="443"/>
      <c r="P25" s="444"/>
      <c r="Q25" s="442">
        <v>
8790</v>
      </c>
      <c r="R25" s="443"/>
      <c r="S25" s="443"/>
      <c r="T25" s="443"/>
      <c r="U25" s="443"/>
      <c r="V25" s="444"/>
      <c r="W25" s="508"/>
      <c r="X25" s="499"/>
      <c r="Y25" s="500"/>
      <c r="Z25" s="439" t="s">
        <v>
177</v>
      </c>
      <c r="AA25" s="440"/>
      <c r="AB25" s="440"/>
      <c r="AC25" s="440"/>
      <c r="AD25" s="440"/>
      <c r="AE25" s="440"/>
      <c r="AF25" s="440"/>
      <c r="AG25" s="441"/>
      <c r="AH25" s="442" t="s">
        <v>
149</v>
      </c>
      <c r="AI25" s="443"/>
      <c r="AJ25" s="443"/>
      <c r="AK25" s="443"/>
      <c r="AL25" s="444"/>
      <c r="AM25" s="442" t="s">
        <v>
130</v>
      </c>
      <c r="AN25" s="443"/>
      <c r="AO25" s="443"/>
      <c r="AP25" s="443"/>
      <c r="AQ25" s="443"/>
      <c r="AR25" s="444"/>
      <c r="AS25" s="442" t="s">
        <v>
139</v>
      </c>
      <c r="AT25" s="443"/>
      <c r="AU25" s="443"/>
      <c r="AV25" s="443"/>
      <c r="AW25" s="443"/>
      <c r="AX25" s="445"/>
      <c r="AY25" s="458" t="s">
        <v>
178</v>
      </c>
      <c r="AZ25" s="459"/>
      <c r="BA25" s="459"/>
      <c r="BB25" s="459"/>
      <c r="BC25" s="459"/>
      <c r="BD25" s="459"/>
      <c r="BE25" s="459"/>
      <c r="BF25" s="459"/>
      <c r="BG25" s="459"/>
      <c r="BH25" s="459"/>
      <c r="BI25" s="459"/>
      <c r="BJ25" s="459"/>
      <c r="BK25" s="459"/>
      <c r="BL25" s="459"/>
      <c r="BM25" s="460"/>
      <c r="BN25" s="461">
        <v>
378952</v>
      </c>
      <c r="BO25" s="462"/>
      <c r="BP25" s="462"/>
      <c r="BQ25" s="462"/>
      <c r="BR25" s="462"/>
      <c r="BS25" s="462"/>
      <c r="BT25" s="462"/>
      <c r="BU25" s="463"/>
      <c r="BV25" s="461">
        <v>
348860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179</v>
      </c>
      <c r="F26" s="440"/>
      <c r="G26" s="440"/>
      <c r="H26" s="440"/>
      <c r="I26" s="440"/>
      <c r="J26" s="440"/>
      <c r="K26" s="441"/>
      <c r="L26" s="442">
        <v>
1</v>
      </c>
      <c r="M26" s="443"/>
      <c r="N26" s="443"/>
      <c r="O26" s="443"/>
      <c r="P26" s="444"/>
      <c r="Q26" s="442">
        <v>
7420</v>
      </c>
      <c r="R26" s="443"/>
      <c r="S26" s="443"/>
      <c r="T26" s="443"/>
      <c r="U26" s="443"/>
      <c r="V26" s="444"/>
      <c r="W26" s="508"/>
      <c r="X26" s="499"/>
      <c r="Y26" s="500"/>
      <c r="Z26" s="439" t="s">
        <v>
180</v>
      </c>
      <c r="AA26" s="521"/>
      <c r="AB26" s="521"/>
      <c r="AC26" s="521"/>
      <c r="AD26" s="521"/>
      <c r="AE26" s="521"/>
      <c r="AF26" s="521"/>
      <c r="AG26" s="522"/>
      <c r="AH26" s="442">
        <v>
550</v>
      </c>
      <c r="AI26" s="443"/>
      <c r="AJ26" s="443"/>
      <c r="AK26" s="443"/>
      <c r="AL26" s="444"/>
      <c r="AM26" s="442">
        <v>
1623600</v>
      </c>
      <c r="AN26" s="443"/>
      <c r="AO26" s="443"/>
      <c r="AP26" s="443"/>
      <c r="AQ26" s="443"/>
      <c r="AR26" s="444"/>
      <c r="AS26" s="442">
        <v>
2952</v>
      </c>
      <c r="AT26" s="443"/>
      <c r="AU26" s="443"/>
      <c r="AV26" s="443"/>
      <c r="AW26" s="443"/>
      <c r="AX26" s="445"/>
      <c r="AY26" s="475" t="s">
        <v>
181</v>
      </c>
      <c r="AZ26" s="476"/>
      <c r="BA26" s="476"/>
      <c r="BB26" s="476"/>
      <c r="BC26" s="476"/>
      <c r="BD26" s="476"/>
      <c r="BE26" s="476"/>
      <c r="BF26" s="476"/>
      <c r="BG26" s="476"/>
      <c r="BH26" s="476"/>
      <c r="BI26" s="476"/>
      <c r="BJ26" s="476"/>
      <c r="BK26" s="476"/>
      <c r="BL26" s="476"/>
      <c r="BM26" s="477"/>
      <c r="BN26" s="466">
        <v>
150000</v>
      </c>
      <c r="BO26" s="467"/>
      <c r="BP26" s="467"/>
      <c r="BQ26" s="467"/>
      <c r="BR26" s="467"/>
      <c r="BS26" s="467"/>
      <c r="BT26" s="467"/>
      <c r="BU26" s="468"/>
      <c r="BV26" s="466">
        <v>
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182</v>
      </c>
      <c r="F27" s="440"/>
      <c r="G27" s="440"/>
      <c r="H27" s="440"/>
      <c r="I27" s="440"/>
      <c r="J27" s="440"/>
      <c r="K27" s="441"/>
      <c r="L27" s="442">
        <v>
1</v>
      </c>
      <c r="M27" s="443"/>
      <c r="N27" s="443"/>
      <c r="O27" s="443"/>
      <c r="P27" s="444"/>
      <c r="Q27" s="442">
        <v>
9560</v>
      </c>
      <c r="R27" s="443"/>
      <c r="S27" s="443"/>
      <c r="T27" s="443"/>
      <c r="U27" s="443"/>
      <c r="V27" s="444"/>
      <c r="W27" s="508"/>
      <c r="X27" s="499"/>
      <c r="Y27" s="500"/>
      <c r="Z27" s="439" t="s">
        <v>
183</v>
      </c>
      <c r="AA27" s="440"/>
      <c r="AB27" s="440"/>
      <c r="AC27" s="440"/>
      <c r="AD27" s="440"/>
      <c r="AE27" s="440"/>
      <c r="AF27" s="440"/>
      <c r="AG27" s="441"/>
      <c r="AH27" s="442">
        <v>
10</v>
      </c>
      <c r="AI27" s="443"/>
      <c r="AJ27" s="443"/>
      <c r="AK27" s="443"/>
      <c r="AL27" s="444"/>
      <c r="AM27" s="442">
        <v>
40930</v>
      </c>
      <c r="AN27" s="443"/>
      <c r="AO27" s="443"/>
      <c r="AP27" s="443"/>
      <c r="AQ27" s="443"/>
      <c r="AR27" s="444"/>
      <c r="AS27" s="442">
        <v>
4093</v>
      </c>
      <c r="AT27" s="443"/>
      <c r="AU27" s="443"/>
      <c r="AV27" s="443"/>
      <c r="AW27" s="443"/>
      <c r="AX27" s="445"/>
      <c r="AY27" s="472" t="s">
        <v>
184</v>
      </c>
      <c r="AZ27" s="473"/>
      <c r="BA27" s="473"/>
      <c r="BB27" s="473"/>
      <c r="BC27" s="473"/>
      <c r="BD27" s="473"/>
      <c r="BE27" s="473"/>
      <c r="BF27" s="473"/>
      <c r="BG27" s="473"/>
      <c r="BH27" s="473"/>
      <c r="BI27" s="473"/>
      <c r="BJ27" s="473"/>
      <c r="BK27" s="473"/>
      <c r="BL27" s="473"/>
      <c r="BM27" s="474"/>
      <c r="BN27" s="469">
        <v>
20000000</v>
      </c>
      <c r="BO27" s="470"/>
      <c r="BP27" s="470"/>
      <c r="BQ27" s="470"/>
      <c r="BR27" s="470"/>
      <c r="BS27" s="470"/>
      <c r="BT27" s="470"/>
      <c r="BU27" s="471"/>
      <c r="BV27" s="469">
        <v>
20000000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185</v>
      </c>
      <c r="F28" s="440"/>
      <c r="G28" s="440"/>
      <c r="H28" s="440"/>
      <c r="I28" s="440"/>
      <c r="J28" s="440"/>
      <c r="K28" s="441"/>
      <c r="L28" s="442">
        <v>
1</v>
      </c>
      <c r="M28" s="443"/>
      <c r="N28" s="443"/>
      <c r="O28" s="443"/>
      <c r="P28" s="444"/>
      <c r="Q28" s="442">
        <v>
8070</v>
      </c>
      <c r="R28" s="443"/>
      <c r="S28" s="443"/>
      <c r="T28" s="443"/>
      <c r="U28" s="443"/>
      <c r="V28" s="444"/>
      <c r="W28" s="508"/>
      <c r="X28" s="499"/>
      <c r="Y28" s="500"/>
      <c r="Z28" s="439" t="s">
        <v>
186</v>
      </c>
      <c r="AA28" s="440"/>
      <c r="AB28" s="440"/>
      <c r="AC28" s="440"/>
      <c r="AD28" s="440"/>
      <c r="AE28" s="440"/>
      <c r="AF28" s="440"/>
      <c r="AG28" s="441"/>
      <c r="AH28" s="442" t="s">
        <v>
139</v>
      </c>
      <c r="AI28" s="443"/>
      <c r="AJ28" s="443"/>
      <c r="AK28" s="443"/>
      <c r="AL28" s="444"/>
      <c r="AM28" s="442" t="s">
        <v>
139</v>
      </c>
      <c r="AN28" s="443"/>
      <c r="AO28" s="443"/>
      <c r="AP28" s="443"/>
      <c r="AQ28" s="443"/>
      <c r="AR28" s="444"/>
      <c r="AS28" s="442" t="s">
        <v>
187</v>
      </c>
      <c r="AT28" s="443"/>
      <c r="AU28" s="443"/>
      <c r="AV28" s="443"/>
      <c r="AW28" s="443"/>
      <c r="AX28" s="445"/>
      <c r="AY28" s="449" t="s">
        <v>
188</v>
      </c>
      <c r="AZ28" s="450"/>
      <c r="BA28" s="450"/>
      <c r="BB28" s="451"/>
      <c r="BC28" s="458" t="s">
        <v>
48</v>
      </c>
      <c r="BD28" s="459"/>
      <c r="BE28" s="459"/>
      <c r="BF28" s="459"/>
      <c r="BG28" s="459"/>
      <c r="BH28" s="459"/>
      <c r="BI28" s="459"/>
      <c r="BJ28" s="459"/>
      <c r="BK28" s="459"/>
      <c r="BL28" s="459"/>
      <c r="BM28" s="460"/>
      <c r="BN28" s="461">
        <v>
41661109</v>
      </c>
      <c r="BO28" s="462"/>
      <c r="BP28" s="462"/>
      <c r="BQ28" s="462"/>
      <c r="BR28" s="462"/>
      <c r="BS28" s="462"/>
      <c r="BT28" s="462"/>
      <c r="BU28" s="463"/>
      <c r="BV28" s="461">
        <v>
41634659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189</v>
      </c>
      <c r="F29" s="440"/>
      <c r="G29" s="440"/>
      <c r="H29" s="440"/>
      <c r="I29" s="440"/>
      <c r="J29" s="440"/>
      <c r="K29" s="441"/>
      <c r="L29" s="442">
        <v>
42</v>
      </c>
      <c r="M29" s="443"/>
      <c r="N29" s="443"/>
      <c r="O29" s="443"/>
      <c r="P29" s="444"/>
      <c r="Q29" s="442">
        <v>
6210</v>
      </c>
      <c r="R29" s="443"/>
      <c r="S29" s="443"/>
      <c r="T29" s="443"/>
      <c r="U29" s="443"/>
      <c r="V29" s="444"/>
      <c r="W29" s="509"/>
      <c r="X29" s="510"/>
      <c r="Y29" s="511"/>
      <c r="Z29" s="439" t="s">
        <v>
190</v>
      </c>
      <c r="AA29" s="440"/>
      <c r="AB29" s="440"/>
      <c r="AC29" s="440"/>
      <c r="AD29" s="440"/>
      <c r="AE29" s="440"/>
      <c r="AF29" s="440"/>
      <c r="AG29" s="441"/>
      <c r="AH29" s="442">
        <v>
3571</v>
      </c>
      <c r="AI29" s="443"/>
      <c r="AJ29" s="443"/>
      <c r="AK29" s="443"/>
      <c r="AL29" s="444"/>
      <c r="AM29" s="442">
        <v>
10734613</v>
      </c>
      <c r="AN29" s="443"/>
      <c r="AO29" s="443"/>
      <c r="AP29" s="443"/>
      <c r="AQ29" s="443"/>
      <c r="AR29" s="444"/>
      <c r="AS29" s="442">
        <v>
3006</v>
      </c>
      <c r="AT29" s="443"/>
      <c r="AU29" s="443"/>
      <c r="AV29" s="443"/>
      <c r="AW29" s="443"/>
      <c r="AX29" s="445"/>
      <c r="AY29" s="452"/>
      <c r="AZ29" s="453"/>
      <c r="BA29" s="453"/>
      <c r="BB29" s="454"/>
      <c r="BC29" s="446" t="s">
        <v>
191</v>
      </c>
      <c r="BD29" s="447"/>
      <c r="BE29" s="447"/>
      <c r="BF29" s="447"/>
      <c r="BG29" s="447"/>
      <c r="BH29" s="447"/>
      <c r="BI29" s="447"/>
      <c r="BJ29" s="447"/>
      <c r="BK29" s="447"/>
      <c r="BL29" s="447"/>
      <c r="BM29" s="448"/>
      <c r="BN29" s="466">
        <v>
501530</v>
      </c>
      <c r="BO29" s="467"/>
      <c r="BP29" s="467"/>
      <c r="BQ29" s="467"/>
      <c r="BR29" s="467"/>
      <c r="BS29" s="467"/>
      <c r="BT29" s="467"/>
      <c r="BU29" s="468"/>
      <c r="BV29" s="466">
        <v>
2063475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192</v>
      </c>
      <c r="X30" s="519"/>
      <c r="Y30" s="519"/>
      <c r="Z30" s="519"/>
      <c r="AA30" s="519"/>
      <c r="AB30" s="519"/>
      <c r="AC30" s="519"/>
      <c r="AD30" s="519"/>
      <c r="AE30" s="519"/>
      <c r="AF30" s="519"/>
      <c r="AG30" s="520"/>
      <c r="AH30" s="430">
        <v>
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165774599</v>
      </c>
      <c r="BO30" s="470"/>
      <c r="BP30" s="470"/>
      <c r="BQ30" s="470"/>
      <c r="BR30" s="470"/>
      <c r="BS30" s="470"/>
      <c r="BT30" s="470"/>
      <c r="BU30" s="471"/>
      <c r="BV30" s="469">
        <v>
156556412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193</v>
      </c>
      <c r="D32" s="214"/>
      <c r="E32" s="214"/>
      <c r="F32" s="211"/>
      <c r="G32" s="211"/>
      <c r="H32" s="211"/>
      <c r="I32" s="211"/>
      <c r="J32" s="211"/>
      <c r="K32" s="211"/>
      <c r="L32" s="211"/>
      <c r="M32" s="211"/>
      <c r="N32" s="211"/>
      <c r="O32" s="211"/>
      <c r="P32" s="211"/>
      <c r="Q32" s="211"/>
      <c r="R32" s="211"/>
      <c r="S32" s="211"/>
      <c r="T32" s="211"/>
      <c r="U32" s="211" t="s">
        <v>
194</v>
      </c>
      <c r="V32" s="211"/>
      <c r="W32" s="211"/>
      <c r="X32" s="211"/>
      <c r="Y32" s="211"/>
      <c r="Z32" s="211"/>
      <c r="AA32" s="211"/>
      <c r="AB32" s="211"/>
      <c r="AC32" s="211"/>
      <c r="AD32" s="211"/>
      <c r="AE32" s="211"/>
      <c r="AF32" s="211"/>
      <c r="AG32" s="211"/>
      <c r="AH32" s="211"/>
      <c r="AI32" s="211"/>
      <c r="AJ32" s="211"/>
      <c r="AK32" s="211"/>
      <c r="AL32" s="211"/>
      <c r="AM32" s="215" t="s">
        <v>
195</v>
      </c>
      <c r="AN32" s="211"/>
      <c r="AO32" s="211"/>
      <c r="AP32" s="211"/>
      <c r="AQ32" s="211"/>
      <c r="AR32" s="211"/>
      <c r="AS32" s="215"/>
      <c r="AT32" s="215"/>
      <c r="AU32" s="215"/>
      <c r="AV32" s="215"/>
      <c r="AW32" s="215"/>
      <c r="AX32" s="215"/>
      <c r="AY32" s="215"/>
      <c r="AZ32" s="215"/>
      <c r="BA32" s="215"/>
      <c r="BB32" s="211"/>
      <c r="BC32" s="215"/>
      <c r="BD32" s="211"/>
      <c r="BE32" s="215" t="s">
        <v>
196</v>
      </c>
      <c r="BF32" s="211"/>
      <c r="BG32" s="211"/>
      <c r="BH32" s="211"/>
      <c r="BI32" s="211"/>
      <c r="BJ32" s="215"/>
      <c r="BK32" s="215"/>
      <c r="BL32" s="215"/>
      <c r="BM32" s="215"/>
      <c r="BN32" s="215"/>
      <c r="BO32" s="215"/>
      <c r="BP32" s="215"/>
      <c r="BQ32" s="215"/>
      <c r="BR32" s="211"/>
      <c r="BS32" s="211"/>
      <c r="BT32" s="211"/>
      <c r="BU32" s="211"/>
      <c r="BV32" s="211"/>
      <c r="BW32" s="211" t="s">
        <v>
197</v>
      </c>
      <c r="BX32" s="211"/>
      <c r="BY32" s="211"/>
      <c r="BZ32" s="211"/>
      <c r="CA32" s="211"/>
      <c r="CB32" s="215"/>
      <c r="CC32" s="215"/>
      <c r="CD32" s="215"/>
      <c r="CE32" s="215"/>
      <c r="CF32" s="215"/>
      <c r="CG32" s="215"/>
      <c r="CH32" s="215"/>
      <c r="CI32" s="215"/>
      <c r="CJ32" s="215"/>
      <c r="CK32" s="215"/>
      <c r="CL32" s="215"/>
      <c r="CM32" s="215"/>
      <c r="CN32" s="215"/>
      <c r="CO32" s="215" t="s">
        <v>
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199</v>
      </c>
      <c r="D33" s="429"/>
      <c r="E33" s="428" t="s">
        <v>
200</v>
      </c>
      <c r="F33" s="428"/>
      <c r="G33" s="428"/>
      <c r="H33" s="428"/>
      <c r="I33" s="428"/>
      <c r="J33" s="428"/>
      <c r="K33" s="428"/>
      <c r="L33" s="428"/>
      <c r="M33" s="428"/>
      <c r="N33" s="428"/>
      <c r="O33" s="428"/>
      <c r="P33" s="428"/>
      <c r="Q33" s="428"/>
      <c r="R33" s="428"/>
      <c r="S33" s="428"/>
      <c r="T33" s="216"/>
      <c r="U33" s="429" t="s">
        <v>
201</v>
      </c>
      <c r="V33" s="429"/>
      <c r="W33" s="428" t="s">
        <v>
202</v>
      </c>
      <c r="X33" s="428"/>
      <c r="Y33" s="428"/>
      <c r="Z33" s="428"/>
      <c r="AA33" s="428"/>
      <c r="AB33" s="428"/>
      <c r="AC33" s="428"/>
      <c r="AD33" s="428"/>
      <c r="AE33" s="428"/>
      <c r="AF33" s="428"/>
      <c r="AG33" s="428"/>
      <c r="AH33" s="428"/>
      <c r="AI33" s="428"/>
      <c r="AJ33" s="428"/>
      <c r="AK33" s="428"/>
      <c r="AL33" s="216"/>
      <c r="AM33" s="429" t="s">
        <v>
201</v>
      </c>
      <c r="AN33" s="429"/>
      <c r="AO33" s="428" t="s">
        <v>
202</v>
      </c>
      <c r="AP33" s="428"/>
      <c r="AQ33" s="428"/>
      <c r="AR33" s="428"/>
      <c r="AS33" s="428"/>
      <c r="AT33" s="428"/>
      <c r="AU33" s="428"/>
      <c r="AV33" s="428"/>
      <c r="AW33" s="428"/>
      <c r="AX33" s="428"/>
      <c r="AY33" s="428"/>
      <c r="AZ33" s="428"/>
      <c r="BA33" s="428"/>
      <c r="BB33" s="428"/>
      <c r="BC33" s="428"/>
      <c r="BD33" s="217"/>
      <c r="BE33" s="428" t="s">
        <v>
203</v>
      </c>
      <c r="BF33" s="428"/>
      <c r="BG33" s="428" t="s">
        <v>
204</v>
      </c>
      <c r="BH33" s="428"/>
      <c r="BI33" s="428"/>
      <c r="BJ33" s="428"/>
      <c r="BK33" s="428"/>
      <c r="BL33" s="428"/>
      <c r="BM33" s="428"/>
      <c r="BN33" s="428"/>
      <c r="BO33" s="428"/>
      <c r="BP33" s="428"/>
      <c r="BQ33" s="428"/>
      <c r="BR33" s="428"/>
      <c r="BS33" s="428"/>
      <c r="BT33" s="428"/>
      <c r="BU33" s="428"/>
      <c r="BV33" s="217"/>
      <c r="BW33" s="429" t="s">
        <v>
203</v>
      </c>
      <c r="BX33" s="429"/>
      <c r="BY33" s="428" t="s">
        <v>
205</v>
      </c>
      <c r="BZ33" s="428"/>
      <c r="CA33" s="428"/>
      <c r="CB33" s="428"/>
      <c r="CC33" s="428"/>
      <c r="CD33" s="428"/>
      <c r="CE33" s="428"/>
      <c r="CF33" s="428"/>
      <c r="CG33" s="428"/>
      <c r="CH33" s="428"/>
      <c r="CI33" s="428"/>
      <c r="CJ33" s="428"/>
      <c r="CK33" s="428"/>
      <c r="CL33" s="428"/>
      <c r="CM33" s="428"/>
      <c r="CN33" s="216"/>
      <c r="CO33" s="429" t="s">
        <v>
201</v>
      </c>
      <c r="CP33" s="429"/>
      <c r="CQ33" s="428" t="s">
        <v>
206</v>
      </c>
      <c r="CR33" s="428"/>
      <c r="CS33" s="428"/>
      <c r="CT33" s="428"/>
      <c r="CU33" s="428"/>
      <c r="CV33" s="428"/>
      <c r="CW33" s="428"/>
      <c r="CX33" s="428"/>
      <c r="CY33" s="428"/>
      <c r="CZ33" s="428"/>
      <c r="DA33" s="428"/>
      <c r="DB33" s="428"/>
      <c r="DC33" s="428"/>
      <c r="DD33" s="428"/>
      <c r="DE33" s="428"/>
      <c r="DF33" s="216"/>
      <c r="DG33" s="427" t="s">
        <v>
207</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t="str">
        <f>
IF(BG34="","",MAX(C34:D43,U34:V43,AM34:AN43)+1)</f>
        <v/>
      </c>
      <c r="BF34" s="425"/>
      <c r="BG34" s="424"/>
      <c r="BH34" s="424"/>
      <c r="BI34" s="424"/>
      <c r="BJ34" s="424"/>
      <c r="BK34" s="424"/>
      <c r="BL34" s="424"/>
      <c r="BM34" s="424"/>
      <c r="BN34" s="424"/>
      <c r="BO34" s="424"/>
      <c r="BP34" s="424"/>
      <c r="BQ34" s="424"/>
      <c r="BR34" s="424"/>
      <c r="BS34" s="424"/>
      <c r="BT34" s="424"/>
      <c r="BU34" s="424"/>
      <c r="BV34" s="214"/>
      <c r="BW34" s="425">
        <f>
IF(BY34="","",MAX(C34:D43,U34:V43,AM34:AN43,BE34:BF43)+1)</f>
        <v>
5</v>
      </c>
      <c r="BX34" s="425"/>
      <c r="BY34" s="424" t="str">
        <f>
IF('各会計、関係団体の財政状況及び健全化判断比率'!B68="","",'各会計、関係団体の財政状況及び健全化判断比率'!B68)</f>
        <v>
特別区人事・厚生事務組合</v>
      </c>
      <c r="BZ34" s="424"/>
      <c r="CA34" s="424"/>
      <c r="CB34" s="424"/>
      <c r="CC34" s="424"/>
      <c r="CD34" s="424"/>
      <c r="CE34" s="424"/>
      <c r="CF34" s="424"/>
      <c r="CG34" s="424"/>
      <c r="CH34" s="424"/>
      <c r="CI34" s="424"/>
      <c r="CJ34" s="424"/>
      <c r="CK34" s="424"/>
      <c r="CL34" s="424"/>
      <c r="CM34" s="424"/>
      <c r="CN34" s="214"/>
      <c r="CO34" s="425">
        <f>
IF(CQ34="","",MAX(C34:D43,U34:V43,AM34:AN43,BE34:BF43,BW34:BX43)+1)</f>
        <v>
10</v>
      </c>
      <c r="CP34" s="425"/>
      <c r="CQ34" s="424" t="str">
        <f>
IF('各会計、関係団体の財政状況及び健全化判断比率'!BS7="","",'各会計、関係団体の財政状況及び健全化判断比率'!BS7)</f>
        <v>
えどがわ環境財団</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介護保険事業特別会計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6</v>
      </c>
      <c r="BX35" s="425"/>
      <c r="BY35" s="424" t="str">
        <f>
IF('各会計、関係団体の財政状況及び健全化判断比率'!B69="","",'各会計、関係団体の財政状況及び健全化判断比率'!B69)</f>
        <v>
特別区競馬組合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7</v>
      </c>
      <c r="BX36" s="425"/>
      <c r="BY36" s="424" t="str">
        <f>
IF('各会計、関係団体の財政状況及び健全化判断比率'!B70="","",'各会計、関係団体の財政状況及び健全化判断比率'!B70)</f>
        <v>
東京二十三区清掃一部事務組合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8</v>
      </c>
      <c r="BX37" s="425"/>
      <c r="BY37" s="424" t="str">
        <f>
IF('各会計、関係団体の財政状況及び健全化判断比率'!B71="","",'各会計、関係団体の財政状況及び健全化判断比率'!B71)</f>
        <v>
東京都後期高齢者医療広域連合（一般会計）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9</v>
      </c>
      <c r="BX38" s="425"/>
      <c r="BY38" s="424" t="str">
        <f>
IF('各会計、関係団体の財政状況及び健全化判断比率'!B72="","",'各会計、関係団体の財政状況及び健全化判断比率'!B72)</f>
        <v>
東京都後期高齢者医療広域連合（後期高齢者医療特別会計）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
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
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208</v>
      </c>
      <c r="C46" s="186"/>
      <c r="D46" s="186"/>
      <c r="E46" s="186" t="s">
        <v>
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212</v>
      </c>
    </row>
    <row r="50" spans="5:5" x14ac:dyDescent="0.2">
      <c r="E50" s="188" t="s">
        <v>
213</v>
      </c>
    </row>
    <row r="51" spans="5:5" x14ac:dyDescent="0.2">
      <c r="E51" s="188" t="s">
        <v>
214</v>
      </c>
    </row>
    <row r="52" spans="5:5" x14ac:dyDescent="0.2">
      <c r="E52" s="188" t="s">
        <v>
215</v>
      </c>
    </row>
    <row r="53" spans="5:5" x14ac:dyDescent="0.2"/>
    <row r="54" spans="5:5" x14ac:dyDescent="0.2"/>
    <row r="55" spans="5:5" x14ac:dyDescent="0.2"/>
    <row r="56" spans="5:5" x14ac:dyDescent="0.2"/>
  </sheetData>
  <sheetProtection algorithmName="SHA-512" hashValue="rB6VJyOoSIpNvrhxfwGmTkPWfClawAQkPlkEx3WhM13VBZ10VKvYbtDjHXZClfrRwSw4TQi/FNA5JorjWDUL/g==" saltValue="uz2Y+gZgjpDl27xoZ3LF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571</v>
      </c>
      <c r="G33" s="29" t="s">
        <v>
572</v>
      </c>
      <c r="H33" s="29" t="s">
        <v>
573</v>
      </c>
      <c r="I33" s="29" t="s">
        <v>
574</v>
      </c>
      <c r="J33" s="30" t="s">
        <v>
575</v>
      </c>
      <c r="K33" s="22"/>
      <c r="L33" s="22"/>
      <c r="M33" s="22"/>
      <c r="N33" s="22"/>
      <c r="O33" s="22"/>
      <c r="P33" s="22"/>
    </row>
    <row r="34" spans="1:16" ht="39" customHeight="1" x14ac:dyDescent="0.2">
      <c r="A34" s="22"/>
      <c r="B34" s="31"/>
      <c r="C34" s="1260" t="s">
        <v>
577</v>
      </c>
      <c r="D34" s="1260"/>
      <c r="E34" s="1261"/>
      <c r="F34" s="32">
        <v>
4.7</v>
      </c>
      <c r="G34" s="33">
        <v>
5.19</v>
      </c>
      <c r="H34" s="33">
        <v>
5.39</v>
      </c>
      <c r="I34" s="33">
        <v>
5.51</v>
      </c>
      <c r="J34" s="34">
        <v>
5.86</v>
      </c>
      <c r="K34" s="22"/>
      <c r="L34" s="22"/>
      <c r="M34" s="22"/>
      <c r="N34" s="22"/>
      <c r="O34" s="22"/>
      <c r="P34" s="22"/>
    </row>
    <row r="35" spans="1:16" ht="39" customHeight="1" x14ac:dyDescent="0.2">
      <c r="A35" s="22"/>
      <c r="B35" s="35"/>
      <c r="C35" s="1254" t="s">
        <v>
578</v>
      </c>
      <c r="D35" s="1255"/>
      <c r="E35" s="1256"/>
      <c r="F35" s="36">
        <v>
0.56000000000000005</v>
      </c>
      <c r="G35" s="37">
        <v>
0.66</v>
      </c>
      <c r="H35" s="37">
        <v>
0.99</v>
      </c>
      <c r="I35" s="37">
        <v>
0.94</v>
      </c>
      <c r="J35" s="38">
        <v>
0.91</v>
      </c>
      <c r="K35" s="22"/>
      <c r="L35" s="22"/>
      <c r="M35" s="22"/>
      <c r="N35" s="22"/>
      <c r="O35" s="22"/>
      <c r="P35" s="22"/>
    </row>
    <row r="36" spans="1:16" ht="39" customHeight="1" x14ac:dyDescent="0.2">
      <c r="A36" s="22"/>
      <c r="B36" s="35"/>
      <c r="C36" s="1254" t="s">
        <v>
579</v>
      </c>
      <c r="D36" s="1255"/>
      <c r="E36" s="1256"/>
      <c r="F36" s="36">
        <v>
1</v>
      </c>
      <c r="G36" s="37">
        <v>
1.58</v>
      </c>
      <c r="H36" s="37">
        <v>
1.91</v>
      </c>
      <c r="I36" s="37">
        <v>
0.38</v>
      </c>
      <c r="J36" s="38">
        <v>
0.52</v>
      </c>
      <c r="K36" s="22"/>
      <c r="L36" s="22"/>
      <c r="M36" s="22"/>
      <c r="N36" s="22"/>
      <c r="O36" s="22"/>
      <c r="P36" s="22"/>
    </row>
    <row r="37" spans="1:16" ht="39" customHeight="1" x14ac:dyDescent="0.2">
      <c r="A37" s="22"/>
      <c r="B37" s="35"/>
      <c r="C37" s="1254" t="s">
        <v>
580</v>
      </c>
      <c r="D37" s="1255"/>
      <c r="E37" s="1256"/>
      <c r="F37" s="36">
        <v>
0.1</v>
      </c>
      <c r="G37" s="37">
        <v>
0.06</v>
      </c>
      <c r="H37" s="37">
        <v>
0.08</v>
      </c>
      <c r="I37" s="37">
        <v>
0.1</v>
      </c>
      <c r="J37" s="38">
        <v>
7.0000000000000007E-2</v>
      </c>
      <c r="K37" s="22"/>
      <c r="L37" s="22"/>
      <c r="M37" s="22"/>
      <c r="N37" s="22"/>
      <c r="O37" s="22"/>
      <c r="P37" s="22"/>
    </row>
    <row r="38" spans="1:16" ht="39" customHeight="1" x14ac:dyDescent="0.2">
      <c r="A38" s="22"/>
      <c r="B38" s="35"/>
      <c r="C38" s="1254"/>
      <c r="D38" s="1255"/>
      <c r="E38" s="1256"/>
      <c r="F38" s="36"/>
      <c r="G38" s="37"/>
      <c r="H38" s="37"/>
      <c r="I38" s="37"/>
      <c r="J38" s="38"/>
      <c r="K38" s="22"/>
      <c r="L38" s="22"/>
      <c r="M38" s="22"/>
      <c r="N38" s="22"/>
      <c r="O38" s="22"/>
      <c r="P38" s="22"/>
    </row>
    <row r="39" spans="1:16" ht="39" customHeight="1" x14ac:dyDescent="0.2">
      <c r="A39" s="22"/>
      <c r="B39" s="35"/>
      <c r="C39" s="1254"/>
      <c r="D39" s="1255"/>
      <c r="E39" s="1256"/>
      <c r="F39" s="36"/>
      <c r="G39" s="37"/>
      <c r="H39" s="37"/>
      <c r="I39" s="37"/>
      <c r="J39" s="38"/>
      <c r="K39" s="22"/>
      <c r="L39" s="22"/>
      <c r="M39" s="22"/>
      <c r="N39" s="22"/>
      <c r="O39" s="22"/>
      <c r="P39" s="22"/>
    </row>
    <row r="40" spans="1:16" ht="39" customHeight="1" x14ac:dyDescent="0.2">
      <c r="A40" s="22"/>
      <c r="B40" s="35"/>
      <c r="C40" s="1254"/>
      <c r="D40" s="1255"/>
      <c r="E40" s="1256"/>
      <c r="F40" s="36"/>
      <c r="G40" s="37"/>
      <c r="H40" s="37"/>
      <c r="I40" s="37"/>
      <c r="J40" s="38"/>
      <c r="K40" s="22"/>
      <c r="L40" s="22"/>
      <c r="M40" s="22"/>
      <c r="N40" s="22"/>
      <c r="O40" s="22"/>
      <c r="P40" s="22"/>
    </row>
    <row r="41" spans="1:16" ht="39" customHeight="1" x14ac:dyDescent="0.2">
      <c r="A41" s="22"/>
      <c r="B41" s="35"/>
      <c r="C41" s="1254"/>
      <c r="D41" s="1255"/>
      <c r="E41" s="1256"/>
      <c r="F41" s="36"/>
      <c r="G41" s="37"/>
      <c r="H41" s="37"/>
      <c r="I41" s="37"/>
      <c r="J41" s="38"/>
      <c r="K41" s="22"/>
      <c r="L41" s="22"/>
      <c r="M41" s="22"/>
      <c r="N41" s="22"/>
      <c r="O41" s="22"/>
      <c r="P41" s="22"/>
    </row>
    <row r="42" spans="1:16" ht="39" customHeight="1" x14ac:dyDescent="0.2">
      <c r="A42" s="22"/>
      <c r="B42" s="39"/>
      <c r="C42" s="1254" t="s">
        <v>
581</v>
      </c>
      <c r="D42" s="1255"/>
      <c r="E42" s="1256"/>
      <c r="F42" s="36" t="s">
        <v>
529</v>
      </c>
      <c r="G42" s="37" t="s">
        <v>
529</v>
      </c>
      <c r="H42" s="37" t="s">
        <v>
529</v>
      </c>
      <c r="I42" s="37" t="s">
        <v>
529</v>
      </c>
      <c r="J42" s="38" t="s">
        <v>
529</v>
      </c>
      <c r="K42" s="22"/>
      <c r="L42" s="22"/>
      <c r="M42" s="22"/>
      <c r="N42" s="22"/>
      <c r="O42" s="22"/>
      <c r="P42" s="22"/>
    </row>
    <row r="43" spans="1:16" ht="39" customHeight="1" thickBot="1" x14ac:dyDescent="0.25">
      <c r="A43" s="22"/>
      <c r="B43" s="40"/>
      <c r="C43" s="1257" t="s">
        <v>
582</v>
      </c>
      <c r="D43" s="1258"/>
      <c r="E43" s="1259"/>
      <c r="F43" s="41" t="s">
        <v>
529</v>
      </c>
      <c r="G43" s="42" t="s">
        <v>
529</v>
      </c>
      <c r="H43" s="42" t="s">
        <v>
529</v>
      </c>
      <c r="I43" s="42" t="s">
        <v>
529</v>
      </c>
      <c r="J43" s="43" t="s">
        <v>
529</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KZSPVKigkmwnt0Gxcfau+z7eBzzOmox1aIwwGOUPFkl5JTbYulYxfk/4R7g1SDIuGacBdNvtLxDo8AzYISlEA==" saltValue="2E991pBBPVv/lAZoTKcw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571</v>
      </c>
      <c r="L44" s="56" t="s">
        <v>
572</v>
      </c>
      <c r="M44" s="56" t="s">
        <v>
573</v>
      </c>
      <c r="N44" s="56" t="s">
        <v>
574</v>
      </c>
      <c r="O44" s="57" t="s">
        <v>
575</v>
      </c>
      <c r="P44" s="48"/>
      <c r="Q44" s="48"/>
      <c r="R44" s="48"/>
      <c r="S44" s="48"/>
      <c r="T44" s="48"/>
      <c r="U44" s="48"/>
    </row>
    <row r="45" spans="1:21" ht="30.75" customHeight="1" x14ac:dyDescent="0.2">
      <c r="A45" s="48"/>
      <c r="B45" s="1280" t="s">
        <v>
11</v>
      </c>
      <c r="C45" s="1281"/>
      <c r="D45" s="58"/>
      <c r="E45" s="1286" t="s">
        <v>
12</v>
      </c>
      <c r="F45" s="1286"/>
      <c r="G45" s="1286"/>
      <c r="H45" s="1286"/>
      <c r="I45" s="1286"/>
      <c r="J45" s="1287"/>
      <c r="K45" s="59">
        <v>
1968</v>
      </c>
      <c r="L45" s="60">
        <v>
2049</v>
      </c>
      <c r="M45" s="60">
        <v>
2155</v>
      </c>
      <c r="N45" s="60">
        <v>
2044</v>
      </c>
      <c r="O45" s="61">
        <v>
1830</v>
      </c>
      <c r="P45" s="48"/>
      <c r="Q45" s="48"/>
      <c r="R45" s="48"/>
      <c r="S45" s="48"/>
      <c r="T45" s="48"/>
      <c r="U45" s="48"/>
    </row>
    <row r="46" spans="1:21" ht="30.75" customHeight="1" x14ac:dyDescent="0.2">
      <c r="A46" s="48"/>
      <c r="B46" s="1282"/>
      <c r="C46" s="1283"/>
      <c r="D46" s="62"/>
      <c r="E46" s="1264" t="s">
        <v>
13</v>
      </c>
      <c r="F46" s="1264"/>
      <c r="G46" s="1264"/>
      <c r="H46" s="1264"/>
      <c r="I46" s="1264"/>
      <c r="J46" s="1265"/>
      <c r="K46" s="63" t="s">
        <v>
529</v>
      </c>
      <c r="L46" s="64" t="s">
        <v>
529</v>
      </c>
      <c r="M46" s="64" t="s">
        <v>
529</v>
      </c>
      <c r="N46" s="64" t="s">
        <v>
529</v>
      </c>
      <c r="O46" s="65" t="s">
        <v>
529</v>
      </c>
      <c r="P46" s="48"/>
      <c r="Q46" s="48"/>
      <c r="R46" s="48"/>
      <c r="S46" s="48"/>
      <c r="T46" s="48"/>
      <c r="U46" s="48"/>
    </row>
    <row r="47" spans="1:21" ht="30.75" customHeight="1" x14ac:dyDescent="0.2">
      <c r="A47" s="48"/>
      <c r="B47" s="1282"/>
      <c r="C47" s="1283"/>
      <c r="D47" s="62"/>
      <c r="E47" s="1264" t="s">
        <v>
14</v>
      </c>
      <c r="F47" s="1264"/>
      <c r="G47" s="1264"/>
      <c r="H47" s="1264"/>
      <c r="I47" s="1264"/>
      <c r="J47" s="1265"/>
      <c r="K47" s="63">
        <v>
20</v>
      </c>
      <c r="L47" s="64">
        <v>
10</v>
      </c>
      <c r="M47" s="64" t="s">
        <v>
529</v>
      </c>
      <c r="N47" s="64" t="s">
        <v>
529</v>
      </c>
      <c r="O47" s="65" t="s">
        <v>
529</v>
      </c>
      <c r="P47" s="48"/>
      <c r="Q47" s="48"/>
      <c r="R47" s="48"/>
      <c r="S47" s="48"/>
      <c r="T47" s="48"/>
      <c r="U47" s="48"/>
    </row>
    <row r="48" spans="1:21" ht="30.75" customHeight="1" x14ac:dyDescent="0.2">
      <c r="A48" s="48"/>
      <c r="B48" s="1282"/>
      <c r="C48" s="1283"/>
      <c r="D48" s="62"/>
      <c r="E48" s="1264" t="s">
        <v>
15</v>
      </c>
      <c r="F48" s="1264"/>
      <c r="G48" s="1264"/>
      <c r="H48" s="1264"/>
      <c r="I48" s="1264"/>
      <c r="J48" s="1265"/>
      <c r="K48" s="63" t="s">
        <v>
529</v>
      </c>
      <c r="L48" s="64" t="s">
        <v>
529</v>
      </c>
      <c r="M48" s="64" t="s">
        <v>
529</v>
      </c>
      <c r="N48" s="64" t="s">
        <v>
529</v>
      </c>
      <c r="O48" s="65" t="s">
        <v>
529</v>
      </c>
      <c r="P48" s="48"/>
      <c r="Q48" s="48"/>
      <c r="R48" s="48"/>
      <c r="S48" s="48"/>
      <c r="T48" s="48"/>
      <c r="U48" s="48"/>
    </row>
    <row r="49" spans="1:21" ht="30.75" customHeight="1" x14ac:dyDescent="0.2">
      <c r="A49" s="48"/>
      <c r="B49" s="1282"/>
      <c r="C49" s="1283"/>
      <c r="D49" s="62"/>
      <c r="E49" s="1264" t="s">
        <v>
16</v>
      </c>
      <c r="F49" s="1264"/>
      <c r="G49" s="1264"/>
      <c r="H49" s="1264"/>
      <c r="I49" s="1264"/>
      <c r="J49" s="1265"/>
      <c r="K49" s="63">
        <v>
322</v>
      </c>
      <c r="L49" s="64">
        <v>
190</v>
      </c>
      <c r="M49" s="64">
        <v>
163</v>
      </c>
      <c r="N49" s="64">
        <v>
178</v>
      </c>
      <c r="O49" s="65">
        <v>
183</v>
      </c>
      <c r="P49" s="48"/>
      <c r="Q49" s="48"/>
      <c r="R49" s="48"/>
      <c r="S49" s="48"/>
      <c r="T49" s="48"/>
      <c r="U49" s="48"/>
    </row>
    <row r="50" spans="1:21" ht="30.75" customHeight="1" x14ac:dyDescent="0.2">
      <c r="A50" s="48"/>
      <c r="B50" s="1282"/>
      <c r="C50" s="1283"/>
      <c r="D50" s="62"/>
      <c r="E50" s="1264" t="s">
        <v>
17</v>
      </c>
      <c r="F50" s="1264"/>
      <c r="G50" s="1264"/>
      <c r="H50" s="1264"/>
      <c r="I50" s="1264"/>
      <c r="J50" s="1265"/>
      <c r="K50" s="63" t="s">
        <v>
529</v>
      </c>
      <c r="L50" s="64" t="s">
        <v>
529</v>
      </c>
      <c r="M50" s="64" t="s">
        <v>
529</v>
      </c>
      <c r="N50" s="64" t="s">
        <v>
529</v>
      </c>
      <c r="O50" s="65" t="s">
        <v>
529</v>
      </c>
      <c r="P50" s="48"/>
      <c r="Q50" s="48"/>
      <c r="R50" s="48"/>
      <c r="S50" s="48"/>
      <c r="T50" s="48"/>
      <c r="U50" s="48"/>
    </row>
    <row r="51" spans="1:21" ht="30.75" customHeight="1" x14ac:dyDescent="0.2">
      <c r="A51" s="48"/>
      <c r="B51" s="1284"/>
      <c r="C51" s="1285"/>
      <c r="D51" s="66"/>
      <c r="E51" s="1264" t="s">
        <v>
18</v>
      </c>
      <c r="F51" s="1264"/>
      <c r="G51" s="1264"/>
      <c r="H51" s="1264"/>
      <c r="I51" s="1264"/>
      <c r="J51" s="1265"/>
      <c r="K51" s="63" t="s">
        <v>
529</v>
      </c>
      <c r="L51" s="64" t="s">
        <v>
529</v>
      </c>
      <c r="M51" s="64" t="s">
        <v>
529</v>
      </c>
      <c r="N51" s="64" t="s">
        <v>
529</v>
      </c>
      <c r="O51" s="65" t="s">
        <v>
529</v>
      </c>
      <c r="P51" s="48"/>
      <c r="Q51" s="48"/>
      <c r="R51" s="48"/>
      <c r="S51" s="48"/>
      <c r="T51" s="48"/>
      <c r="U51" s="48"/>
    </row>
    <row r="52" spans="1:21" ht="30.75" customHeight="1" x14ac:dyDescent="0.2">
      <c r="A52" s="48"/>
      <c r="B52" s="1262" t="s">
        <v>
19</v>
      </c>
      <c r="C52" s="1263"/>
      <c r="D52" s="66"/>
      <c r="E52" s="1264" t="s">
        <v>
20</v>
      </c>
      <c r="F52" s="1264"/>
      <c r="G52" s="1264"/>
      <c r="H52" s="1264"/>
      <c r="I52" s="1264"/>
      <c r="J52" s="1265"/>
      <c r="K52" s="63">
        <v>
11484</v>
      </c>
      <c r="L52" s="64">
        <v>
11250</v>
      </c>
      <c r="M52" s="64">
        <v>
10979</v>
      </c>
      <c r="N52" s="64">
        <v>
10705</v>
      </c>
      <c r="O52" s="65">
        <v>
10484</v>
      </c>
      <c r="P52" s="48"/>
      <c r="Q52" s="48"/>
      <c r="R52" s="48"/>
      <c r="S52" s="48"/>
      <c r="T52" s="48"/>
      <c r="U52" s="48"/>
    </row>
    <row r="53" spans="1:21" ht="30.75" customHeight="1" thickBot="1" x14ac:dyDescent="0.25">
      <c r="A53" s="48"/>
      <c r="B53" s="1266" t="s">
        <v>
21</v>
      </c>
      <c r="C53" s="1267"/>
      <c r="D53" s="67"/>
      <c r="E53" s="1268" t="s">
        <v>
22</v>
      </c>
      <c r="F53" s="1268"/>
      <c r="G53" s="1268"/>
      <c r="H53" s="1268"/>
      <c r="I53" s="1268"/>
      <c r="J53" s="1269"/>
      <c r="K53" s="68">
        <v>
-9174</v>
      </c>
      <c r="L53" s="69">
        <v>
-9001</v>
      </c>
      <c r="M53" s="69">
        <v>
-8661</v>
      </c>
      <c r="N53" s="69">
        <v>
-8483</v>
      </c>
      <c r="O53" s="70">
        <v>
-8471</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583</v>
      </c>
      <c r="P55" s="48"/>
      <c r="Q55" s="48"/>
      <c r="R55" s="48"/>
      <c r="S55" s="48"/>
      <c r="T55" s="48"/>
      <c r="U55" s="48"/>
    </row>
    <row r="56" spans="1:21" ht="31.5" customHeight="1" thickBot="1" x14ac:dyDescent="0.25">
      <c r="A56" s="48"/>
      <c r="B56" s="76"/>
      <c r="C56" s="77"/>
      <c r="D56" s="77"/>
      <c r="E56" s="78"/>
      <c r="F56" s="78"/>
      <c r="G56" s="78"/>
      <c r="H56" s="78"/>
      <c r="I56" s="78"/>
      <c r="J56" s="79" t="s">
        <v>
2</v>
      </c>
      <c r="K56" s="80" t="s">
        <v>
584</v>
      </c>
      <c r="L56" s="81" t="s">
        <v>
585</v>
      </c>
      <c r="M56" s="81" t="s">
        <v>
586</v>
      </c>
      <c r="N56" s="81" t="s">
        <v>
587</v>
      </c>
      <c r="O56" s="82" t="s">
        <v>
588</v>
      </c>
      <c r="P56" s="48"/>
      <c r="Q56" s="48"/>
      <c r="R56" s="48"/>
      <c r="S56" s="48"/>
      <c r="T56" s="48"/>
      <c r="U56" s="48"/>
    </row>
    <row r="57" spans="1:21" ht="31.5" customHeight="1" x14ac:dyDescent="0.2">
      <c r="B57" s="1270" t="s">
        <v>
25</v>
      </c>
      <c r="C57" s="1271"/>
      <c r="D57" s="1274" t="s">
        <v>
26</v>
      </c>
      <c r="E57" s="1275"/>
      <c r="F57" s="1275"/>
      <c r="G57" s="1275"/>
      <c r="H57" s="1275"/>
      <c r="I57" s="1275"/>
      <c r="J57" s="1276"/>
      <c r="K57" s="83">
        <v>
2059</v>
      </c>
      <c r="L57" s="84">
        <v>
2060</v>
      </c>
      <c r="M57" s="84">
        <v>
2062</v>
      </c>
      <c r="N57" s="84">
        <v>
2063</v>
      </c>
      <c r="O57" s="85">
        <v>
2063</v>
      </c>
    </row>
    <row r="58" spans="1:21" ht="31.5" customHeight="1" thickBot="1" x14ac:dyDescent="0.25">
      <c r="B58" s="1272"/>
      <c r="C58" s="1273"/>
      <c r="D58" s="1277" t="s">
        <v>
27</v>
      </c>
      <c r="E58" s="1278"/>
      <c r="F58" s="1278"/>
      <c r="G58" s="1278"/>
      <c r="H58" s="1278"/>
      <c r="I58" s="1278"/>
      <c r="J58" s="1279"/>
      <c r="K58" s="86">
        <v>
70</v>
      </c>
      <c r="L58" s="87">
        <v>
40</v>
      </c>
      <c r="M58" s="87">
        <v>
0</v>
      </c>
      <c r="N58" s="87">
        <v>
0</v>
      </c>
      <c r="O58" s="88">
        <v>
0</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lapChtiaK/r0xI21sj6zrvkqnZu5f4OjtwzkUQpFwHKHzjLW4HA7DZXUY8BJeVo9x7fzqdrGCjL3Q4pvCySA==" saltValue="pAc3xMlotE5Q5kzx/yQ5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571</v>
      </c>
      <c r="J40" s="100" t="s">
        <v>
572</v>
      </c>
      <c r="K40" s="100" t="s">
        <v>
573</v>
      </c>
      <c r="L40" s="100" t="s">
        <v>
574</v>
      </c>
      <c r="M40" s="101" t="s">
        <v>
575</v>
      </c>
    </row>
    <row r="41" spans="2:13" ht="27.75" customHeight="1" x14ac:dyDescent="0.2">
      <c r="B41" s="1300" t="s">
        <v>
30</v>
      </c>
      <c r="C41" s="1301"/>
      <c r="D41" s="102"/>
      <c r="E41" s="1302" t="s">
        <v>
31</v>
      </c>
      <c r="F41" s="1302"/>
      <c r="G41" s="1302"/>
      <c r="H41" s="1303"/>
      <c r="I41" s="103">
        <v>
13715</v>
      </c>
      <c r="J41" s="104">
        <v>
13680</v>
      </c>
      <c r="K41" s="104">
        <v>
13884</v>
      </c>
      <c r="L41" s="104">
        <v>
13207</v>
      </c>
      <c r="M41" s="105">
        <v>
487</v>
      </c>
    </row>
    <row r="42" spans="2:13" ht="27.75" customHeight="1" x14ac:dyDescent="0.2">
      <c r="B42" s="1290"/>
      <c r="C42" s="1291"/>
      <c r="D42" s="106"/>
      <c r="E42" s="1294" t="s">
        <v>
32</v>
      </c>
      <c r="F42" s="1294"/>
      <c r="G42" s="1294"/>
      <c r="H42" s="1295"/>
      <c r="I42" s="107" t="s">
        <v>
529</v>
      </c>
      <c r="J42" s="108" t="s">
        <v>
529</v>
      </c>
      <c r="K42" s="108" t="s">
        <v>
529</v>
      </c>
      <c r="L42" s="108" t="s">
        <v>
529</v>
      </c>
      <c r="M42" s="109" t="s">
        <v>
529</v>
      </c>
    </row>
    <row r="43" spans="2:13" ht="27.75" customHeight="1" x14ac:dyDescent="0.2">
      <c r="B43" s="1290"/>
      <c r="C43" s="1291"/>
      <c r="D43" s="106"/>
      <c r="E43" s="1294" t="s">
        <v>
33</v>
      </c>
      <c r="F43" s="1294"/>
      <c r="G43" s="1294"/>
      <c r="H43" s="1295"/>
      <c r="I43" s="107" t="s">
        <v>
529</v>
      </c>
      <c r="J43" s="108" t="s">
        <v>
529</v>
      </c>
      <c r="K43" s="108" t="s">
        <v>
529</v>
      </c>
      <c r="L43" s="108" t="s">
        <v>
529</v>
      </c>
      <c r="M43" s="109" t="s">
        <v>
529</v>
      </c>
    </row>
    <row r="44" spans="2:13" ht="27.75" customHeight="1" x14ac:dyDescent="0.2">
      <c r="B44" s="1290"/>
      <c r="C44" s="1291"/>
      <c r="D44" s="106"/>
      <c r="E44" s="1294" t="s">
        <v>
34</v>
      </c>
      <c r="F44" s="1294"/>
      <c r="G44" s="1294"/>
      <c r="H44" s="1295"/>
      <c r="I44" s="107">
        <v>
1784</v>
      </c>
      <c r="J44" s="108">
        <v>
1875</v>
      </c>
      <c r="K44" s="108">
        <v>
2225</v>
      </c>
      <c r="L44" s="108">
        <v>
2224</v>
      </c>
      <c r="M44" s="109">
        <v>
2308</v>
      </c>
    </row>
    <row r="45" spans="2:13" ht="27.75" customHeight="1" x14ac:dyDescent="0.2">
      <c r="B45" s="1290"/>
      <c r="C45" s="1291"/>
      <c r="D45" s="106"/>
      <c r="E45" s="1294" t="s">
        <v>
35</v>
      </c>
      <c r="F45" s="1294"/>
      <c r="G45" s="1294"/>
      <c r="H45" s="1295"/>
      <c r="I45" s="107">
        <v>
29618</v>
      </c>
      <c r="J45" s="108">
        <v>
26025</v>
      </c>
      <c r="K45" s="108">
        <v>
28358</v>
      </c>
      <c r="L45" s="108">
        <v>
26648</v>
      </c>
      <c r="M45" s="109">
        <v>
26048</v>
      </c>
    </row>
    <row r="46" spans="2:13" ht="27.75" customHeight="1" x14ac:dyDescent="0.2">
      <c r="B46" s="1290"/>
      <c r="C46" s="1291"/>
      <c r="D46" s="110"/>
      <c r="E46" s="1294" t="s">
        <v>
36</v>
      </c>
      <c r="F46" s="1294"/>
      <c r="G46" s="1294"/>
      <c r="H46" s="1295"/>
      <c r="I46" s="107" t="s">
        <v>
529</v>
      </c>
      <c r="J46" s="108" t="s">
        <v>
529</v>
      </c>
      <c r="K46" s="108" t="s">
        <v>
529</v>
      </c>
      <c r="L46" s="108" t="s">
        <v>
529</v>
      </c>
      <c r="M46" s="109" t="s">
        <v>
529</v>
      </c>
    </row>
    <row r="47" spans="2:13" ht="27.75" customHeight="1" x14ac:dyDescent="0.2">
      <c r="B47" s="1290"/>
      <c r="C47" s="1291"/>
      <c r="D47" s="111"/>
      <c r="E47" s="1304" t="s">
        <v>
37</v>
      </c>
      <c r="F47" s="1305"/>
      <c r="G47" s="1305"/>
      <c r="H47" s="1306"/>
      <c r="I47" s="107" t="s">
        <v>
529</v>
      </c>
      <c r="J47" s="108" t="s">
        <v>
529</v>
      </c>
      <c r="K47" s="108" t="s">
        <v>
529</v>
      </c>
      <c r="L47" s="108" t="s">
        <v>
529</v>
      </c>
      <c r="M47" s="109" t="s">
        <v>
529</v>
      </c>
    </row>
    <row r="48" spans="2:13" ht="27.75" customHeight="1" x14ac:dyDescent="0.2">
      <c r="B48" s="1290"/>
      <c r="C48" s="1291"/>
      <c r="D48" s="106"/>
      <c r="E48" s="1294" t="s">
        <v>
38</v>
      </c>
      <c r="F48" s="1294"/>
      <c r="G48" s="1294"/>
      <c r="H48" s="1295"/>
      <c r="I48" s="107" t="s">
        <v>
529</v>
      </c>
      <c r="J48" s="108" t="s">
        <v>
529</v>
      </c>
      <c r="K48" s="108" t="s">
        <v>
529</v>
      </c>
      <c r="L48" s="108" t="s">
        <v>
529</v>
      </c>
      <c r="M48" s="109" t="s">
        <v>
529</v>
      </c>
    </row>
    <row r="49" spans="2:13" ht="27.75" customHeight="1" x14ac:dyDescent="0.2">
      <c r="B49" s="1292"/>
      <c r="C49" s="1293"/>
      <c r="D49" s="106"/>
      <c r="E49" s="1294" t="s">
        <v>
39</v>
      </c>
      <c r="F49" s="1294"/>
      <c r="G49" s="1294"/>
      <c r="H49" s="1295"/>
      <c r="I49" s="107" t="s">
        <v>
529</v>
      </c>
      <c r="J49" s="108" t="s">
        <v>
529</v>
      </c>
      <c r="K49" s="108" t="s">
        <v>
529</v>
      </c>
      <c r="L49" s="108" t="s">
        <v>
529</v>
      </c>
      <c r="M49" s="109" t="s">
        <v>
529</v>
      </c>
    </row>
    <row r="50" spans="2:13" ht="27.75" customHeight="1" x14ac:dyDescent="0.2">
      <c r="B50" s="1288" t="s">
        <v>
40</v>
      </c>
      <c r="C50" s="1289"/>
      <c r="D50" s="112"/>
      <c r="E50" s="1294" t="s">
        <v>
41</v>
      </c>
      <c r="F50" s="1294"/>
      <c r="G50" s="1294"/>
      <c r="H50" s="1295"/>
      <c r="I50" s="107">
        <v>
159518</v>
      </c>
      <c r="J50" s="108">
        <v>
179686</v>
      </c>
      <c r="K50" s="108">
        <v>
197746</v>
      </c>
      <c r="L50" s="108">
        <v>
213121</v>
      </c>
      <c r="M50" s="109">
        <v>
219598</v>
      </c>
    </row>
    <row r="51" spans="2:13" ht="27.75" customHeight="1" x14ac:dyDescent="0.2">
      <c r="B51" s="1290"/>
      <c r="C51" s="1291"/>
      <c r="D51" s="106"/>
      <c r="E51" s="1294" t="s">
        <v>
42</v>
      </c>
      <c r="F51" s="1294"/>
      <c r="G51" s="1294"/>
      <c r="H51" s="1295"/>
      <c r="I51" s="107" t="s">
        <v>
529</v>
      </c>
      <c r="J51" s="108" t="s">
        <v>
529</v>
      </c>
      <c r="K51" s="108" t="s">
        <v>
529</v>
      </c>
      <c r="L51" s="108" t="s">
        <v>
529</v>
      </c>
      <c r="M51" s="109" t="s">
        <v>
529</v>
      </c>
    </row>
    <row r="52" spans="2:13" ht="27.75" customHeight="1" x14ac:dyDescent="0.2">
      <c r="B52" s="1292"/>
      <c r="C52" s="1293"/>
      <c r="D52" s="106"/>
      <c r="E52" s="1294" t="s">
        <v>
43</v>
      </c>
      <c r="F52" s="1294"/>
      <c r="G52" s="1294"/>
      <c r="H52" s="1295"/>
      <c r="I52" s="107">
        <v>
126269</v>
      </c>
      <c r="J52" s="108">
        <v>
116836</v>
      </c>
      <c r="K52" s="108">
        <v>
107572</v>
      </c>
      <c r="L52" s="108">
        <v>
98023</v>
      </c>
      <c r="M52" s="109">
        <v>
86680</v>
      </c>
    </row>
    <row r="53" spans="2:13" ht="27.75" customHeight="1" thickBot="1" x14ac:dyDescent="0.25">
      <c r="B53" s="1296" t="s">
        <v>
44</v>
      </c>
      <c r="C53" s="1297"/>
      <c r="D53" s="113"/>
      <c r="E53" s="1298" t="s">
        <v>
45</v>
      </c>
      <c r="F53" s="1298"/>
      <c r="G53" s="1298"/>
      <c r="H53" s="1299"/>
      <c r="I53" s="114">
        <v>
-240671</v>
      </c>
      <c r="J53" s="115">
        <v>
-254942</v>
      </c>
      <c r="K53" s="115">
        <v>
-260852</v>
      </c>
      <c r="L53" s="115">
        <v>
-269066</v>
      </c>
      <c r="M53" s="116">
        <v>
-277435</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qmMTI/PXkEwI9JboRbbOV3z9D2caXwUt8b/oL3CqTuUNuLXAQxIu1q5l712MgnRkn+jXcosx/DcQZk8aD53vw==" saltValue="Lll4y1uth4ltd43GE+6c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573</v>
      </c>
      <c r="G54" s="125" t="s">
        <v>
574</v>
      </c>
      <c r="H54" s="126" t="s">
        <v>
575</v>
      </c>
    </row>
    <row r="55" spans="2:8" ht="52.5" customHeight="1" x14ac:dyDescent="0.2">
      <c r="B55" s="127"/>
      <c r="C55" s="1315" t="s">
        <v>
48</v>
      </c>
      <c r="D55" s="1315"/>
      <c r="E55" s="1316"/>
      <c r="F55" s="128">
        <v>
42209</v>
      </c>
      <c r="G55" s="128">
        <v>
41635</v>
      </c>
      <c r="H55" s="129">
        <v>
41661</v>
      </c>
    </row>
    <row r="56" spans="2:8" ht="52.5" customHeight="1" x14ac:dyDescent="0.2">
      <c r="B56" s="130"/>
      <c r="C56" s="1317" t="s">
        <v>
49</v>
      </c>
      <c r="D56" s="1317"/>
      <c r="E56" s="1318"/>
      <c r="F56" s="131">
        <v>
2063</v>
      </c>
      <c r="G56" s="131">
        <v>
2063</v>
      </c>
      <c r="H56" s="132">
        <v>
502</v>
      </c>
    </row>
    <row r="57" spans="2:8" ht="53.25" customHeight="1" x14ac:dyDescent="0.2">
      <c r="B57" s="130"/>
      <c r="C57" s="1319" t="s">
        <v>
50</v>
      </c>
      <c r="D57" s="1319"/>
      <c r="E57" s="1320"/>
      <c r="F57" s="133">
        <v>
138791</v>
      </c>
      <c r="G57" s="133">
        <v>
156556</v>
      </c>
      <c r="H57" s="134">
        <v>
165775</v>
      </c>
    </row>
    <row r="58" spans="2:8" ht="45.75" customHeight="1" x14ac:dyDescent="0.2">
      <c r="B58" s="135"/>
      <c r="C58" s="1307" t="s">
        <v>
601</v>
      </c>
      <c r="D58" s="1308"/>
      <c r="E58" s="1309"/>
      <c r="F58" s="136">
        <v>
32910</v>
      </c>
      <c r="G58" s="136">
        <v>
50038</v>
      </c>
      <c r="H58" s="137">
        <v>
58196</v>
      </c>
    </row>
    <row r="59" spans="2:8" ht="45.75" customHeight="1" x14ac:dyDescent="0.2">
      <c r="B59" s="135"/>
      <c r="C59" s="1307" t="s">
        <v>
602</v>
      </c>
      <c r="D59" s="1308"/>
      <c r="E59" s="1309"/>
      <c r="F59" s="136">
        <v>
53972</v>
      </c>
      <c r="G59" s="136">
        <v>
55672</v>
      </c>
      <c r="H59" s="137">
        <v>
56656</v>
      </c>
    </row>
    <row r="60" spans="2:8" ht="45.75" customHeight="1" x14ac:dyDescent="0.2">
      <c r="B60" s="135"/>
      <c r="C60" s="1307" t="s">
        <v>
603</v>
      </c>
      <c r="D60" s="1308"/>
      <c r="E60" s="1309"/>
      <c r="F60" s="136">
        <v>
31700</v>
      </c>
      <c r="G60" s="136">
        <v>
30633</v>
      </c>
      <c r="H60" s="137">
        <v>
29718</v>
      </c>
    </row>
    <row r="61" spans="2:8" ht="45.75" customHeight="1" x14ac:dyDescent="0.2">
      <c r="B61" s="135"/>
      <c r="C61" s="1307" t="s">
        <v>
604</v>
      </c>
      <c r="D61" s="1308"/>
      <c r="E61" s="1309"/>
      <c r="F61" s="136">
        <v>
20026</v>
      </c>
      <c r="G61" s="136">
        <v>
20028</v>
      </c>
      <c r="H61" s="137">
        <v>
21000</v>
      </c>
    </row>
    <row r="62" spans="2:8" ht="45.75" customHeight="1" thickBot="1" x14ac:dyDescent="0.25">
      <c r="B62" s="138"/>
      <c r="C62" s="1310" t="s">
        <v>
605</v>
      </c>
      <c r="D62" s="1311"/>
      <c r="E62" s="1312"/>
      <c r="F62" s="139">
        <v>
62</v>
      </c>
      <c r="G62" s="139">
        <v>
69</v>
      </c>
      <c r="H62" s="140">
        <v>
72</v>
      </c>
    </row>
    <row r="63" spans="2:8" ht="52.5" customHeight="1" thickBot="1" x14ac:dyDescent="0.25">
      <c r="B63" s="141"/>
      <c r="C63" s="1313" t="s">
        <v>
51</v>
      </c>
      <c r="D63" s="1313"/>
      <c r="E63" s="1314"/>
      <c r="F63" s="142">
        <v>
183063</v>
      </c>
      <c r="G63" s="142">
        <v>
200255</v>
      </c>
      <c r="H63" s="143">
        <v>
207937</v>
      </c>
    </row>
    <row r="64" spans="2:8" ht="15" customHeight="1" x14ac:dyDescent="0.2"/>
  </sheetData>
  <sheetProtection algorithmName="SHA-512" hashValue="z/x9XXlowKNQcoc/tiOxINfl8xcVrrzdwcrXNm1J91BToU6c29yDRtIQ7Z66gdMAe8y1Odb4Fj4c0DoieN52pA==" saltValue="MUpu3/q5vn7QB0buQ+BB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
617</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
617</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
616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
612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43" t="s">
        <v>
615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
610</v>
      </c>
    </row>
    <row r="50" spans="1:109" ht="13.2" x14ac:dyDescent="0.2">
      <c r="B50" s="387"/>
      <c r="G50" s="1331"/>
      <c r="H50" s="1331"/>
      <c r="I50" s="1331"/>
      <c r="J50" s="1331"/>
      <c r="K50" s="396"/>
      <c r="L50" s="396"/>
      <c r="M50" s="395"/>
      <c r="N50" s="395"/>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35" t="s">
        <v>
571</v>
      </c>
      <c r="BQ50" s="1335"/>
      <c r="BR50" s="1335"/>
      <c r="BS50" s="1335"/>
      <c r="BT50" s="1335"/>
      <c r="BU50" s="1335"/>
      <c r="BV50" s="1335"/>
      <c r="BW50" s="1335"/>
      <c r="BX50" s="1335" t="s">
        <v>
572</v>
      </c>
      <c r="BY50" s="1335"/>
      <c r="BZ50" s="1335"/>
      <c r="CA50" s="1335"/>
      <c r="CB50" s="1335"/>
      <c r="CC50" s="1335"/>
      <c r="CD50" s="1335"/>
      <c r="CE50" s="1335"/>
      <c r="CF50" s="1335" t="s">
        <v>
573</v>
      </c>
      <c r="CG50" s="1335"/>
      <c r="CH50" s="1335"/>
      <c r="CI50" s="1335"/>
      <c r="CJ50" s="1335"/>
      <c r="CK50" s="1335"/>
      <c r="CL50" s="1335"/>
      <c r="CM50" s="1335"/>
      <c r="CN50" s="1335" t="s">
        <v>
574</v>
      </c>
      <c r="CO50" s="1335"/>
      <c r="CP50" s="1335"/>
      <c r="CQ50" s="1335"/>
      <c r="CR50" s="1335"/>
      <c r="CS50" s="1335"/>
      <c r="CT50" s="1335"/>
      <c r="CU50" s="1335"/>
      <c r="CV50" s="1335" t="s">
        <v>
575</v>
      </c>
      <c r="CW50" s="1335"/>
      <c r="CX50" s="1335"/>
      <c r="CY50" s="1335"/>
      <c r="CZ50" s="1335"/>
      <c r="DA50" s="1335"/>
      <c r="DB50" s="1335"/>
      <c r="DC50" s="1335"/>
    </row>
    <row r="51" spans="1:109" ht="13.5" customHeight="1" x14ac:dyDescent="0.2">
      <c r="B51" s="387"/>
      <c r="G51" s="1336"/>
      <c r="H51" s="1336"/>
      <c r="I51" s="1338"/>
      <c r="J51" s="1338"/>
      <c r="K51" s="1337"/>
      <c r="L51" s="1337"/>
      <c r="M51" s="1337"/>
      <c r="N51" s="1337"/>
      <c r="AM51" s="394"/>
      <c r="AN51" s="1339" t="s">
        <v>
609</v>
      </c>
      <c r="AO51" s="1339"/>
      <c r="AP51" s="1339"/>
      <c r="AQ51" s="1339"/>
      <c r="AR51" s="1339"/>
      <c r="AS51" s="1339"/>
      <c r="AT51" s="1339"/>
      <c r="AU51" s="1339"/>
      <c r="AV51" s="1339"/>
      <c r="AW51" s="1339"/>
      <c r="AX51" s="1339"/>
      <c r="AY51" s="1339"/>
      <c r="AZ51" s="1339"/>
      <c r="BA51" s="1339"/>
      <c r="BB51" s="1339" t="s">
        <v>
607</v>
      </c>
      <c r="BC51" s="1339"/>
      <c r="BD51" s="1339"/>
      <c r="BE51" s="1339"/>
      <c r="BF51" s="1339"/>
      <c r="BG51" s="1339"/>
      <c r="BH51" s="1339"/>
      <c r="BI51" s="1339"/>
      <c r="BJ51" s="1339"/>
      <c r="BK51" s="1339"/>
      <c r="BL51" s="1339"/>
      <c r="BM51" s="1339"/>
      <c r="BN51" s="1339"/>
      <c r="BO51" s="1339"/>
      <c r="BP51" s="1330"/>
      <c r="BQ51" s="1330"/>
      <c r="BR51" s="1330"/>
      <c r="BS51" s="1330"/>
      <c r="BT51" s="1330"/>
      <c r="BU51" s="1330"/>
      <c r="BV51" s="1330"/>
      <c r="BW51" s="1330"/>
      <c r="BX51" s="1330"/>
      <c r="BY51" s="1330"/>
      <c r="BZ51" s="1330"/>
      <c r="CA51" s="1330"/>
      <c r="CB51" s="1330"/>
      <c r="CC51" s="1330"/>
      <c r="CD51" s="1330"/>
      <c r="CE51" s="1330"/>
      <c r="CF51" s="1330"/>
      <c r="CG51" s="1330"/>
      <c r="CH51" s="1330"/>
      <c r="CI51" s="1330"/>
      <c r="CJ51" s="1330"/>
      <c r="CK51" s="1330"/>
      <c r="CL51" s="1330"/>
      <c r="CM51" s="1330"/>
      <c r="CN51" s="1330"/>
      <c r="CO51" s="1330"/>
      <c r="CP51" s="1330"/>
      <c r="CQ51" s="1330"/>
      <c r="CR51" s="1330"/>
      <c r="CS51" s="1330"/>
      <c r="CT51" s="1330"/>
      <c r="CU51" s="1330"/>
      <c r="CV51" s="1330"/>
      <c r="CW51" s="1330"/>
      <c r="CX51" s="1330"/>
      <c r="CY51" s="1330"/>
      <c r="CZ51" s="1330"/>
      <c r="DA51" s="1330"/>
      <c r="DB51" s="1330"/>
      <c r="DC51" s="1330"/>
    </row>
    <row r="52" spans="1:109" ht="13.2" x14ac:dyDescent="0.2">
      <c r="B52" s="387"/>
      <c r="G52" s="1336"/>
      <c r="H52" s="1336"/>
      <c r="I52" s="1338"/>
      <c r="J52" s="1338"/>
      <c r="K52" s="1337"/>
      <c r="L52" s="1337"/>
      <c r="M52" s="1337"/>
      <c r="N52" s="1337"/>
      <c r="AM52" s="394"/>
      <c r="AN52" s="1339"/>
      <c r="AO52" s="1339"/>
      <c r="AP52" s="1339"/>
      <c r="AQ52" s="1339"/>
      <c r="AR52" s="1339"/>
      <c r="AS52" s="1339"/>
      <c r="AT52" s="1339"/>
      <c r="AU52" s="1339"/>
      <c r="AV52" s="1339"/>
      <c r="AW52" s="1339"/>
      <c r="AX52" s="1339"/>
      <c r="AY52" s="1339"/>
      <c r="AZ52" s="1339"/>
      <c r="BA52" s="1339"/>
      <c r="BB52" s="1339"/>
      <c r="BC52" s="1339"/>
      <c r="BD52" s="1339"/>
      <c r="BE52" s="1339"/>
      <c r="BF52" s="1339"/>
      <c r="BG52" s="1339"/>
      <c r="BH52" s="1339"/>
      <c r="BI52" s="1339"/>
      <c r="BJ52" s="1339"/>
      <c r="BK52" s="1339"/>
      <c r="BL52" s="1339"/>
      <c r="BM52" s="1339"/>
      <c r="BN52" s="1339"/>
      <c r="BO52" s="1339"/>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ht="13.2" x14ac:dyDescent="0.2">
      <c r="A53" s="402"/>
      <c r="B53" s="387"/>
      <c r="G53" s="1336"/>
      <c r="H53" s="1336"/>
      <c r="I53" s="1331"/>
      <c r="J53" s="1331"/>
      <c r="K53" s="1337"/>
      <c r="L53" s="1337"/>
      <c r="M53" s="1337"/>
      <c r="N53" s="1337"/>
      <c r="AM53" s="394"/>
      <c r="AN53" s="1339"/>
      <c r="AO53" s="1339"/>
      <c r="AP53" s="1339"/>
      <c r="AQ53" s="1339"/>
      <c r="AR53" s="1339"/>
      <c r="AS53" s="1339"/>
      <c r="AT53" s="1339"/>
      <c r="AU53" s="1339"/>
      <c r="AV53" s="1339"/>
      <c r="AW53" s="1339"/>
      <c r="AX53" s="1339"/>
      <c r="AY53" s="1339"/>
      <c r="AZ53" s="1339"/>
      <c r="BA53" s="1339"/>
      <c r="BB53" s="1339" t="s">
        <v>
614</v>
      </c>
      <c r="BC53" s="1339"/>
      <c r="BD53" s="1339"/>
      <c r="BE53" s="1339"/>
      <c r="BF53" s="1339"/>
      <c r="BG53" s="1339"/>
      <c r="BH53" s="1339"/>
      <c r="BI53" s="1339"/>
      <c r="BJ53" s="1339"/>
      <c r="BK53" s="1339"/>
      <c r="BL53" s="1339"/>
      <c r="BM53" s="1339"/>
      <c r="BN53" s="1339"/>
      <c r="BO53" s="1339"/>
      <c r="BP53" s="1330">
        <v>
49.3</v>
      </c>
      <c r="BQ53" s="1330"/>
      <c r="BR53" s="1330"/>
      <c r="BS53" s="1330"/>
      <c r="BT53" s="1330"/>
      <c r="BU53" s="1330"/>
      <c r="BV53" s="1330"/>
      <c r="BW53" s="1330"/>
      <c r="BX53" s="1330">
        <v>
50.6</v>
      </c>
      <c r="BY53" s="1330"/>
      <c r="BZ53" s="1330"/>
      <c r="CA53" s="1330"/>
      <c r="CB53" s="1330"/>
      <c r="CC53" s="1330"/>
      <c r="CD53" s="1330"/>
      <c r="CE53" s="1330"/>
      <c r="CF53" s="1330">
        <v>
46.5</v>
      </c>
      <c r="CG53" s="1330"/>
      <c r="CH53" s="1330"/>
      <c r="CI53" s="1330"/>
      <c r="CJ53" s="1330"/>
      <c r="CK53" s="1330"/>
      <c r="CL53" s="1330"/>
      <c r="CM53" s="1330"/>
      <c r="CN53" s="1330">
        <v>
48.9</v>
      </c>
      <c r="CO53" s="1330"/>
      <c r="CP53" s="1330"/>
      <c r="CQ53" s="1330"/>
      <c r="CR53" s="1330"/>
      <c r="CS53" s="1330"/>
      <c r="CT53" s="1330"/>
      <c r="CU53" s="1330"/>
      <c r="CV53" s="1330">
        <v>
48.7</v>
      </c>
      <c r="CW53" s="1330"/>
      <c r="CX53" s="1330"/>
      <c r="CY53" s="1330"/>
      <c r="CZ53" s="1330"/>
      <c r="DA53" s="1330"/>
      <c r="DB53" s="1330"/>
      <c r="DC53" s="1330"/>
    </row>
    <row r="54" spans="1:109" ht="13.2" x14ac:dyDescent="0.2">
      <c r="A54" s="402"/>
      <c r="B54" s="387"/>
      <c r="G54" s="1336"/>
      <c r="H54" s="1336"/>
      <c r="I54" s="1331"/>
      <c r="J54" s="1331"/>
      <c r="K54" s="1337"/>
      <c r="L54" s="1337"/>
      <c r="M54" s="1337"/>
      <c r="N54" s="1337"/>
      <c r="AM54" s="394"/>
      <c r="AN54" s="1339"/>
      <c r="AO54" s="1339"/>
      <c r="AP54" s="1339"/>
      <c r="AQ54" s="1339"/>
      <c r="AR54" s="1339"/>
      <c r="AS54" s="1339"/>
      <c r="AT54" s="1339"/>
      <c r="AU54" s="1339"/>
      <c r="AV54" s="1339"/>
      <c r="AW54" s="1339"/>
      <c r="AX54" s="1339"/>
      <c r="AY54" s="1339"/>
      <c r="AZ54" s="1339"/>
      <c r="BA54" s="1339"/>
      <c r="BB54" s="1339"/>
      <c r="BC54" s="1339"/>
      <c r="BD54" s="1339"/>
      <c r="BE54" s="1339"/>
      <c r="BF54" s="1339"/>
      <c r="BG54" s="1339"/>
      <c r="BH54" s="1339"/>
      <c r="BI54" s="1339"/>
      <c r="BJ54" s="1339"/>
      <c r="BK54" s="1339"/>
      <c r="BL54" s="1339"/>
      <c r="BM54" s="1339"/>
      <c r="BN54" s="1339"/>
      <c r="BO54" s="1339"/>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ht="13.2" x14ac:dyDescent="0.2">
      <c r="A55" s="402"/>
      <c r="B55" s="387"/>
      <c r="G55" s="1331"/>
      <c r="H55" s="1331"/>
      <c r="I55" s="1331"/>
      <c r="J55" s="1331"/>
      <c r="K55" s="1337"/>
      <c r="L55" s="1337"/>
      <c r="M55" s="1337"/>
      <c r="N55" s="1337"/>
      <c r="AN55" s="1335" t="s">
        <v>
608</v>
      </c>
      <c r="AO55" s="1335"/>
      <c r="AP55" s="1335"/>
      <c r="AQ55" s="1335"/>
      <c r="AR55" s="1335"/>
      <c r="AS55" s="1335"/>
      <c r="AT55" s="1335"/>
      <c r="AU55" s="1335"/>
      <c r="AV55" s="1335"/>
      <c r="AW55" s="1335"/>
      <c r="AX55" s="1335"/>
      <c r="AY55" s="1335"/>
      <c r="AZ55" s="1335"/>
      <c r="BA55" s="1335"/>
      <c r="BB55" s="1339" t="s">
        <v>
607</v>
      </c>
      <c r="BC55" s="1339"/>
      <c r="BD55" s="1339"/>
      <c r="BE55" s="1339"/>
      <c r="BF55" s="1339"/>
      <c r="BG55" s="1339"/>
      <c r="BH55" s="1339"/>
      <c r="BI55" s="1339"/>
      <c r="BJ55" s="1339"/>
      <c r="BK55" s="1339"/>
      <c r="BL55" s="1339"/>
      <c r="BM55" s="1339"/>
      <c r="BN55" s="1339"/>
      <c r="BO55" s="1339"/>
      <c r="BP55" s="1330">
        <v>
0</v>
      </c>
      <c r="BQ55" s="1330"/>
      <c r="BR55" s="1330"/>
      <c r="BS55" s="1330"/>
      <c r="BT55" s="1330"/>
      <c r="BU55" s="1330"/>
      <c r="BV55" s="1330"/>
      <c r="BW55" s="1330"/>
      <c r="BX55" s="1330">
        <v>
0</v>
      </c>
      <c r="BY55" s="1330"/>
      <c r="BZ55" s="1330"/>
      <c r="CA55" s="1330"/>
      <c r="CB55" s="1330"/>
      <c r="CC55" s="1330"/>
      <c r="CD55" s="1330"/>
      <c r="CE55" s="1330"/>
      <c r="CF55" s="1330">
        <v>
0</v>
      </c>
      <c r="CG55" s="1330"/>
      <c r="CH55" s="1330"/>
      <c r="CI55" s="1330"/>
      <c r="CJ55" s="1330"/>
      <c r="CK55" s="1330"/>
      <c r="CL55" s="1330"/>
      <c r="CM55" s="1330"/>
      <c r="CN55" s="1330">
        <v>
0</v>
      </c>
      <c r="CO55" s="1330"/>
      <c r="CP55" s="1330"/>
      <c r="CQ55" s="1330"/>
      <c r="CR55" s="1330"/>
      <c r="CS55" s="1330"/>
      <c r="CT55" s="1330"/>
      <c r="CU55" s="1330"/>
      <c r="CV55" s="1330">
        <v>
0</v>
      </c>
      <c r="CW55" s="1330"/>
      <c r="CX55" s="1330"/>
      <c r="CY55" s="1330"/>
      <c r="CZ55" s="1330"/>
      <c r="DA55" s="1330"/>
      <c r="DB55" s="1330"/>
      <c r="DC55" s="1330"/>
    </row>
    <row r="56" spans="1:109" ht="13.2" x14ac:dyDescent="0.2">
      <c r="A56" s="402"/>
      <c r="B56" s="387"/>
      <c r="G56" s="1331"/>
      <c r="H56" s="1331"/>
      <c r="I56" s="1331"/>
      <c r="J56" s="1331"/>
      <c r="K56" s="1337"/>
      <c r="L56" s="1337"/>
      <c r="M56" s="1337"/>
      <c r="N56" s="1337"/>
      <c r="AN56" s="1335"/>
      <c r="AO56" s="1335"/>
      <c r="AP56" s="1335"/>
      <c r="AQ56" s="1335"/>
      <c r="AR56" s="1335"/>
      <c r="AS56" s="1335"/>
      <c r="AT56" s="1335"/>
      <c r="AU56" s="1335"/>
      <c r="AV56" s="1335"/>
      <c r="AW56" s="1335"/>
      <c r="AX56" s="1335"/>
      <c r="AY56" s="1335"/>
      <c r="AZ56" s="1335"/>
      <c r="BA56" s="1335"/>
      <c r="BB56" s="1339"/>
      <c r="BC56" s="1339"/>
      <c r="BD56" s="1339"/>
      <c r="BE56" s="1339"/>
      <c r="BF56" s="1339"/>
      <c r="BG56" s="1339"/>
      <c r="BH56" s="1339"/>
      <c r="BI56" s="1339"/>
      <c r="BJ56" s="1339"/>
      <c r="BK56" s="1339"/>
      <c r="BL56" s="1339"/>
      <c r="BM56" s="1339"/>
      <c r="BN56" s="1339"/>
      <c r="BO56" s="1339"/>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2" customFormat="1" ht="13.2" x14ac:dyDescent="0.2">
      <c r="B57" s="408"/>
      <c r="G57" s="1331"/>
      <c r="H57" s="1331"/>
      <c r="I57" s="1340"/>
      <c r="J57" s="1340"/>
      <c r="K57" s="1337"/>
      <c r="L57" s="1337"/>
      <c r="M57" s="1337"/>
      <c r="N57" s="1337"/>
      <c r="AM57" s="386"/>
      <c r="AN57" s="1335"/>
      <c r="AO57" s="1335"/>
      <c r="AP57" s="1335"/>
      <c r="AQ57" s="1335"/>
      <c r="AR57" s="1335"/>
      <c r="AS57" s="1335"/>
      <c r="AT57" s="1335"/>
      <c r="AU57" s="1335"/>
      <c r="AV57" s="1335"/>
      <c r="AW57" s="1335"/>
      <c r="AX57" s="1335"/>
      <c r="AY57" s="1335"/>
      <c r="AZ57" s="1335"/>
      <c r="BA57" s="1335"/>
      <c r="BB57" s="1339" t="s">
        <v>
614</v>
      </c>
      <c r="BC57" s="1339"/>
      <c r="BD57" s="1339"/>
      <c r="BE57" s="1339"/>
      <c r="BF57" s="1339"/>
      <c r="BG57" s="1339"/>
      <c r="BH57" s="1339"/>
      <c r="BI57" s="1339"/>
      <c r="BJ57" s="1339"/>
      <c r="BK57" s="1339"/>
      <c r="BL57" s="1339"/>
      <c r="BM57" s="1339"/>
      <c r="BN57" s="1339"/>
      <c r="BO57" s="1339"/>
      <c r="BP57" s="1330">
        <v>
60.2</v>
      </c>
      <c r="BQ57" s="1330"/>
      <c r="BR57" s="1330"/>
      <c r="BS57" s="1330"/>
      <c r="BT57" s="1330"/>
      <c r="BU57" s="1330"/>
      <c r="BV57" s="1330"/>
      <c r="BW57" s="1330"/>
      <c r="BX57" s="1330">
        <v>
56.8</v>
      </c>
      <c r="BY57" s="1330"/>
      <c r="BZ57" s="1330"/>
      <c r="CA57" s="1330"/>
      <c r="CB57" s="1330"/>
      <c r="CC57" s="1330"/>
      <c r="CD57" s="1330"/>
      <c r="CE57" s="1330"/>
      <c r="CF57" s="1330">
        <v>
56.9</v>
      </c>
      <c r="CG57" s="1330"/>
      <c r="CH57" s="1330"/>
      <c r="CI57" s="1330"/>
      <c r="CJ57" s="1330"/>
      <c r="CK57" s="1330"/>
      <c r="CL57" s="1330"/>
      <c r="CM57" s="1330"/>
      <c r="CN57" s="1330">
        <v>
57.7</v>
      </c>
      <c r="CO57" s="1330"/>
      <c r="CP57" s="1330"/>
      <c r="CQ57" s="1330"/>
      <c r="CR57" s="1330"/>
      <c r="CS57" s="1330"/>
      <c r="CT57" s="1330"/>
      <c r="CU57" s="1330"/>
      <c r="CV57" s="1330">
        <v>
56.3</v>
      </c>
      <c r="CW57" s="1330"/>
      <c r="CX57" s="1330"/>
      <c r="CY57" s="1330"/>
      <c r="CZ57" s="1330"/>
      <c r="DA57" s="1330"/>
      <c r="DB57" s="1330"/>
      <c r="DC57" s="1330"/>
      <c r="DD57" s="413"/>
      <c r="DE57" s="408"/>
    </row>
    <row r="58" spans="1:109" s="402" customFormat="1" ht="13.2" x14ac:dyDescent="0.2">
      <c r="A58" s="386"/>
      <c r="B58" s="408"/>
      <c r="G58" s="1331"/>
      <c r="H58" s="1331"/>
      <c r="I58" s="1340"/>
      <c r="J58" s="1340"/>
      <c r="K58" s="1337"/>
      <c r="L58" s="1337"/>
      <c r="M58" s="1337"/>
      <c r="N58" s="1337"/>
      <c r="AM58" s="386"/>
      <c r="AN58" s="1335"/>
      <c r="AO58" s="1335"/>
      <c r="AP58" s="1335"/>
      <c r="AQ58" s="1335"/>
      <c r="AR58" s="1335"/>
      <c r="AS58" s="1335"/>
      <c r="AT58" s="1335"/>
      <c r="AU58" s="1335"/>
      <c r="AV58" s="1335"/>
      <c r="AW58" s="1335"/>
      <c r="AX58" s="1335"/>
      <c r="AY58" s="1335"/>
      <c r="AZ58" s="1335"/>
      <c r="BA58" s="1335"/>
      <c r="BB58" s="1339"/>
      <c r="BC58" s="1339"/>
      <c r="BD58" s="1339"/>
      <c r="BE58" s="1339"/>
      <c r="BF58" s="1339"/>
      <c r="BG58" s="1339"/>
      <c r="BH58" s="1339"/>
      <c r="BI58" s="1339"/>
      <c r="BJ58" s="1339"/>
      <c r="BK58" s="1339"/>
      <c r="BL58" s="1339"/>
      <c r="BM58" s="1339"/>
      <c r="BN58" s="1339"/>
      <c r="BO58" s="1339"/>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
613</v>
      </c>
    </row>
    <row r="64" spans="1:109" ht="13.2" x14ac:dyDescent="0.2">
      <c r="B64" s="387"/>
      <c r="G64" s="403"/>
      <c r="I64" s="405"/>
      <c r="J64" s="405"/>
      <c r="K64" s="405"/>
      <c r="L64" s="405"/>
      <c r="M64" s="405"/>
      <c r="N64" s="404"/>
      <c r="AM64" s="403"/>
      <c r="AN64" s="403" t="s">
        <v>
612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1" t="s">
        <v>
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
610</v>
      </c>
    </row>
    <row r="72" spans="2:107" ht="13.2" x14ac:dyDescent="0.2">
      <c r="B72" s="387"/>
      <c r="G72" s="1331"/>
      <c r="H72" s="1331"/>
      <c r="I72" s="1331"/>
      <c r="J72" s="1331"/>
      <c r="K72" s="396"/>
      <c r="L72" s="396"/>
      <c r="M72" s="395"/>
      <c r="N72" s="395"/>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35" t="s">
        <v>
571</v>
      </c>
      <c r="BQ72" s="1335"/>
      <c r="BR72" s="1335"/>
      <c r="BS72" s="1335"/>
      <c r="BT72" s="1335"/>
      <c r="BU72" s="1335"/>
      <c r="BV72" s="1335"/>
      <c r="BW72" s="1335"/>
      <c r="BX72" s="1335" t="s">
        <v>
572</v>
      </c>
      <c r="BY72" s="1335"/>
      <c r="BZ72" s="1335"/>
      <c r="CA72" s="1335"/>
      <c r="CB72" s="1335"/>
      <c r="CC72" s="1335"/>
      <c r="CD72" s="1335"/>
      <c r="CE72" s="1335"/>
      <c r="CF72" s="1335" t="s">
        <v>
573</v>
      </c>
      <c r="CG72" s="1335"/>
      <c r="CH72" s="1335"/>
      <c r="CI72" s="1335"/>
      <c r="CJ72" s="1335"/>
      <c r="CK72" s="1335"/>
      <c r="CL72" s="1335"/>
      <c r="CM72" s="1335"/>
      <c r="CN72" s="1335" t="s">
        <v>
574</v>
      </c>
      <c r="CO72" s="1335"/>
      <c r="CP72" s="1335"/>
      <c r="CQ72" s="1335"/>
      <c r="CR72" s="1335"/>
      <c r="CS72" s="1335"/>
      <c r="CT72" s="1335"/>
      <c r="CU72" s="1335"/>
      <c r="CV72" s="1335" t="s">
        <v>
575</v>
      </c>
      <c r="CW72" s="1335"/>
      <c r="CX72" s="1335"/>
      <c r="CY72" s="1335"/>
      <c r="CZ72" s="1335"/>
      <c r="DA72" s="1335"/>
      <c r="DB72" s="1335"/>
      <c r="DC72" s="1335"/>
    </row>
    <row r="73" spans="2:107" ht="13.2" x14ac:dyDescent="0.2">
      <c r="B73" s="387"/>
      <c r="G73" s="1336"/>
      <c r="H73" s="1336"/>
      <c r="I73" s="1336"/>
      <c r="J73" s="1336"/>
      <c r="K73" s="1341"/>
      <c r="L73" s="1341"/>
      <c r="M73" s="1341"/>
      <c r="N73" s="1341"/>
      <c r="AM73" s="394"/>
      <c r="AN73" s="1339" t="s">
        <v>
609</v>
      </c>
      <c r="AO73" s="1339"/>
      <c r="AP73" s="1339"/>
      <c r="AQ73" s="1339"/>
      <c r="AR73" s="1339"/>
      <c r="AS73" s="1339"/>
      <c r="AT73" s="1339"/>
      <c r="AU73" s="1339"/>
      <c r="AV73" s="1339"/>
      <c r="AW73" s="1339"/>
      <c r="AX73" s="1339"/>
      <c r="AY73" s="1339"/>
      <c r="AZ73" s="1339"/>
      <c r="BA73" s="1339"/>
      <c r="BB73" s="1339" t="s">
        <v>
607</v>
      </c>
      <c r="BC73" s="1339"/>
      <c r="BD73" s="1339"/>
      <c r="BE73" s="1339"/>
      <c r="BF73" s="1339"/>
      <c r="BG73" s="1339"/>
      <c r="BH73" s="1339"/>
      <c r="BI73" s="1339"/>
      <c r="BJ73" s="1339"/>
      <c r="BK73" s="1339"/>
      <c r="BL73" s="1339"/>
      <c r="BM73" s="1339"/>
      <c r="BN73" s="1339"/>
      <c r="BO73" s="1339"/>
      <c r="BP73" s="1330"/>
      <c r="BQ73" s="1330"/>
      <c r="BR73" s="1330"/>
      <c r="BS73" s="1330"/>
      <c r="BT73" s="1330"/>
      <c r="BU73" s="1330"/>
      <c r="BV73" s="1330"/>
      <c r="BW73" s="1330"/>
      <c r="BX73" s="1330"/>
      <c r="BY73" s="1330"/>
      <c r="BZ73" s="1330"/>
      <c r="CA73" s="1330"/>
      <c r="CB73" s="1330"/>
      <c r="CC73" s="1330"/>
      <c r="CD73" s="1330"/>
      <c r="CE73" s="1330"/>
      <c r="CF73" s="1330"/>
      <c r="CG73" s="1330"/>
      <c r="CH73" s="1330"/>
      <c r="CI73" s="1330"/>
      <c r="CJ73" s="1330"/>
      <c r="CK73" s="1330"/>
      <c r="CL73" s="1330"/>
      <c r="CM73" s="1330"/>
      <c r="CN73" s="1330"/>
      <c r="CO73" s="1330"/>
      <c r="CP73" s="1330"/>
      <c r="CQ73" s="1330"/>
      <c r="CR73" s="1330"/>
      <c r="CS73" s="1330"/>
      <c r="CT73" s="1330"/>
      <c r="CU73" s="1330"/>
      <c r="CV73" s="1330"/>
      <c r="CW73" s="1330"/>
      <c r="CX73" s="1330"/>
      <c r="CY73" s="1330"/>
      <c r="CZ73" s="1330"/>
      <c r="DA73" s="1330"/>
      <c r="DB73" s="1330"/>
      <c r="DC73" s="1330"/>
    </row>
    <row r="74" spans="2:107" ht="13.2" x14ac:dyDescent="0.2">
      <c r="B74" s="387"/>
      <c r="G74" s="1336"/>
      <c r="H74" s="1336"/>
      <c r="I74" s="1336"/>
      <c r="J74" s="1336"/>
      <c r="K74" s="1341"/>
      <c r="L74" s="1341"/>
      <c r="M74" s="1341"/>
      <c r="N74" s="1341"/>
      <c r="AM74" s="394"/>
      <c r="AN74" s="1339"/>
      <c r="AO74" s="1339"/>
      <c r="AP74" s="1339"/>
      <c r="AQ74" s="1339"/>
      <c r="AR74" s="1339"/>
      <c r="AS74" s="1339"/>
      <c r="AT74" s="1339"/>
      <c r="AU74" s="1339"/>
      <c r="AV74" s="1339"/>
      <c r="AW74" s="1339"/>
      <c r="AX74" s="1339"/>
      <c r="AY74" s="1339"/>
      <c r="AZ74" s="1339"/>
      <c r="BA74" s="1339"/>
      <c r="BB74" s="1339"/>
      <c r="BC74" s="1339"/>
      <c r="BD74" s="1339"/>
      <c r="BE74" s="1339"/>
      <c r="BF74" s="1339"/>
      <c r="BG74" s="1339"/>
      <c r="BH74" s="1339"/>
      <c r="BI74" s="1339"/>
      <c r="BJ74" s="1339"/>
      <c r="BK74" s="1339"/>
      <c r="BL74" s="1339"/>
      <c r="BM74" s="1339"/>
      <c r="BN74" s="1339"/>
      <c r="BO74" s="1339"/>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ht="13.2" x14ac:dyDescent="0.2">
      <c r="B75" s="387"/>
      <c r="G75" s="1336"/>
      <c r="H75" s="1336"/>
      <c r="I75" s="1331"/>
      <c r="J75" s="1331"/>
      <c r="K75" s="1337"/>
      <c r="L75" s="1337"/>
      <c r="M75" s="1337"/>
      <c r="N75" s="1337"/>
      <c r="AM75" s="394"/>
      <c r="AN75" s="1339"/>
      <c r="AO75" s="1339"/>
      <c r="AP75" s="1339"/>
      <c r="AQ75" s="1339"/>
      <c r="AR75" s="1339"/>
      <c r="AS75" s="1339"/>
      <c r="AT75" s="1339"/>
      <c r="AU75" s="1339"/>
      <c r="AV75" s="1339"/>
      <c r="AW75" s="1339"/>
      <c r="AX75" s="1339"/>
      <c r="AY75" s="1339"/>
      <c r="AZ75" s="1339"/>
      <c r="BA75" s="1339"/>
      <c r="BB75" s="1339" t="s">
        <v>
606</v>
      </c>
      <c r="BC75" s="1339"/>
      <c r="BD75" s="1339"/>
      <c r="BE75" s="1339"/>
      <c r="BF75" s="1339"/>
      <c r="BG75" s="1339"/>
      <c r="BH75" s="1339"/>
      <c r="BI75" s="1339"/>
      <c r="BJ75" s="1339"/>
      <c r="BK75" s="1339"/>
      <c r="BL75" s="1339"/>
      <c r="BM75" s="1339"/>
      <c r="BN75" s="1339"/>
      <c r="BO75" s="1339"/>
      <c r="BP75" s="1330">
        <v>
-6.2</v>
      </c>
      <c r="BQ75" s="1330"/>
      <c r="BR75" s="1330"/>
      <c r="BS75" s="1330"/>
      <c r="BT75" s="1330"/>
      <c r="BU75" s="1330"/>
      <c r="BV75" s="1330"/>
      <c r="BW75" s="1330"/>
      <c r="BX75" s="1330">
        <v>
-6.1</v>
      </c>
      <c r="BY75" s="1330"/>
      <c r="BZ75" s="1330"/>
      <c r="CA75" s="1330"/>
      <c r="CB75" s="1330"/>
      <c r="CC75" s="1330"/>
      <c r="CD75" s="1330"/>
      <c r="CE75" s="1330"/>
      <c r="CF75" s="1330">
        <v>
-6</v>
      </c>
      <c r="CG75" s="1330"/>
      <c r="CH75" s="1330"/>
      <c r="CI75" s="1330"/>
      <c r="CJ75" s="1330"/>
      <c r="CK75" s="1330"/>
      <c r="CL75" s="1330"/>
      <c r="CM75" s="1330"/>
      <c r="CN75" s="1330">
        <v>
-5.8</v>
      </c>
      <c r="CO75" s="1330"/>
      <c r="CP75" s="1330"/>
      <c r="CQ75" s="1330"/>
      <c r="CR75" s="1330"/>
      <c r="CS75" s="1330"/>
      <c r="CT75" s="1330"/>
      <c r="CU75" s="1330"/>
      <c r="CV75" s="1330">
        <v>
-5.6</v>
      </c>
      <c r="CW75" s="1330"/>
      <c r="CX75" s="1330"/>
      <c r="CY75" s="1330"/>
      <c r="CZ75" s="1330"/>
      <c r="DA75" s="1330"/>
      <c r="DB75" s="1330"/>
      <c r="DC75" s="1330"/>
    </row>
    <row r="76" spans="2:107" ht="13.2" x14ac:dyDescent="0.2">
      <c r="B76" s="387"/>
      <c r="G76" s="1336"/>
      <c r="H76" s="1336"/>
      <c r="I76" s="1331"/>
      <c r="J76" s="1331"/>
      <c r="K76" s="1337"/>
      <c r="L76" s="1337"/>
      <c r="M76" s="1337"/>
      <c r="N76" s="1337"/>
      <c r="AM76" s="394"/>
      <c r="AN76" s="1339"/>
      <c r="AO76" s="1339"/>
      <c r="AP76" s="1339"/>
      <c r="AQ76" s="1339"/>
      <c r="AR76" s="1339"/>
      <c r="AS76" s="1339"/>
      <c r="AT76" s="1339"/>
      <c r="AU76" s="1339"/>
      <c r="AV76" s="1339"/>
      <c r="AW76" s="1339"/>
      <c r="AX76" s="1339"/>
      <c r="AY76" s="1339"/>
      <c r="AZ76" s="1339"/>
      <c r="BA76" s="1339"/>
      <c r="BB76" s="1339"/>
      <c r="BC76" s="1339"/>
      <c r="BD76" s="1339"/>
      <c r="BE76" s="1339"/>
      <c r="BF76" s="1339"/>
      <c r="BG76" s="1339"/>
      <c r="BH76" s="1339"/>
      <c r="BI76" s="1339"/>
      <c r="BJ76" s="1339"/>
      <c r="BK76" s="1339"/>
      <c r="BL76" s="1339"/>
      <c r="BM76" s="1339"/>
      <c r="BN76" s="1339"/>
      <c r="BO76" s="1339"/>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ht="13.2" x14ac:dyDescent="0.2">
      <c r="B77" s="387"/>
      <c r="G77" s="1331"/>
      <c r="H77" s="1331"/>
      <c r="I77" s="1331"/>
      <c r="J77" s="1331"/>
      <c r="K77" s="1341"/>
      <c r="L77" s="1341"/>
      <c r="M77" s="1341"/>
      <c r="N77" s="1341"/>
      <c r="AN77" s="1335" t="s">
        <v>
608</v>
      </c>
      <c r="AO77" s="1335"/>
      <c r="AP77" s="1335"/>
      <c r="AQ77" s="1335"/>
      <c r="AR77" s="1335"/>
      <c r="AS77" s="1335"/>
      <c r="AT77" s="1335"/>
      <c r="AU77" s="1335"/>
      <c r="AV77" s="1335"/>
      <c r="AW77" s="1335"/>
      <c r="AX77" s="1335"/>
      <c r="AY77" s="1335"/>
      <c r="AZ77" s="1335"/>
      <c r="BA77" s="1335"/>
      <c r="BB77" s="1339" t="s">
        <v>
607</v>
      </c>
      <c r="BC77" s="1339"/>
      <c r="BD77" s="1339"/>
      <c r="BE77" s="1339"/>
      <c r="BF77" s="1339"/>
      <c r="BG77" s="1339"/>
      <c r="BH77" s="1339"/>
      <c r="BI77" s="1339"/>
      <c r="BJ77" s="1339"/>
      <c r="BK77" s="1339"/>
      <c r="BL77" s="1339"/>
      <c r="BM77" s="1339"/>
      <c r="BN77" s="1339"/>
      <c r="BO77" s="1339"/>
      <c r="BP77" s="1330">
        <v>
0</v>
      </c>
      <c r="BQ77" s="1330"/>
      <c r="BR77" s="1330"/>
      <c r="BS77" s="1330"/>
      <c r="BT77" s="1330"/>
      <c r="BU77" s="1330"/>
      <c r="BV77" s="1330"/>
      <c r="BW77" s="1330"/>
      <c r="BX77" s="1330">
        <v>
0</v>
      </c>
      <c r="BY77" s="1330"/>
      <c r="BZ77" s="1330"/>
      <c r="CA77" s="1330"/>
      <c r="CB77" s="1330"/>
      <c r="CC77" s="1330"/>
      <c r="CD77" s="1330"/>
      <c r="CE77" s="1330"/>
      <c r="CF77" s="1330">
        <v>
0</v>
      </c>
      <c r="CG77" s="1330"/>
      <c r="CH77" s="1330"/>
      <c r="CI77" s="1330"/>
      <c r="CJ77" s="1330"/>
      <c r="CK77" s="1330"/>
      <c r="CL77" s="1330"/>
      <c r="CM77" s="1330"/>
      <c r="CN77" s="1330">
        <v>
0</v>
      </c>
      <c r="CO77" s="1330"/>
      <c r="CP77" s="1330"/>
      <c r="CQ77" s="1330"/>
      <c r="CR77" s="1330"/>
      <c r="CS77" s="1330"/>
      <c r="CT77" s="1330"/>
      <c r="CU77" s="1330"/>
      <c r="CV77" s="1330">
        <v>
0</v>
      </c>
      <c r="CW77" s="1330"/>
      <c r="CX77" s="1330"/>
      <c r="CY77" s="1330"/>
      <c r="CZ77" s="1330"/>
      <c r="DA77" s="1330"/>
      <c r="DB77" s="1330"/>
      <c r="DC77" s="1330"/>
    </row>
    <row r="78" spans="2:107" ht="13.2" x14ac:dyDescent="0.2">
      <c r="B78" s="387"/>
      <c r="G78" s="1331"/>
      <c r="H78" s="1331"/>
      <c r="I78" s="1331"/>
      <c r="J78" s="1331"/>
      <c r="K78" s="1341"/>
      <c r="L78" s="1341"/>
      <c r="M78" s="1341"/>
      <c r="N78" s="1341"/>
      <c r="AN78" s="1335"/>
      <c r="AO78" s="1335"/>
      <c r="AP78" s="1335"/>
      <c r="AQ78" s="1335"/>
      <c r="AR78" s="1335"/>
      <c r="AS78" s="1335"/>
      <c r="AT78" s="1335"/>
      <c r="AU78" s="1335"/>
      <c r="AV78" s="1335"/>
      <c r="AW78" s="1335"/>
      <c r="AX78" s="1335"/>
      <c r="AY78" s="1335"/>
      <c r="AZ78" s="1335"/>
      <c r="BA78" s="1335"/>
      <c r="BB78" s="1339"/>
      <c r="BC78" s="1339"/>
      <c r="BD78" s="1339"/>
      <c r="BE78" s="1339"/>
      <c r="BF78" s="1339"/>
      <c r="BG78" s="1339"/>
      <c r="BH78" s="1339"/>
      <c r="BI78" s="1339"/>
      <c r="BJ78" s="1339"/>
      <c r="BK78" s="1339"/>
      <c r="BL78" s="1339"/>
      <c r="BM78" s="1339"/>
      <c r="BN78" s="1339"/>
      <c r="BO78" s="1339"/>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ht="13.2" x14ac:dyDescent="0.2">
      <c r="B79" s="387"/>
      <c r="G79" s="1331"/>
      <c r="H79" s="1331"/>
      <c r="I79" s="1340"/>
      <c r="J79" s="1340"/>
      <c r="K79" s="1342"/>
      <c r="L79" s="1342"/>
      <c r="M79" s="1342"/>
      <c r="N79" s="1342"/>
      <c r="AN79" s="1335"/>
      <c r="AO79" s="1335"/>
      <c r="AP79" s="1335"/>
      <c r="AQ79" s="1335"/>
      <c r="AR79" s="1335"/>
      <c r="AS79" s="1335"/>
      <c r="AT79" s="1335"/>
      <c r="AU79" s="1335"/>
      <c r="AV79" s="1335"/>
      <c r="AW79" s="1335"/>
      <c r="AX79" s="1335"/>
      <c r="AY79" s="1335"/>
      <c r="AZ79" s="1335"/>
      <c r="BA79" s="1335"/>
      <c r="BB79" s="1339" t="s">
        <v>
606</v>
      </c>
      <c r="BC79" s="1339"/>
      <c r="BD79" s="1339"/>
      <c r="BE79" s="1339"/>
      <c r="BF79" s="1339"/>
      <c r="BG79" s="1339"/>
      <c r="BH79" s="1339"/>
      <c r="BI79" s="1339"/>
      <c r="BJ79" s="1339"/>
      <c r="BK79" s="1339"/>
      <c r="BL79" s="1339"/>
      <c r="BM79" s="1339"/>
      <c r="BN79" s="1339"/>
      <c r="BO79" s="1339"/>
      <c r="BP79" s="1330">
        <v>
-2.2999999999999998</v>
      </c>
      <c r="BQ79" s="1330"/>
      <c r="BR79" s="1330"/>
      <c r="BS79" s="1330"/>
      <c r="BT79" s="1330"/>
      <c r="BU79" s="1330"/>
      <c r="BV79" s="1330"/>
      <c r="BW79" s="1330"/>
      <c r="BX79" s="1330">
        <v>
-2.8</v>
      </c>
      <c r="BY79" s="1330"/>
      <c r="BZ79" s="1330"/>
      <c r="CA79" s="1330"/>
      <c r="CB79" s="1330"/>
      <c r="CC79" s="1330"/>
      <c r="CD79" s="1330"/>
      <c r="CE79" s="1330"/>
      <c r="CF79" s="1330">
        <v>
-3.2</v>
      </c>
      <c r="CG79" s="1330"/>
      <c r="CH79" s="1330"/>
      <c r="CI79" s="1330"/>
      <c r="CJ79" s="1330"/>
      <c r="CK79" s="1330"/>
      <c r="CL79" s="1330"/>
      <c r="CM79" s="1330"/>
      <c r="CN79" s="1330">
        <v>
-3.4</v>
      </c>
      <c r="CO79" s="1330"/>
      <c r="CP79" s="1330"/>
      <c r="CQ79" s="1330"/>
      <c r="CR79" s="1330"/>
      <c r="CS79" s="1330"/>
      <c r="CT79" s="1330"/>
      <c r="CU79" s="1330"/>
      <c r="CV79" s="1330">
        <v>
-3.5</v>
      </c>
      <c r="CW79" s="1330"/>
      <c r="CX79" s="1330"/>
      <c r="CY79" s="1330"/>
      <c r="CZ79" s="1330"/>
      <c r="DA79" s="1330"/>
      <c r="DB79" s="1330"/>
      <c r="DC79" s="1330"/>
    </row>
    <row r="80" spans="2:107" ht="13.2" x14ac:dyDescent="0.2">
      <c r="B80" s="387"/>
      <c r="G80" s="1331"/>
      <c r="H80" s="1331"/>
      <c r="I80" s="1340"/>
      <c r="J80" s="1340"/>
      <c r="K80" s="1342"/>
      <c r="L80" s="1342"/>
      <c r="M80" s="1342"/>
      <c r="N80" s="1342"/>
      <c r="AN80" s="1335"/>
      <c r="AO80" s="1335"/>
      <c r="AP80" s="1335"/>
      <c r="AQ80" s="1335"/>
      <c r="AR80" s="1335"/>
      <c r="AS80" s="1335"/>
      <c r="AT80" s="1335"/>
      <c r="AU80" s="1335"/>
      <c r="AV80" s="1335"/>
      <c r="AW80" s="1335"/>
      <c r="AX80" s="1335"/>
      <c r="AY80" s="1335"/>
      <c r="AZ80" s="1335"/>
      <c r="BA80" s="1335"/>
      <c r="BB80" s="1339"/>
      <c r="BC80" s="1339"/>
      <c r="BD80" s="1339"/>
      <c r="BE80" s="1339"/>
      <c r="BF80" s="1339"/>
      <c r="BG80" s="1339"/>
      <c r="BH80" s="1339"/>
      <c r="BI80" s="1339"/>
      <c r="BJ80" s="1339"/>
      <c r="BK80" s="1339"/>
      <c r="BL80" s="1339"/>
      <c r="BM80" s="1339"/>
      <c r="BN80" s="1339"/>
      <c r="BO80" s="1339"/>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lODEVPSIDCZWMtcty0Ovy3Xo1OTGxToUkzbGfm7TiW9GMiFMqCmYRcm6o4HpX7g2uJXg9AnIyfKlfFAMkE2y2A==" saltValue="muHDLurn8d7/iYzhRkVyG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517</v>
      </c>
    </row>
  </sheetData>
  <sheetProtection algorithmName="SHA-512" hashValue="t74N3a3IbZcgRd+sbPQIVZoB1daAo39u9GHotXjMMyrniYVKsmOSPsl0BeIKBVlDPVCJzY5/rPmd9+TZoL+12g==" saltValue="3K14m9NYL26gJAtNHvwvC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517</v>
      </c>
    </row>
  </sheetData>
  <sheetProtection algorithmName="SHA-512" hashValue="dAeXZDQNA9pwTQ1kh/IYX8RWxYfAb8HdkOYB96Kdvsi3yqR6PHlbs4fKS5pqaFEb8t8+6TdGhQpaa9E+1wdVPQ==" saltValue="PMpPyhNQyH38qpEUmfv2c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568</v>
      </c>
      <c r="G2" s="157"/>
      <c r="H2" s="158"/>
    </row>
    <row r="3" spans="1:8" x14ac:dyDescent="0.2">
      <c r="A3" s="154" t="s">
        <v>
561</v>
      </c>
      <c r="B3" s="159"/>
      <c r="C3" s="160"/>
      <c r="D3" s="161">
        <v>
26278</v>
      </c>
      <c r="E3" s="162"/>
      <c r="F3" s="163">
        <v>
43773</v>
      </c>
      <c r="G3" s="164"/>
      <c r="H3" s="165"/>
    </row>
    <row r="4" spans="1:8" x14ac:dyDescent="0.2">
      <c r="A4" s="166"/>
      <c r="B4" s="167"/>
      <c r="C4" s="168"/>
      <c r="D4" s="169">
        <v>
18023</v>
      </c>
      <c r="E4" s="170"/>
      <c r="F4" s="171">
        <v>
30346</v>
      </c>
      <c r="G4" s="172"/>
      <c r="H4" s="173"/>
    </row>
    <row r="5" spans="1:8" x14ac:dyDescent="0.2">
      <c r="A5" s="154" t="s">
        <v>
563</v>
      </c>
      <c r="B5" s="159"/>
      <c r="C5" s="160"/>
      <c r="D5" s="161">
        <v>
33961</v>
      </c>
      <c r="E5" s="162"/>
      <c r="F5" s="163">
        <v>
51565</v>
      </c>
      <c r="G5" s="164"/>
      <c r="H5" s="165"/>
    </row>
    <row r="6" spans="1:8" x14ac:dyDescent="0.2">
      <c r="A6" s="166"/>
      <c r="B6" s="167"/>
      <c r="C6" s="168"/>
      <c r="D6" s="169">
        <v>
19215</v>
      </c>
      <c r="E6" s="170"/>
      <c r="F6" s="171">
        <v>
35359</v>
      </c>
      <c r="G6" s="172"/>
      <c r="H6" s="173"/>
    </row>
    <row r="7" spans="1:8" x14ac:dyDescent="0.2">
      <c r="A7" s="154" t="s">
        <v>
564</v>
      </c>
      <c r="B7" s="159"/>
      <c r="C7" s="160"/>
      <c r="D7" s="161">
        <v>
36584</v>
      </c>
      <c r="E7" s="162"/>
      <c r="F7" s="163">
        <v>
46686</v>
      </c>
      <c r="G7" s="164"/>
      <c r="H7" s="165"/>
    </row>
    <row r="8" spans="1:8" x14ac:dyDescent="0.2">
      <c r="A8" s="166"/>
      <c r="B8" s="167"/>
      <c r="C8" s="168"/>
      <c r="D8" s="169">
        <v>
22892</v>
      </c>
      <c r="E8" s="170"/>
      <c r="F8" s="171">
        <v>
32595</v>
      </c>
      <c r="G8" s="172"/>
      <c r="H8" s="173"/>
    </row>
    <row r="9" spans="1:8" x14ac:dyDescent="0.2">
      <c r="A9" s="154" t="s">
        <v>
565</v>
      </c>
      <c r="B9" s="159"/>
      <c r="C9" s="160"/>
      <c r="D9" s="161">
        <v>
36725</v>
      </c>
      <c r="E9" s="162"/>
      <c r="F9" s="163">
        <v>
49796</v>
      </c>
      <c r="G9" s="164"/>
      <c r="H9" s="165"/>
    </row>
    <row r="10" spans="1:8" x14ac:dyDescent="0.2">
      <c r="A10" s="166"/>
      <c r="B10" s="167"/>
      <c r="C10" s="168"/>
      <c r="D10" s="169">
        <v>
25235</v>
      </c>
      <c r="E10" s="170"/>
      <c r="F10" s="171">
        <v>
37281</v>
      </c>
      <c r="G10" s="172"/>
      <c r="H10" s="173"/>
    </row>
    <row r="11" spans="1:8" x14ac:dyDescent="0.2">
      <c r="A11" s="154" t="s">
        <v>
566</v>
      </c>
      <c r="B11" s="159"/>
      <c r="C11" s="160"/>
      <c r="D11" s="161">
        <v>
34182</v>
      </c>
      <c r="E11" s="162"/>
      <c r="F11" s="163">
        <v>
51681</v>
      </c>
      <c r="G11" s="164"/>
      <c r="H11" s="165"/>
    </row>
    <row r="12" spans="1:8" x14ac:dyDescent="0.2">
      <c r="A12" s="166"/>
      <c r="B12" s="167"/>
      <c r="C12" s="174"/>
      <c r="D12" s="169">
        <v>
25778</v>
      </c>
      <c r="E12" s="170"/>
      <c r="F12" s="171">
        <v>
37226</v>
      </c>
      <c r="G12" s="172"/>
      <c r="H12" s="173"/>
    </row>
    <row r="13" spans="1:8" x14ac:dyDescent="0.2">
      <c r="A13" s="154"/>
      <c r="B13" s="159"/>
      <c r="C13" s="175"/>
      <c r="D13" s="176">
        <v>
33546</v>
      </c>
      <c r="E13" s="177"/>
      <c r="F13" s="178">
        <v>
48700</v>
      </c>
      <c r="G13" s="179"/>
      <c r="H13" s="165"/>
    </row>
    <row r="14" spans="1:8" x14ac:dyDescent="0.2">
      <c r="A14" s="166"/>
      <c r="B14" s="167"/>
      <c r="C14" s="168"/>
      <c r="D14" s="169">
        <v>
22229</v>
      </c>
      <c r="E14" s="170"/>
      <c r="F14" s="171">
        <v>
34561</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4.71</v>
      </c>
      <c r="C19" s="180">
        <f>
ROUND(VALUE(SUBSTITUTE(実質収支比率等に係る経年分析!G$48,"▲","-")),2)</f>
        <v>
5.19</v>
      </c>
      <c r="D19" s="180">
        <f>
ROUND(VALUE(SUBSTITUTE(実質収支比率等に係る経年分析!H$48,"▲","-")),2)</f>
        <v>
5.4</v>
      </c>
      <c r="E19" s="180">
        <f>
ROUND(VALUE(SUBSTITUTE(実質収支比率等に係る経年分析!I$48,"▲","-")),2)</f>
        <v>
5.52</v>
      </c>
      <c r="F19" s="180">
        <f>
ROUND(VALUE(SUBSTITUTE(実質収支比率等に係る経年分析!J$48,"▲","-")),2)</f>
        <v>
5.86</v>
      </c>
    </row>
    <row r="20" spans="1:11" x14ac:dyDescent="0.2">
      <c r="A20" s="180" t="s">
        <v>
55</v>
      </c>
      <c r="B20" s="180">
        <f>
ROUND(VALUE(SUBSTITUTE(実質収支比率等に係る経年分析!F$47,"▲","-")),2)</f>
        <v>
26.84</v>
      </c>
      <c r="C20" s="180">
        <f>
ROUND(VALUE(SUBSTITUTE(実質収支比率等に係る経年分析!G$47,"▲","-")),2)</f>
        <v>
26.2</v>
      </c>
      <c r="D20" s="180">
        <f>
ROUND(VALUE(SUBSTITUTE(実質収支比率等に係る経年分析!H$47,"▲","-")),2)</f>
        <v>
27</v>
      </c>
      <c r="E20" s="180">
        <f>
ROUND(VALUE(SUBSTITUTE(実質収支比率等に係る経年分析!I$47,"▲","-")),2)</f>
        <v>
25.86</v>
      </c>
      <c r="F20" s="180">
        <f>
ROUND(VALUE(SUBSTITUTE(実質収支比率等に係る経年分析!J$47,"▲","-")),2)</f>
        <v>
24.77</v>
      </c>
    </row>
    <row r="21" spans="1:11" x14ac:dyDescent="0.2">
      <c r="A21" s="180" t="s">
        <v>
56</v>
      </c>
      <c r="B21" s="180">
        <f>
IF(ISNUMBER(VALUE(SUBSTITUTE(実質収支比率等に係る経年分析!F$49,"▲","-"))),ROUND(VALUE(SUBSTITUTE(実質収支比率等に係る経年分析!F$49,"▲","-")),2),NA())</f>
        <v>
0.6</v>
      </c>
      <c r="C21" s="180">
        <f>
IF(ISNUMBER(VALUE(SUBSTITUTE(実質収支比率等に係る経年分析!G$49,"▲","-"))),ROUND(VALUE(SUBSTITUTE(実質収支比率等に係る経年分析!G$49,"▲","-")),2),NA())</f>
        <v>
0.66</v>
      </c>
      <c r="D21" s="180">
        <f>
IF(ISNUMBER(VALUE(SUBSTITUTE(実質収支比率等に係る経年分析!H$49,"▲","-"))),ROUND(VALUE(SUBSTITUTE(実質収支比率等に係る経年分析!H$49,"▲","-")),2),NA())</f>
        <v>
0.1</v>
      </c>
      <c r="E21" s="180">
        <f>
IF(ISNUMBER(VALUE(SUBSTITUTE(実質収支比率等に係る経年分析!I$49,"▲","-"))),ROUND(VALUE(SUBSTITUTE(実質収支比率等に係る経年分析!I$49,"▲","-")),2),NA())</f>
        <v>
-7.0000000000000007E-2</v>
      </c>
      <c r="F21" s="180">
        <f>
IF(ISNUMBER(VALUE(SUBSTITUTE(実質収支比率等に係る経年分析!J$49,"▲","-"))),ROUND(VALUE(SUBSTITUTE(実質収支比率等に係る経年分析!J$49,"▲","-")),2),NA())</f>
        <v>
7.24</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e">
        <f>
IF(連結実質赤字比率に係る赤字・黒字の構成分析!C$38="",NA(),連結実質赤字比率に係る赤字・黒字の構成分析!C$38)</f>
        <v>
#N/A</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#VALUE!</v>
      </c>
      <c r="G32" s="181" t="e">
        <f>
IF(ROUND(VALUE(SUBSTITUTE(連結実質赤字比率に係る赤字・黒字の構成分析!H$38,"▲", "-")), 2) &gt;= 0, ABS(ROUND(VALUE(SUBSTITUTE(連結実質赤字比率に係る赤字・黒字の構成分析!H$38,"▲", "-")), 2)), NA())</f>
        <v>
#VALUE!</v>
      </c>
      <c r="H32" s="181" t="e">
        <f>
IF(ROUND(VALUE(SUBSTITUTE(連結実質赤字比率に係る赤字・黒字の構成分析!I$38,"▲", "-")), 2) &lt; 0, ABS(ROUND(VALUE(SUBSTITUTE(連結実質赤字比率に係る赤字・黒字の構成分析!I$38,"▲", "-")), 2)), NA())</f>
        <v>
#VALUE!</v>
      </c>
      <c r="I32" s="181" t="e">
        <f>
IF(ROUND(VALUE(SUBSTITUTE(連結実質赤字比率に係る赤字・黒字の構成分析!I$38,"▲", "-")), 2) &gt;= 0, ABS(ROUND(VALUE(SUBSTITUTE(連結実質赤字比率に係る赤字・黒字の構成分析!I$38,"▲", "-")), 2)), NA())</f>
        <v>
#VALUE!</v>
      </c>
      <c r="J32" s="181" t="e">
        <f>
IF(ROUND(VALUE(SUBSTITUTE(連結実質赤字比率に係る赤字・黒字の構成分析!J$38,"▲", "-")), 2) &lt; 0, ABS(ROUND(VALUE(SUBSTITUTE(連結実質赤字比率に係る赤字・黒字の構成分析!J$38,"▲", "-")), 2)), NA())</f>
        <v>
#VALUE!</v>
      </c>
      <c r="K32" s="181" t="e">
        <f>
IF(ROUND(VALUE(SUBSTITUTE(連結実質赤字比率に係る赤字・黒字の構成分析!J$38,"▲", "-")), 2) &gt;= 0, ABS(ROUND(VALUE(SUBSTITUTE(連結実質赤字比率に係る赤字・黒字の構成分析!J$38,"▲", "-")), 2)), NA())</f>
        <v>
#VALUE!</v>
      </c>
    </row>
    <row r="33" spans="1:16" x14ac:dyDescent="0.2">
      <c r="A33" s="181" t="str">
        <f>
IF(連結実質赤字比率に係る赤字・黒字の構成分析!C$37="",NA(),連結実質赤字比率に係る赤字・黒字の構成分析!C$37)</f>
        <v>
後期高齢者医療特別会計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0.06</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0.08</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7.0000000000000007E-2</v>
      </c>
    </row>
    <row r="34" spans="1:16" x14ac:dyDescent="0.2">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1</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1.58</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1.91</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0.38</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0.52</v>
      </c>
    </row>
    <row r="35" spans="1:16" x14ac:dyDescent="0.2">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0.56000000000000005</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0.66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0.99</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0.94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0.91</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4.7</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5.19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5.39</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5.51</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5.86</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11484</v>
      </c>
      <c r="E42" s="182"/>
      <c r="F42" s="182"/>
      <c r="G42" s="182">
        <f>
'実質公債費比率（分子）の構造'!L$52</f>
        <v>
11250</v>
      </c>
      <c r="H42" s="182"/>
      <c r="I42" s="182"/>
      <c r="J42" s="182">
        <f>
'実質公債費比率（分子）の構造'!M$52</f>
        <v>
10979</v>
      </c>
      <c r="K42" s="182"/>
      <c r="L42" s="182"/>
      <c r="M42" s="182">
        <f>
'実質公債費比率（分子）の構造'!N$52</f>
        <v>
10705</v>
      </c>
      <c r="N42" s="182"/>
      <c r="O42" s="182"/>
      <c r="P42" s="182">
        <f>
'実質公債費比率（分子）の構造'!O$52</f>
        <v>
10484</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2">
      <c r="A45" s="182" t="s">
        <v>
66</v>
      </c>
      <c r="B45" s="182">
        <f>
'実質公債費比率（分子）の構造'!K$49</f>
        <v>
322</v>
      </c>
      <c r="C45" s="182"/>
      <c r="D45" s="182"/>
      <c r="E45" s="182">
        <f>
'実質公債費比率（分子）の構造'!L$49</f>
        <v>
190</v>
      </c>
      <c r="F45" s="182"/>
      <c r="G45" s="182"/>
      <c r="H45" s="182">
        <f>
'実質公債費比率（分子）の構造'!M$49</f>
        <v>
163</v>
      </c>
      <c r="I45" s="182"/>
      <c r="J45" s="182"/>
      <c r="K45" s="182">
        <f>
'実質公債費比率（分子）の構造'!N$49</f>
        <v>
178</v>
      </c>
      <c r="L45" s="182"/>
      <c r="M45" s="182"/>
      <c r="N45" s="182">
        <f>
'実質公債費比率（分子）の構造'!O$49</f>
        <v>
183</v>
      </c>
      <c r="O45" s="182"/>
      <c r="P45" s="182"/>
    </row>
    <row r="46" spans="1:16" x14ac:dyDescent="0.2">
      <c r="A46" s="182" t="s">
        <v>
67</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
      <c r="A47" s="182" t="s">
        <v>
68</v>
      </c>
      <c r="B47" s="182">
        <f>
'実質公債費比率（分子）の構造'!K$47</f>
        <v>
20</v>
      </c>
      <c r="C47" s="182"/>
      <c r="D47" s="182"/>
      <c r="E47" s="182">
        <f>
'実質公債費比率（分子）の構造'!L$47</f>
        <v>
10</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1968</v>
      </c>
      <c r="C49" s="182"/>
      <c r="D49" s="182"/>
      <c r="E49" s="182">
        <f>
'実質公債費比率（分子）の構造'!L$45</f>
        <v>
2049</v>
      </c>
      <c r="F49" s="182"/>
      <c r="G49" s="182"/>
      <c r="H49" s="182">
        <f>
'実質公債費比率（分子）の構造'!M$45</f>
        <v>
2155</v>
      </c>
      <c r="I49" s="182"/>
      <c r="J49" s="182"/>
      <c r="K49" s="182">
        <f>
'実質公債費比率（分子）の構造'!N$45</f>
        <v>
2044</v>
      </c>
      <c r="L49" s="182"/>
      <c r="M49" s="182"/>
      <c r="N49" s="182">
        <f>
'実質公債費比率（分子）の構造'!O$45</f>
        <v>
1830</v>
      </c>
      <c r="O49" s="182"/>
      <c r="P49" s="182"/>
    </row>
    <row r="50" spans="1:16" x14ac:dyDescent="0.2">
      <c r="A50" s="182" t="s">
        <v>
71</v>
      </c>
      <c r="B50" s="182" t="e">
        <f>
NA()</f>
        <v>
#N/A</v>
      </c>
      <c r="C50" s="182">
        <f>
IF(ISNUMBER('実質公債費比率（分子）の構造'!K$53),'実質公債費比率（分子）の構造'!K$53,NA())</f>
        <v>
-9174</v>
      </c>
      <c r="D50" s="182" t="e">
        <f>
NA()</f>
        <v>
#N/A</v>
      </c>
      <c r="E50" s="182" t="e">
        <f>
NA()</f>
        <v>
#N/A</v>
      </c>
      <c r="F50" s="182">
        <f>
IF(ISNUMBER('実質公債費比率（分子）の構造'!L$53),'実質公債費比率（分子）の構造'!L$53,NA())</f>
        <v>
-9001</v>
      </c>
      <c r="G50" s="182" t="e">
        <f>
NA()</f>
        <v>
#N/A</v>
      </c>
      <c r="H50" s="182" t="e">
        <f>
NA()</f>
        <v>
#N/A</v>
      </c>
      <c r="I50" s="182">
        <f>
IF(ISNUMBER('実質公債費比率（分子）の構造'!M$53),'実質公債費比率（分子）の構造'!M$53,NA())</f>
        <v>
-8661</v>
      </c>
      <c r="J50" s="182" t="e">
        <f>
NA()</f>
        <v>
#N/A</v>
      </c>
      <c r="K50" s="182" t="e">
        <f>
NA()</f>
        <v>
#N/A</v>
      </c>
      <c r="L50" s="182">
        <f>
IF(ISNUMBER('実質公債費比率（分子）の構造'!N$53),'実質公債費比率（分子）の構造'!N$53,NA())</f>
        <v>
-8483</v>
      </c>
      <c r="M50" s="182" t="e">
        <f>
NA()</f>
        <v>
#N/A</v>
      </c>
      <c r="N50" s="182" t="e">
        <f>
NA()</f>
        <v>
#N/A</v>
      </c>
      <c r="O50" s="182">
        <f>
IF(ISNUMBER('実質公債費比率（分子）の構造'!O$53),'実質公債費比率（分子）の構造'!O$53,NA())</f>
        <v>
-8471</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126269</v>
      </c>
      <c r="E56" s="181"/>
      <c r="F56" s="181"/>
      <c r="G56" s="181">
        <f>
'将来負担比率（分子）の構造'!J$52</f>
        <v>
116836</v>
      </c>
      <c r="H56" s="181"/>
      <c r="I56" s="181"/>
      <c r="J56" s="181">
        <f>
'将来負担比率（分子）の構造'!K$52</f>
        <v>
107572</v>
      </c>
      <c r="K56" s="181"/>
      <c r="L56" s="181"/>
      <c r="M56" s="181">
        <f>
'将来負担比率（分子）の構造'!L$52</f>
        <v>
98023</v>
      </c>
      <c r="N56" s="181"/>
      <c r="O56" s="181"/>
      <c r="P56" s="181">
        <f>
'将来負担比率（分子）の構造'!M$52</f>
        <v>
86680</v>
      </c>
    </row>
    <row r="57" spans="1:16" x14ac:dyDescent="0.2">
      <c r="A57" s="181" t="s">
        <v>
42</v>
      </c>
      <c r="B57" s="181"/>
      <c r="C57" s="181"/>
      <c r="D57" s="181" t="str">
        <f>
'将来負担比率（分子）の構造'!I$51</f>
        <v>
-</v>
      </c>
      <c r="E57" s="181"/>
      <c r="F57" s="181"/>
      <c r="G57" s="181" t="str">
        <f>
'将来負担比率（分子）の構造'!J$51</f>
        <v>
-</v>
      </c>
      <c r="H57" s="181"/>
      <c r="I57" s="181"/>
      <c r="J57" s="181" t="str">
        <f>
'将来負担比率（分子）の構造'!K$51</f>
        <v>
-</v>
      </c>
      <c r="K57" s="181"/>
      <c r="L57" s="181"/>
      <c r="M57" s="181" t="str">
        <f>
'将来負担比率（分子）の構造'!L$51</f>
        <v>
-</v>
      </c>
      <c r="N57" s="181"/>
      <c r="O57" s="181"/>
      <c r="P57" s="181" t="str">
        <f>
'将来負担比率（分子）の構造'!M$51</f>
        <v>
-</v>
      </c>
    </row>
    <row r="58" spans="1:16" x14ac:dyDescent="0.2">
      <c r="A58" s="181" t="s">
        <v>
41</v>
      </c>
      <c r="B58" s="181"/>
      <c r="C58" s="181"/>
      <c r="D58" s="181">
        <f>
'将来負担比率（分子）の構造'!I$50</f>
        <v>
159518</v>
      </c>
      <c r="E58" s="181"/>
      <c r="F58" s="181"/>
      <c r="G58" s="181">
        <f>
'将来負担比率（分子）の構造'!J$50</f>
        <v>
179686</v>
      </c>
      <c r="H58" s="181"/>
      <c r="I58" s="181"/>
      <c r="J58" s="181">
        <f>
'将来負担比率（分子）の構造'!K$50</f>
        <v>
197746</v>
      </c>
      <c r="K58" s="181"/>
      <c r="L58" s="181"/>
      <c r="M58" s="181">
        <f>
'将来負担比率（分子）の構造'!L$50</f>
        <v>
213121</v>
      </c>
      <c r="N58" s="181"/>
      <c r="O58" s="181"/>
      <c r="P58" s="181">
        <f>
'将来負担比率（分子）の構造'!M$50</f>
        <v>
219598</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29618</v>
      </c>
      <c r="C62" s="181"/>
      <c r="D62" s="181"/>
      <c r="E62" s="181">
        <f>
'将来負担比率（分子）の構造'!J$45</f>
        <v>
26025</v>
      </c>
      <c r="F62" s="181"/>
      <c r="G62" s="181"/>
      <c r="H62" s="181">
        <f>
'将来負担比率（分子）の構造'!K$45</f>
        <v>
28358</v>
      </c>
      <c r="I62" s="181"/>
      <c r="J62" s="181"/>
      <c r="K62" s="181">
        <f>
'将来負担比率（分子）の構造'!L$45</f>
        <v>
26648</v>
      </c>
      <c r="L62" s="181"/>
      <c r="M62" s="181"/>
      <c r="N62" s="181">
        <f>
'将来負担比率（分子）の構造'!M$45</f>
        <v>
26048</v>
      </c>
      <c r="O62" s="181"/>
      <c r="P62" s="181"/>
    </row>
    <row r="63" spans="1:16" x14ac:dyDescent="0.2">
      <c r="A63" s="181" t="s">
        <v>
34</v>
      </c>
      <c r="B63" s="181">
        <f>
'将来負担比率（分子）の構造'!I$44</f>
        <v>
1784</v>
      </c>
      <c r="C63" s="181"/>
      <c r="D63" s="181"/>
      <c r="E63" s="181">
        <f>
'将来負担比率（分子）の構造'!J$44</f>
        <v>
1875</v>
      </c>
      <c r="F63" s="181"/>
      <c r="G63" s="181"/>
      <c r="H63" s="181">
        <f>
'将来負担比率（分子）の構造'!K$44</f>
        <v>
2225</v>
      </c>
      <c r="I63" s="181"/>
      <c r="J63" s="181"/>
      <c r="K63" s="181">
        <f>
'将来負担比率（分子）の構造'!L$44</f>
        <v>
2224</v>
      </c>
      <c r="L63" s="181"/>
      <c r="M63" s="181"/>
      <c r="N63" s="181">
        <f>
'将来負担比率（分子）の構造'!M$44</f>
        <v>
2308</v>
      </c>
      <c r="O63" s="181"/>
      <c r="P63" s="181"/>
    </row>
    <row r="64" spans="1:16" x14ac:dyDescent="0.2">
      <c r="A64" s="181" t="s">
        <v>
33</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2">
      <c r="A66" s="181" t="s">
        <v>
31</v>
      </c>
      <c r="B66" s="181">
        <f>
'将来負担比率（分子）の構造'!I$41</f>
        <v>
13715</v>
      </c>
      <c r="C66" s="181"/>
      <c r="D66" s="181"/>
      <c r="E66" s="181">
        <f>
'将来負担比率（分子）の構造'!J$41</f>
        <v>
13680</v>
      </c>
      <c r="F66" s="181"/>
      <c r="G66" s="181"/>
      <c r="H66" s="181">
        <f>
'将来負担比率（分子）の構造'!K$41</f>
        <v>
13884</v>
      </c>
      <c r="I66" s="181"/>
      <c r="J66" s="181"/>
      <c r="K66" s="181">
        <f>
'将来負担比率（分子）の構造'!L$41</f>
        <v>
13207</v>
      </c>
      <c r="L66" s="181"/>
      <c r="M66" s="181"/>
      <c r="N66" s="181">
        <f>
'将来負担比率（分子）の構造'!M$41</f>
        <v>
487</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42209</v>
      </c>
      <c r="C72" s="185">
        <f>
基金残高に係る経年分析!G55</f>
        <v>
41635</v>
      </c>
      <c r="D72" s="185">
        <f>
基金残高に係る経年分析!H55</f>
        <v>
41661</v>
      </c>
    </row>
    <row r="73" spans="1:16" x14ac:dyDescent="0.2">
      <c r="A73" s="184" t="s">
        <v>
78</v>
      </c>
      <c r="B73" s="185">
        <f>
基金残高に係る経年分析!F56</f>
        <v>
2063</v>
      </c>
      <c r="C73" s="185">
        <f>
基金残高に係る経年分析!G56</f>
        <v>
2063</v>
      </c>
      <c r="D73" s="185">
        <f>
基金残高に係る経年分析!H56</f>
        <v>
502</v>
      </c>
    </row>
    <row r="74" spans="1:16" x14ac:dyDescent="0.2">
      <c r="A74" s="184" t="s">
        <v>
79</v>
      </c>
      <c r="B74" s="185">
        <f>
基金残高に係る経年分析!F57</f>
        <v>
138791</v>
      </c>
      <c r="C74" s="185">
        <f>
基金残高に係る経年分析!G57</f>
        <v>
156556</v>
      </c>
      <c r="D74" s="185">
        <f>
基金残高に係る経年分析!H57</f>
        <v>
165775</v>
      </c>
    </row>
  </sheetData>
  <sheetProtection algorithmName="SHA-512" hashValue="ITy3I8uq9HbUJeSODXxtYMHyPHyx3S+05lYaw96sAfy7n1bJYAWyPGhEsQu/HNvsI7pq+Y/Z8tk+68UnBeD2PQ==" saltValue="NERa4mNZTud7t6bF5/mQ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216</v>
      </c>
      <c r="DI1" s="798"/>
      <c r="DJ1" s="798"/>
      <c r="DK1" s="798"/>
      <c r="DL1" s="798"/>
      <c r="DM1" s="798"/>
      <c r="DN1" s="799"/>
      <c r="DO1" s="226"/>
      <c r="DP1" s="797" t="s">
        <v>
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222</v>
      </c>
      <c r="S4" s="740"/>
      <c r="T4" s="740"/>
      <c r="U4" s="740"/>
      <c r="V4" s="740"/>
      <c r="W4" s="740"/>
      <c r="X4" s="740"/>
      <c r="Y4" s="741"/>
      <c r="Z4" s="739" t="s">
        <v>
223</v>
      </c>
      <c r="AA4" s="740"/>
      <c r="AB4" s="740"/>
      <c r="AC4" s="741"/>
      <c r="AD4" s="739" t="s">
        <v>
224</v>
      </c>
      <c r="AE4" s="740"/>
      <c r="AF4" s="740"/>
      <c r="AG4" s="740"/>
      <c r="AH4" s="740"/>
      <c r="AI4" s="740"/>
      <c r="AJ4" s="740"/>
      <c r="AK4" s="741"/>
      <c r="AL4" s="739" t="s">
        <v>
223</v>
      </c>
      <c r="AM4" s="740"/>
      <c r="AN4" s="740"/>
      <c r="AO4" s="741"/>
      <c r="AP4" s="800" t="s">
        <v>
225</v>
      </c>
      <c r="AQ4" s="800"/>
      <c r="AR4" s="800"/>
      <c r="AS4" s="800"/>
      <c r="AT4" s="800"/>
      <c r="AU4" s="800"/>
      <c r="AV4" s="800"/>
      <c r="AW4" s="800"/>
      <c r="AX4" s="800"/>
      <c r="AY4" s="800"/>
      <c r="AZ4" s="800"/>
      <c r="BA4" s="800"/>
      <c r="BB4" s="800"/>
      <c r="BC4" s="800"/>
      <c r="BD4" s="800"/>
      <c r="BE4" s="800"/>
      <c r="BF4" s="800"/>
      <c r="BG4" s="800" t="s">
        <v>
226</v>
      </c>
      <c r="BH4" s="800"/>
      <c r="BI4" s="800"/>
      <c r="BJ4" s="800"/>
      <c r="BK4" s="800"/>
      <c r="BL4" s="800"/>
      <c r="BM4" s="800"/>
      <c r="BN4" s="800"/>
      <c r="BO4" s="800" t="s">
        <v>
223</v>
      </c>
      <c r="BP4" s="800"/>
      <c r="BQ4" s="800"/>
      <c r="BR4" s="800"/>
      <c r="BS4" s="800" t="s">
        <v>
227</v>
      </c>
      <c r="BT4" s="800"/>
      <c r="BU4" s="800"/>
      <c r="BV4" s="800"/>
      <c r="BW4" s="800"/>
      <c r="BX4" s="800"/>
      <c r="BY4" s="800"/>
      <c r="BZ4" s="800"/>
      <c r="CA4" s="800"/>
      <c r="CB4" s="800"/>
      <c r="CD4" s="782" t="s">
        <v>
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229</v>
      </c>
      <c r="C5" s="745"/>
      <c r="D5" s="745"/>
      <c r="E5" s="745"/>
      <c r="F5" s="745"/>
      <c r="G5" s="745"/>
      <c r="H5" s="745"/>
      <c r="I5" s="745"/>
      <c r="J5" s="745"/>
      <c r="K5" s="745"/>
      <c r="L5" s="745"/>
      <c r="M5" s="745"/>
      <c r="N5" s="745"/>
      <c r="O5" s="745"/>
      <c r="P5" s="745"/>
      <c r="Q5" s="746"/>
      <c r="R5" s="733">
        <v>
55409908</v>
      </c>
      <c r="S5" s="734"/>
      <c r="T5" s="734"/>
      <c r="U5" s="734"/>
      <c r="V5" s="734"/>
      <c r="W5" s="734"/>
      <c r="X5" s="734"/>
      <c r="Y5" s="777"/>
      <c r="Z5" s="795">
        <v>
19.899999999999999</v>
      </c>
      <c r="AA5" s="795"/>
      <c r="AB5" s="795"/>
      <c r="AC5" s="795"/>
      <c r="AD5" s="796">
        <v>
55409908</v>
      </c>
      <c r="AE5" s="796"/>
      <c r="AF5" s="796"/>
      <c r="AG5" s="796"/>
      <c r="AH5" s="796"/>
      <c r="AI5" s="796"/>
      <c r="AJ5" s="796"/>
      <c r="AK5" s="796"/>
      <c r="AL5" s="778">
        <v>
32.4</v>
      </c>
      <c r="AM5" s="749"/>
      <c r="AN5" s="749"/>
      <c r="AO5" s="779"/>
      <c r="AP5" s="744" t="s">
        <v>
230</v>
      </c>
      <c r="AQ5" s="745"/>
      <c r="AR5" s="745"/>
      <c r="AS5" s="745"/>
      <c r="AT5" s="745"/>
      <c r="AU5" s="745"/>
      <c r="AV5" s="745"/>
      <c r="AW5" s="745"/>
      <c r="AX5" s="745"/>
      <c r="AY5" s="745"/>
      <c r="AZ5" s="745"/>
      <c r="BA5" s="745"/>
      <c r="BB5" s="745"/>
      <c r="BC5" s="745"/>
      <c r="BD5" s="745"/>
      <c r="BE5" s="745"/>
      <c r="BF5" s="746"/>
      <c r="BG5" s="678">
        <v>
55363462</v>
      </c>
      <c r="BH5" s="679"/>
      <c r="BI5" s="679"/>
      <c r="BJ5" s="679"/>
      <c r="BK5" s="679"/>
      <c r="BL5" s="679"/>
      <c r="BM5" s="679"/>
      <c r="BN5" s="680"/>
      <c r="BO5" s="715">
        <v>
99.9</v>
      </c>
      <c r="BP5" s="715"/>
      <c r="BQ5" s="715"/>
      <c r="BR5" s="715"/>
      <c r="BS5" s="716" t="s">
        <v>
148</v>
      </c>
      <c r="BT5" s="716"/>
      <c r="BU5" s="716"/>
      <c r="BV5" s="716"/>
      <c r="BW5" s="716"/>
      <c r="BX5" s="716"/>
      <c r="BY5" s="716"/>
      <c r="BZ5" s="716"/>
      <c r="CA5" s="716"/>
      <c r="CB5" s="775"/>
      <c r="CD5" s="782" t="s">
        <v>
225</v>
      </c>
      <c r="CE5" s="783"/>
      <c r="CF5" s="783"/>
      <c r="CG5" s="783"/>
      <c r="CH5" s="783"/>
      <c r="CI5" s="783"/>
      <c r="CJ5" s="783"/>
      <c r="CK5" s="783"/>
      <c r="CL5" s="783"/>
      <c r="CM5" s="783"/>
      <c r="CN5" s="783"/>
      <c r="CO5" s="783"/>
      <c r="CP5" s="783"/>
      <c r="CQ5" s="784"/>
      <c r="CR5" s="782" t="s">
        <v>
231</v>
      </c>
      <c r="CS5" s="783"/>
      <c r="CT5" s="783"/>
      <c r="CU5" s="783"/>
      <c r="CV5" s="783"/>
      <c r="CW5" s="783"/>
      <c r="CX5" s="783"/>
      <c r="CY5" s="784"/>
      <c r="CZ5" s="782" t="s">
        <v>
223</v>
      </c>
      <c r="DA5" s="783"/>
      <c r="DB5" s="783"/>
      <c r="DC5" s="784"/>
      <c r="DD5" s="782" t="s">
        <v>
232</v>
      </c>
      <c r="DE5" s="783"/>
      <c r="DF5" s="783"/>
      <c r="DG5" s="783"/>
      <c r="DH5" s="783"/>
      <c r="DI5" s="783"/>
      <c r="DJ5" s="783"/>
      <c r="DK5" s="783"/>
      <c r="DL5" s="783"/>
      <c r="DM5" s="783"/>
      <c r="DN5" s="783"/>
      <c r="DO5" s="783"/>
      <c r="DP5" s="784"/>
      <c r="DQ5" s="782" t="s">
        <v>
233</v>
      </c>
      <c r="DR5" s="783"/>
      <c r="DS5" s="783"/>
      <c r="DT5" s="783"/>
      <c r="DU5" s="783"/>
      <c r="DV5" s="783"/>
      <c r="DW5" s="783"/>
      <c r="DX5" s="783"/>
      <c r="DY5" s="783"/>
      <c r="DZ5" s="783"/>
      <c r="EA5" s="783"/>
      <c r="EB5" s="783"/>
      <c r="EC5" s="784"/>
    </row>
    <row r="6" spans="2:143" ht="11.25" customHeight="1" x14ac:dyDescent="0.2">
      <c r="B6" s="675" t="s">
        <v>
234</v>
      </c>
      <c r="C6" s="676"/>
      <c r="D6" s="676"/>
      <c r="E6" s="676"/>
      <c r="F6" s="676"/>
      <c r="G6" s="676"/>
      <c r="H6" s="676"/>
      <c r="I6" s="676"/>
      <c r="J6" s="676"/>
      <c r="K6" s="676"/>
      <c r="L6" s="676"/>
      <c r="M6" s="676"/>
      <c r="N6" s="676"/>
      <c r="O6" s="676"/>
      <c r="P6" s="676"/>
      <c r="Q6" s="677"/>
      <c r="R6" s="678">
        <v>
1052117</v>
      </c>
      <c r="S6" s="679"/>
      <c r="T6" s="679"/>
      <c r="U6" s="679"/>
      <c r="V6" s="679"/>
      <c r="W6" s="679"/>
      <c r="X6" s="679"/>
      <c r="Y6" s="680"/>
      <c r="Z6" s="715">
        <v>
0.4</v>
      </c>
      <c r="AA6" s="715"/>
      <c r="AB6" s="715"/>
      <c r="AC6" s="715"/>
      <c r="AD6" s="716">
        <v>
1052117</v>
      </c>
      <c r="AE6" s="716"/>
      <c r="AF6" s="716"/>
      <c r="AG6" s="716"/>
      <c r="AH6" s="716"/>
      <c r="AI6" s="716"/>
      <c r="AJ6" s="716"/>
      <c r="AK6" s="716"/>
      <c r="AL6" s="681">
        <v>
0.6</v>
      </c>
      <c r="AM6" s="682"/>
      <c r="AN6" s="682"/>
      <c r="AO6" s="717"/>
      <c r="AP6" s="675" t="s">
        <v>
235</v>
      </c>
      <c r="AQ6" s="676"/>
      <c r="AR6" s="676"/>
      <c r="AS6" s="676"/>
      <c r="AT6" s="676"/>
      <c r="AU6" s="676"/>
      <c r="AV6" s="676"/>
      <c r="AW6" s="676"/>
      <c r="AX6" s="676"/>
      <c r="AY6" s="676"/>
      <c r="AZ6" s="676"/>
      <c r="BA6" s="676"/>
      <c r="BB6" s="676"/>
      <c r="BC6" s="676"/>
      <c r="BD6" s="676"/>
      <c r="BE6" s="676"/>
      <c r="BF6" s="677"/>
      <c r="BG6" s="678">
        <v>
55363462</v>
      </c>
      <c r="BH6" s="679"/>
      <c r="BI6" s="679"/>
      <c r="BJ6" s="679"/>
      <c r="BK6" s="679"/>
      <c r="BL6" s="679"/>
      <c r="BM6" s="679"/>
      <c r="BN6" s="680"/>
      <c r="BO6" s="715">
        <v>
99.9</v>
      </c>
      <c r="BP6" s="715"/>
      <c r="BQ6" s="715"/>
      <c r="BR6" s="715"/>
      <c r="BS6" s="716" t="s">
        <v>
148</v>
      </c>
      <c r="BT6" s="716"/>
      <c r="BU6" s="716"/>
      <c r="BV6" s="716"/>
      <c r="BW6" s="716"/>
      <c r="BX6" s="716"/>
      <c r="BY6" s="716"/>
      <c r="BZ6" s="716"/>
      <c r="CA6" s="716"/>
      <c r="CB6" s="775"/>
      <c r="CD6" s="736" t="s">
        <v>
236</v>
      </c>
      <c r="CE6" s="737"/>
      <c r="CF6" s="737"/>
      <c r="CG6" s="737"/>
      <c r="CH6" s="737"/>
      <c r="CI6" s="737"/>
      <c r="CJ6" s="737"/>
      <c r="CK6" s="737"/>
      <c r="CL6" s="737"/>
      <c r="CM6" s="737"/>
      <c r="CN6" s="737"/>
      <c r="CO6" s="737"/>
      <c r="CP6" s="737"/>
      <c r="CQ6" s="738"/>
      <c r="CR6" s="678">
        <v>
910246</v>
      </c>
      <c r="CS6" s="679"/>
      <c r="CT6" s="679"/>
      <c r="CU6" s="679"/>
      <c r="CV6" s="679"/>
      <c r="CW6" s="679"/>
      <c r="CX6" s="679"/>
      <c r="CY6" s="680"/>
      <c r="CZ6" s="778">
        <v>
0.3</v>
      </c>
      <c r="DA6" s="749"/>
      <c r="DB6" s="749"/>
      <c r="DC6" s="781"/>
      <c r="DD6" s="684" t="s">
        <v>
148</v>
      </c>
      <c r="DE6" s="679"/>
      <c r="DF6" s="679"/>
      <c r="DG6" s="679"/>
      <c r="DH6" s="679"/>
      <c r="DI6" s="679"/>
      <c r="DJ6" s="679"/>
      <c r="DK6" s="679"/>
      <c r="DL6" s="679"/>
      <c r="DM6" s="679"/>
      <c r="DN6" s="679"/>
      <c r="DO6" s="679"/>
      <c r="DP6" s="680"/>
      <c r="DQ6" s="684">
        <v>
909783</v>
      </c>
      <c r="DR6" s="679"/>
      <c r="DS6" s="679"/>
      <c r="DT6" s="679"/>
      <c r="DU6" s="679"/>
      <c r="DV6" s="679"/>
      <c r="DW6" s="679"/>
      <c r="DX6" s="679"/>
      <c r="DY6" s="679"/>
      <c r="DZ6" s="679"/>
      <c r="EA6" s="679"/>
      <c r="EB6" s="679"/>
      <c r="EC6" s="722"/>
    </row>
    <row r="7" spans="2:143" ht="11.25" customHeight="1" x14ac:dyDescent="0.2">
      <c r="B7" s="675" t="s">
        <v>
237</v>
      </c>
      <c r="C7" s="676"/>
      <c r="D7" s="676"/>
      <c r="E7" s="676"/>
      <c r="F7" s="676"/>
      <c r="G7" s="676"/>
      <c r="H7" s="676"/>
      <c r="I7" s="676"/>
      <c r="J7" s="676"/>
      <c r="K7" s="676"/>
      <c r="L7" s="676"/>
      <c r="M7" s="676"/>
      <c r="N7" s="676"/>
      <c r="O7" s="676"/>
      <c r="P7" s="676"/>
      <c r="Q7" s="677"/>
      <c r="R7" s="678">
        <v>
160837</v>
      </c>
      <c r="S7" s="679"/>
      <c r="T7" s="679"/>
      <c r="U7" s="679"/>
      <c r="V7" s="679"/>
      <c r="W7" s="679"/>
      <c r="X7" s="679"/>
      <c r="Y7" s="680"/>
      <c r="Z7" s="715">
        <v>
0.1</v>
      </c>
      <c r="AA7" s="715"/>
      <c r="AB7" s="715"/>
      <c r="AC7" s="715"/>
      <c r="AD7" s="716">
        <v>
160837</v>
      </c>
      <c r="AE7" s="716"/>
      <c r="AF7" s="716"/>
      <c r="AG7" s="716"/>
      <c r="AH7" s="716"/>
      <c r="AI7" s="716"/>
      <c r="AJ7" s="716"/>
      <c r="AK7" s="716"/>
      <c r="AL7" s="681">
        <v>
0.1</v>
      </c>
      <c r="AM7" s="682"/>
      <c r="AN7" s="682"/>
      <c r="AO7" s="717"/>
      <c r="AP7" s="675" t="s">
        <v>
238</v>
      </c>
      <c r="AQ7" s="676"/>
      <c r="AR7" s="676"/>
      <c r="AS7" s="676"/>
      <c r="AT7" s="676"/>
      <c r="AU7" s="676"/>
      <c r="AV7" s="676"/>
      <c r="AW7" s="676"/>
      <c r="AX7" s="676"/>
      <c r="AY7" s="676"/>
      <c r="AZ7" s="676"/>
      <c r="BA7" s="676"/>
      <c r="BB7" s="676"/>
      <c r="BC7" s="676"/>
      <c r="BD7" s="676"/>
      <c r="BE7" s="676"/>
      <c r="BF7" s="677"/>
      <c r="BG7" s="678">
        <v>
50268126</v>
      </c>
      <c r="BH7" s="679"/>
      <c r="BI7" s="679"/>
      <c r="BJ7" s="679"/>
      <c r="BK7" s="679"/>
      <c r="BL7" s="679"/>
      <c r="BM7" s="679"/>
      <c r="BN7" s="680"/>
      <c r="BO7" s="715">
        <v>
90.7</v>
      </c>
      <c r="BP7" s="715"/>
      <c r="BQ7" s="715"/>
      <c r="BR7" s="715"/>
      <c r="BS7" s="716" t="s">
        <v>
148</v>
      </c>
      <c r="BT7" s="716"/>
      <c r="BU7" s="716"/>
      <c r="BV7" s="716"/>
      <c r="BW7" s="716"/>
      <c r="BX7" s="716"/>
      <c r="BY7" s="716"/>
      <c r="BZ7" s="716"/>
      <c r="CA7" s="716"/>
      <c r="CB7" s="775"/>
      <c r="CD7" s="711" t="s">
        <v>
239</v>
      </c>
      <c r="CE7" s="712"/>
      <c r="CF7" s="712"/>
      <c r="CG7" s="712"/>
      <c r="CH7" s="712"/>
      <c r="CI7" s="712"/>
      <c r="CJ7" s="712"/>
      <c r="CK7" s="712"/>
      <c r="CL7" s="712"/>
      <c r="CM7" s="712"/>
      <c r="CN7" s="712"/>
      <c r="CO7" s="712"/>
      <c r="CP7" s="712"/>
      <c r="CQ7" s="713"/>
      <c r="CR7" s="678">
        <v>
28333789</v>
      </c>
      <c r="CS7" s="679"/>
      <c r="CT7" s="679"/>
      <c r="CU7" s="679"/>
      <c r="CV7" s="679"/>
      <c r="CW7" s="679"/>
      <c r="CX7" s="679"/>
      <c r="CY7" s="680"/>
      <c r="CZ7" s="715">
        <v>
10.8</v>
      </c>
      <c r="DA7" s="715"/>
      <c r="DB7" s="715"/>
      <c r="DC7" s="715"/>
      <c r="DD7" s="684">
        <v>
1086523</v>
      </c>
      <c r="DE7" s="679"/>
      <c r="DF7" s="679"/>
      <c r="DG7" s="679"/>
      <c r="DH7" s="679"/>
      <c r="DI7" s="679"/>
      <c r="DJ7" s="679"/>
      <c r="DK7" s="679"/>
      <c r="DL7" s="679"/>
      <c r="DM7" s="679"/>
      <c r="DN7" s="679"/>
      <c r="DO7" s="679"/>
      <c r="DP7" s="680"/>
      <c r="DQ7" s="684">
        <v>
25783216</v>
      </c>
      <c r="DR7" s="679"/>
      <c r="DS7" s="679"/>
      <c r="DT7" s="679"/>
      <c r="DU7" s="679"/>
      <c r="DV7" s="679"/>
      <c r="DW7" s="679"/>
      <c r="DX7" s="679"/>
      <c r="DY7" s="679"/>
      <c r="DZ7" s="679"/>
      <c r="EA7" s="679"/>
      <c r="EB7" s="679"/>
      <c r="EC7" s="722"/>
    </row>
    <row r="8" spans="2:143" ht="11.25" customHeight="1" x14ac:dyDescent="0.2">
      <c r="B8" s="675" t="s">
        <v>
240</v>
      </c>
      <c r="C8" s="676"/>
      <c r="D8" s="676"/>
      <c r="E8" s="676"/>
      <c r="F8" s="676"/>
      <c r="G8" s="676"/>
      <c r="H8" s="676"/>
      <c r="I8" s="676"/>
      <c r="J8" s="676"/>
      <c r="K8" s="676"/>
      <c r="L8" s="676"/>
      <c r="M8" s="676"/>
      <c r="N8" s="676"/>
      <c r="O8" s="676"/>
      <c r="P8" s="676"/>
      <c r="Q8" s="677"/>
      <c r="R8" s="678">
        <v>
800517</v>
      </c>
      <c r="S8" s="679"/>
      <c r="T8" s="679"/>
      <c r="U8" s="679"/>
      <c r="V8" s="679"/>
      <c r="W8" s="679"/>
      <c r="X8" s="679"/>
      <c r="Y8" s="680"/>
      <c r="Z8" s="715">
        <v>
0.3</v>
      </c>
      <c r="AA8" s="715"/>
      <c r="AB8" s="715"/>
      <c r="AC8" s="715"/>
      <c r="AD8" s="716">
        <v>
800517</v>
      </c>
      <c r="AE8" s="716"/>
      <c r="AF8" s="716"/>
      <c r="AG8" s="716"/>
      <c r="AH8" s="716"/>
      <c r="AI8" s="716"/>
      <c r="AJ8" s="716"/>
      <c r="AK8" s="716"/>
      <c r="AL8" s="681">
        <v>
0.5</v>
      </c>
      <c r="AM8" s="682"/>
      <c r="AN8" s="682"/>
      <c r="AO8" s="717"/>
      <c r="AP8" s="675" t="s">
        <v>
241</v>
      </c>
      <c r="AQ8" s="676"/>
      <c r="AR8" s="676"/>
      <c r="AS8" s="676"/>
      <c r="AT8" s="676"/>
      <c r="AU8" s="676"/>
      <c r="AV8" s="676"/>
      <c r="AW8" s="676"/>
      <c r="AX8" s="676"/>
      <c r="AY8" s="676"/>
      <c r="AZ8" s="676"/>
      <c r="BA8" s="676"/>
      <c r="BB8" s="676"/>
      <c r="BC8" s="676"/>
      <c r="BD8" s="676"/>
      <c r="BE8" s="676"/>
      <c r="BF8" s="677"/>
      <c r="BG8" s="678">
        <v>
1279739</v>
      </c>
      <c r="BH8" s="679"/>
      <c r="BI8" s="679"/>
      <c r="BJ8" s="679"/>
      <c r="BK8" s="679"/>
      <c r="BL8" s="679"/>
      <c r="BM8" s="679"/>
      <c r="BN8" s="680"/>
      <c r="BO8" s="715">
        <v>
2.2999999999999998</v>
      </c>
      <c r="BP8" s="715"/>
      <c r="BQ8" s="715"/>
      <c r="BR8" s="715"/>
      <c r="BS8" s="684" t="s">
        <v>
148</v>
      </c>
      <c r="BT8" s="679"/>
      <c r="BU8" s="679"/>
      <c r="BV8" s="679"/>
      <c r="BW8" s="679"/>
      <c r="BX8" s="679"/>
      <c r="BY8" s="679"/>
      <c r="BZ8" s="679"/>
      <c r="CA8" s="679"/>
      <c r="CB8" s="722"/>
      <c r="CD8" s="711" t="s">
        <v>
242</v>
      </c>
      <c r="CE8" s="712"/>
      <c r="CF8" s="712"/>
      <c r="CG8" s="712"/>
      <c r="CH8" s="712"/>
      <c r="CI8" s="712"/>
      <c r="CJ8" s="712"/>
      <c r="CK8" s="712"/>
      <c r="CL8" s="712"/>
      <c r="CM8" s="712"/>
      <c r="CN8" s="712"/>
      <c r="CO8" s="712"/>
      <c r="CP8" s="712"/>
      <c r="CQ8" s="713"/>
      <c r="CR8" s="678">
        <v>
140692249</v>
      </c>
      <c r="CS8" s="679"/>
      <c r="CT8" s="679"/>
      <c r="CU8" s="679"/>
      <c r="CV8" s="679"/>
      <c r="CW8" s="679"/>
      <c r="CX8" s="679"/>
      <c r="CY8" s="680"/>
      <c r="CZ8" s="715">
        <v>
53.6</v>
      </c>
      <c r="DA8" s="715"/>
      <c r="DB8" s="715"/>
      <c r="DC8" s="715"/>
      <c r="DD8" s="684">
        <v>
4040291</v>
      </c>
      <c r="DE8" s="679"/>
      <c r="DF8" s="679"/>
      <c r="DG8" s="679"/>
      <c r="DH8" s="679"/>
      <c r="DI8" s="679"/>
      <c r="DJ8" s="679"/>
      <c r="DK8" s="679"/>
      <c r="DL8" s="679"/>
      <c r="DM8" s="679"/>
      <c r="DN8" s="679"/>
      <c r="DO8" s="679"/>
      <c r="DP8" s="680"/>
      <c r="DQ8" s="684">
        <v>
71226902</v>
      </c>
      <c r="DR8" s="679"/>
      <c r="DS8" s="679"/>
      <c r="DT8" s="679"/>
      <c r="DU8" s="679"/>
      <c r="DV8" s="679"/>
      <c r="DW8" s="679"/>
      <c r="DX8" s="679"/>
      <c r="DY8" s="679"/>
      <c r="DZ8" s="679"/>
      <c r="EA8" s="679"/>
      <c r="EB8" s="679"/>
      <c r="EC8" s="722"/>
    </row>
    <row r="9" spans="2:143" ht="11.25" customHeight="1" x14ac:dyDescent="0.2">
      <c r="B9" s="675" t="s">
        <v>
243</v>
      </c>
      <c r="C9" s="676"/>
      <c r="D9" s="676"/>
      <c r="E9" s="676"/>
      <c r="F9" s="676"/>
      <c r="G9" s="676"/>
      <c r="H9" s="676"/>
      <c r="I9" s="676"/>
      <c r="J9" s="676"/>
      <c r="K9" s="676"/>
      <c r="L9" s="676"/>
      <c r="M9" s="676"/>
      <c r="N9" s="676"/>
      <c r="O9" s="676"/>
      <c r="P9" s="676"/>
      <c r="Q9" s="677"/>
      <c r="R9" s="678">
        <v>
494702</v>
      </c>
      <c r="S9" s="679"/>
      <c r="T9" s="679"/>
      <c r="U9" s="679"/>
      <c r="V9" s="679"/>
      <c r="W9" s="679"/>
      <c r="X9" s="679"/>
      <c r="Y9" s="680"/>
      <c r="Z9" s="715">
        <v>
0.2</v>
      </c>
      <c r="AA9" s="715"/>
      <c r="AB9" s="715"/>
      <c r="AC9" s="715"/>
      <c r="AD9" s="716">
        <v>
494702</v>
      </c>
      <c r="AE9" s="716"/>
      <c r="AF9" s="716"/>
      <c r="AG9" s="716"/>
      <c r="AH9" s="716"/>
      <c r="AI9" s="716"/>
      <c r="AJ9" s="716"/>
      <c r="AK9" s="716"/>
      <c r="AL9" s="681">
        <v>
0.3</v>
      </c>
      <c r="AM9" s="682"/>
      <c r="AN9" s="682"/>
      <c r="AO9" s="717"/>
      <c r="AP9" s="675" t="s">
        <v>
244</v>
      </c>
      <c r="AQ9" s="676"/>
      <c r="AR9" s="676"/>
      <c r="AS9" s="676"/>
      <c r="AT9" s="676"/>
      <c r="AU9" s="676"/>
      <c r="AV9" s="676"/>
      <c r="AW9" s="676"/>
      <c r="AX9" s="676"/>
      <c r="AY9" s="676"/>
      <c r="AZ9" s="676"/>
      <c r="BA9" s="676"/>
      <c r="BB9" s="676"/>
      <c r="BC9" s="676"/>
      <c r="BD9" s="676"/>
      <c r="BE9" s="676"/>
      <c r="BF9" s="677"/>
      <c r="BG9" s="678">
        <v>
48988387</v>
      </c>
      <c r="BH9" s="679"/>
      <c r="BI9" s="679"/>
      <c r="BJ9" s="679"/>
      <c r="BK9" s="679"/>
      <c r="BL9" s="679"/>
      <c r="BM9" s="679"/>
      <c r="BN9" s="680"/>
      <c r="BO9" s="715">
        <v>
88.4</v>
      </c>
      <c r="BP9" s="715"/>
      <c r="BQ9" s="715"/>
      <c r="BR9" s="715"/>
      <c r="BS9" s="684" t="s">
        <v>
148</v>
      </c>
      <c r="BT9" s="679"/>
      <c r="BU9" s="679"/>
      <c r="BV9" s="679"/>
      <c r="BW9" s="679"/>
      <c r="BX9" s="679"/>
      <c r="BY9" s="679"/>
      <c r="BZ9" s="679"/>
      <c r="CA9" s="679"/>
      <c r="CB9" s="722"/>
      <c r="CD9" s="711" t="s">
        <v>
245</v>
      </c>
      <c r="CE9" s="712"/>
      <c r="CF9" s="712"/>
      <c r="CG9" s="712"/>
      <c r="CH9" s="712"/>
      <c r="CI9" s="712"/>
      <c r="CJ9" s="712"/>
      <c r="CK9" s="712"/>
      <c r="CL9" s="712"/>
      <c r="CM9" s="712"/>
      <c r="CN9" s="712"/>
      <c r="CO9" s="712"/>
      <c r="CP9" s="712"/>
      <c r="CQ9" s="713"/>
      <c r="CR9" s="678">
        <v>
16773918</v>
      </c>
      <c r="CS9" s="679"/>
      <c r="CT9" s="679"/>
      <c r="CU9" s="679"/>
      <c r="CV9" s="679"/>
      <c r="CW9" s="679"/>
      <c r="CX9" s="679"/>
      <c r="CY9" s="680"/>
      <c r="CZ9" s="715">
        <v>
6.4</v>
      </c>
      <c r="DA9" s="715"/>
      <c r="DB9" s="715"/>
      <c r="DC9" s="715"/>
      <c r="DD9" s="684">
        <v>
21477</v>
      </c>
      <c r="DE9" s="679"/>
      <c r="DF9" s="679"/>
      <c r="DG9" s="679"/>
      <c r="DH9" s="679"/>
      <c r="DI9" s="679"/>
      <c r="DJ9" s="679"/>
      <c r="DK9" s="679"/>
      <c r="DL9" s="679"/>
      <c r="DM9" s="679"/>
      <c r="DN9" s="679"/>
      <c r="DO9" s="679"/>
      <c r="DP9" s="680"/>
      <c r="DQ9" s="684">
        <v>
14617342</v>
      </c>
      <c r="DR9" s="679"/>
      <c r="DS9" s="679"/>
      <c r="DT9" s="679"/>
      <c r="DU9" s="679"/>
      <c r="DV9" s="679"/>
      <c r="DW9" s="679"/>
      <c r="DX9" s="679"/>
      <c r="DY9" s="679"/>
      <c r="DZ9" s="679"/>
      <c r="EA9" s="679"/>
      <c r="EB9" s="679"/>
      <c r="EC9" s="722"/>
    </row>
    <row r="10" spans="2:143" ht="11.25" customHeight="1" x14ac:dyDescent="0.2">
      <c r="B10" s="675" t="s">
        <v>
246</v>
      </c>
      <c r="C10" s="676"/>
      <c r="D10" s="676"/>
      <c r="E10" s="676"/>
      <c r="F10" s="676"/>
      <c r="G10" s="676"/>
      <c r="H10" s="676"/>
      <c r="I10" s="676"/>
      <c r="J10" s="676"/>
      <c r="K10" s="676"/>
      <c r="L10" s="676"/>
      <c r="M10" s="676"/>
      <c r="N10" s="676"/>
      <c r="O10" s="676"/>
      <c r="P10" s="676"/>
      <c r="Q10" s="677"/>
      <c r="R10" s="678" t="s">
        <v>
148</v>
      </c>
      <c r="S10" s="679"/>
      <c r="T10" s="679"/>
      <c r="U10" s="679"/>
      <c r="V10" s="679"/>
      <c r="W10" s="679"/>
      <c r="X10" s="679"/>
      <c r="Y10" s="680"/>
      <c r="Z10" s="715" t="s">
        <v>
148</v>
      </c>
      <c r="AA10" s="715"/>
      <c r="AB10" s="715"/>
      <c r="AC10" s="715"/>
      <c r="AD10" s="716" t="s">
        <v>
148</v>
      </c>
      <c r="AE10" s="716"/>
      <c r="AF10" s="716"/>
      <c r="AG10" s="716"/>
      <c r="AH10" s="716"/>
      <c r="AI10" s="716"/>
      <c r="AJ10" s="716"/>
      <c r="AK10" s="716"/>
      <c r="AL10" s="681" t="s">
        <v>
148</v>
      </c>
      <c r="AM10" s="682"/>
      <c r="AN10" s="682"/>
      <c r="AO10" s="717"/>
      <c r="AP10" s="675" t="s">
        <v>
247</v>
      </c>
      <c r="AQ10" s="676"/>
      <c r="AR10" s="676"/>
      <c r="AS10" s="676"/>
      <c r="AT10" s="676"/>
      <c r="AU10" s="676"/>
      <c r="AV10" s="676"/>
      <c r="AW10" s="676"/>
      <c r="AX10" s="676"/>
      <c r="AY10" s="676"/>
      <c r="AZ10" s="676"/>
      <c r="BA10" s="676"/>
      <c r="BB10" s="676"/>
      <c r="BC10" s="676"/>
      <c r="BD10" s="676"/>
      <c r="BE10" s="676"/>
      <c r="BF10" s="677"/>
      <c r="BG10" s="678" t="s">
        <v>
148</v>
      </c>
      <c r="BH10" s="679"/>
      <c r="BI10" s="679"/>
      <c r="BJ10" s="679"/>
      <c r="BK10" s="679"/>
      <c r="BL10" s="679"/>
      <c r="BM10" s="679"/>
      <c r="BN10" s="680"/>
      <c r="BO10" s="715" t="s">
        <v>
148</v>
      </c>
      <c r="BP10" s="715"/>
      <c r="BQ10" s="715"/>
      <c r="BR10" s="715"/>
      <c r="BS10" s="684" t="s">
        <v>
148</v>
      </c>
      <c r="BT10" s="679"/>
      <c r="BU10" s="679"/>
      <c r="BV10" s="679"/>
      <c r="BW10" s="679"/>
      <c r="BX10" s="679"/>
      <c r="BY10" s="679"/>
      <c r="BZ10" s="679"/>
      <c r="CA10" s="679"/>
      <c r="CB10" s="722"/>
      <c r="CD10" s="711" t="s">
        <v>
248</v>
      </c>
      <c r="CE10" s="712"/>
      <c r="CF10" s="712"/>
      <c r="CG10" s="712"/>
      <c r="CH10" s="712"/>
      <c r="CI10" s="712"/>
      <c r="CJ10" s="712"/>
      <c r="CK10" s="712"/>
      <c r="CL10" s="712"/>
      <c r="CM10" s="712"/>
      <c r="CN10" s="712"/>
      <c r="CO10" s="712"/>
      <c r="CP10" s="712"/>
      <c r="CQ10" s="713"/>
      <c r="CR10" s="678">
        <v>
229581</v>
      </c>
      <c r="CS10" s="679"/>
      <c r="CT10" s="679"/>
      <c r="CU10" s="679"/>
      <c r="CV10" s="679"/>
      <c r="CW10" s="679"/>
      <c r="CX10" s="679"/>
      <c r="CY10" s="680"/>
      <c r="CZ10" s="715">
        <v>
0.1</v>
      </c>
      <c r="DA10" s="715"/>
      <c r="DB10" s="715"/>
      <c r="DC10" s="715"/>
      <c r="DD10" s="684" t="s">
        <v>
148</v>
      </c>
      <c r="DE10" s="679"/>
      <c r="DF10" s="679"/>
      <c r="DG10" s="679"/>
      <c r="DH10" s="679"/>
      <c r="DI10" s="679"/>
      <c r="DJ10" s="679"/>
      <c r="DK10" s="679"/>
      <c r="DL10" s="679"/>
      <c r="DM10" s="679"/>
      <c r="DN10" s="679"/>
      <c r="DO10" s="679"/>
      <c r="DP10" s="680"/>
      <c r="DQ10" s="684">
        <v>
163548</v>
      </c>
      <c r="DR10" s="679"/>
      <c r="DS10" s="679"/>
      <c r="DT10" s="679"/>
      <c r="DU10" s="679"/>
      <c r="DV10" s="679"/>
      <c r="DW10" s="679"/>
      <c r="DX10" s="679"/>
      <c r="DY10" s="679"/>
      <c r="DZ10" s="679"/>
      <c r="EA10" s="679"/>
      <c r="EB10" s="679"/>
      <c r="EC10" s="722"/>
    </row>
    <row r="11" spans="2:143" ht="11.25" customHeight="1" x14ac:dyDescent="0.2">
      <c r="B11" s="675" t="s">
        <v>
249</v>
      </c>
      <c r="C11" s="676"/>
      <c r="D11" s="676"/>
      <c r="E11" s="676"/>
      <c r="F11" s="676"/>
      <c r="G11" s="676"/>
      <c r="H11" s="676"/>
      <c r="I11" s="676"/>
      <c r="J11" s="676"/>
      <c r="K11" s="676"/>
      <c r="L11" s="676"/>
      <c r="M11" s="676"/>
      <c r="N11" s="676"/>
      <c r="O11" s="676"/>
      <c r="P11" s="676"/>
      <c r="Q11" s="677"/>
      <c r="R11" s="678">
        <v>
10995462</v>
      </c>
      <c r="S11" s="679"/>
      <c r="T11" s="679"/>
      <c r="U11" s="679"/>
      <c r="V11" s="679"/>
      <c r="W11" s="679"/>
      <c r="X11" s="679"/>
      <c r="Y11" s="680"/>
      <c r="Z11" s="681">
        <v>
3.9</v>
      </c>
      <c r="AA11" s="682"/>
      <c r="AB11" s="682"/>
      <c r="AC11" s="683"/>
      <c r="AD11" s="684">
        <v>
10995462</v>
      </c>
      <c r="AE11" s="679"/>
      <c r="AF11" s="679"/>
      <c r="AG11" s="679"/>
      <c r="AH11" s="679"/>
      <c r="AI11" s="679"/>
      <c r="AJ11" s="679"/>
      <c r="AK11" s="680"/>
      <c r="AL11" s="681">
        <v>
6.4</v>
      </c>
      <c r="AM11" s="682"/>
      <c r="AN11" s="682"/>
      <c r="AO11" s="717"/>
      <c r="AP11" s="675" t="s">
        <v>
250</v>
      </c>
      <c r="AQ11" s="676"/>
      <c r="AR11" s="676"/>
      <c r="AS11" s="676"/>
      <c r="AT11" s="676"/>
      <c r="AU11" s="676"/>
      <c r="AV11" s="676"/>
      <c r="AW11" s="676"/>
      <c r="AX11" s="676"/>
      <c r="AY11" s="676"/>
      <c r="AZ11" s="676"/>
      <c r="BA11" s="676"/>
      <c r="BB11" s="676"/>
      <c r="BC11" s="676"/>
      <c r="BD11" s="676"/>
      <c r="BE11" s="676"/>
      <c r="BF11" s="677"/>
      <c r="BG11" s="678" t="s">
        <v>
148</v>
      </c>
      <c r="BH11" s="679"/>
      <c r="BI11" s="679"/>
      <c r="BJ11" s="679"/>
      <c r="BK11" s="679"/>
      <c r="BL11" s="679"/>
      <c r="BM11" s="679"/>
      <c r="BN11" s="680"/>
      <c r="BO11" s="715" t="s">
        <v>
148</v>
      </c>
      <c r="BP11" s="715"/>
      <c r="BQ11" s="715"/>
      <c r="BR11" s="715"/>
      <c r="BS11" s="684" t="s">
        <v>
148</v>
      </c>
      <c r="BT11" s="679"/>
      <c r="BU11" s="679"/>
      <c r="BV11" s="679"/>
      <c r="BW11" s="679"/>
      <c r="BX11" s="679"/>
      <c r="BY11" s="679"/>
      <c r="BZ11" s="679"/>
      <c r="CA11" s="679"/>
      <c r="CB11" s="722"/>
      <c r="CD11" s="711" t="s">
        <v>
251</v>
      </c>
      <c r="CE11" s="712"/>
      <c r="CF11" s="712"/>
      <c r="CG11" s="712"/>
      <c r="CH11" s="712"/>
      <c r="CI11" s="712"/>
      <c r="CJ11" s="712"/>
      <c r="CK11" s="712"/>
      <c r="CL11" s="712"/>
      <c r="CM11" s="712"/>
      <c r="CN11" s="712"/>
      <c r="CO11" s="712"/>
      <c r="CP11" s="712"/>
      <c r="CQ11" s="713"/>
      <c r="CR11" s="678">
        <v>
174683</v>
      </c>
      <c r="CS11" s="679"/>
      <c r="CT11" s="679"/>
      <c r="CU11" s="679"/>
      <c r="CV11" s="679"/>
      <c r="CW11" s="679"/>
      <c r="CX11" s="679"/>
      <c r="CY11" s="680"/>
      <c r="CZ11" s="715">
        <v>
0.1</v>
      </c>
      <c r="DA11" s="715"/>
      <c r="DB11" s="715"/>
      <c r="DC11" s="715"/>
      <c r="DD11" s="684">
        <v>
7397</v>
      </c>
      <c r="DE11" s="679"/>
      <c r="DF11" s="679"/>
      <c r="DG11" s="679"/>
      <c r="DH11" s="679"/>
      <c r="DI11" s="679"/>
      <c r="DJ11" s="679"/>
      <c r="DK11" s="679"/>
      <c r="DL11" s="679"/>
      <c r="DM11" s="679"/>
      <c r="DN11" s="679"/>
      <c r="DO11" s="679"/>
      <c r="DP11" s="680"/>
      <c r="DQ11" s="684">
        <v>
140738</v>
      </c>
      <c r="DR11" s="679"/>
      <c r="DS11" s="679"/>
      <c r="DT11" s="679"/>
      <c r="DU11" s="679"/>
      <c r="DV11" s="679"/>
      <c r="DW11" s="679"/>
      <c r="DX11" s="679"/>
      <c r="DY11" s="679"/>
      <c r="DZ11" s="679"/>
      <c r="EA11" s="679"/>
      <c r="EB11" s="679"/>
      <c r="EC11" s="722"/>
    </row>
    <row r="12" spans="2:143" ht="11.25" customHeight="1" x14ac:dyDescent="0.2">
      <c r="B12" s="675" t="s">
        <v>
252</v>
      </c>
      <c r="C12" s="676"/>
      <c r="D12" s="676"/>
      <c r="E12" s="676"/>
      <c r="F12" s="676"/>
      <c r="G12" s="676"/>
      <c r="H12" s="676"/>
      <c r="I12" s="676"/>
      <c r="J12" s="676"/>
      <c r="K12" s="676"/>
      <c r="L12" s="676"/>
      <c r="M12" s="676"/>
      <c r="N12" s="676"/>
      <c r="O12" s="676"/>
      <c r="P12" s="676"/>
      <c r="Q12" s="677"/>
      <c r="R12" s="678" t="s">
        <v>
148</v>
      </c>
      <c r="S12" s="679"/>
      <c r="T12" s="679"/>
      <c r="U12" s="679"/>
      <c r="V12" s="679"/>
      <c r="W12" s="679"/>
      <c r="X12" s="679"/>
      <c r="Y12" s="680"/>
      <c r="Z12" s="715" t="s">
        <v>
148</v>
      </c>
      <c r="AA12" s="715"/>
      <c r="AB12" s="715"/>
      <c r="AC12" s="715"/>
      <c r="AD12" s="716" t="s">
        <v>
148</v>
      </c>
      <c r="AE12" s="716"/>
      <c r="AF12" s="716"/>
      <c r="AG12" s="716"/>
      <c r="AH12" s="716"/>
      <c r="AI12" s="716"/>
      <c r="AJ12" s="716"/>
      <c r="AK12" s="716"/>
      <c r="AL12" s="681" t="s">
        <v>
253</v>
      </c>
      <c r="AM12" s="682"/>
      <c r="AN12" s="682"/>
      <c r="AO12" s="717"/>
      <c r="AP12" s="675" t="s">
        <v>
254</v>
      </c>
      <c r="AQ12" s="676"/>
      <c r="AR12" s="676"/>
      <c r="AS12" s="676"/>
      <c r="AT12" s="676"/>
      <c r="AU12" s="676"/>
      <c r="AV12" s="676"/>
      <c r="AW12" s="676"/>
      <c r="AX12" s="676"/>
      <c r="AY12" s="676"/>
      <c r="AZ12" s="676"/>
      <c r="BA12" s="676"/>
      <c r="BB12" s="676"/>
      <c r="BC12" s="676"/>
      <c r="BD12" s="676"/>
      <c r="BE12" s="676"/>
      <c r="BF12" s="677"/>
      <c r="BG12" s="678" t="s">
        <v>
148</v>
      </c>
      <c r="BH12" s="679"/>
      <c r="BI12" s="679"/>
      <c r="BJ12" s="679"/>
      <c r="BK12" s="679"/>
      <c r="BL12" s="679"/>
      <c r="BM12" s="679"/>
      <c r="BN12" s="680"/>
      <c r="BO12" s="715" t="s">
        <v>
148</v>
      </c>
      <c r="BP12" s="715"/>
      <c r="BQ12" s="715"/>
      <c r="BR12" s="715"/>
      <c r="BS12" s="684" t="s">
        <v>
148</v>
      </c>
      <c r="BT12" s="679"/>
      <c r="BU12" s="679"/>
      <c r="BV12" s="679"/>
      <c r="BW12" s="679"/>
      <c r="BX12" s="679"/>
      <c r="BY12" s="679"/>
      <c r="BZ12" s="679"/>
      <c r="CA12" s="679"/>
      <c r="CB12" s="722"/>
      <c r="CD12" s="711" t="s">
        <v>
255</v>
      </c>
      <c r="CE12" s="712"/>
      <c r="CF12" s="712"/>
      <c r="CG12" s="712"/>
      <c r="CH12" s="712"/>
      <c r="CI12" s="712"/>
      <c r="CJ12" s="712"/>
      <c r="CK12" s="712"/>
      <c r="CL12" s="712"/>
      <c r="CM12" s="712"/>
      <c r="CN12" s="712"/>
      <c r="CO12" s="712"/>
      <c r="CP12" s="712"/>
      <c r="CQ12" s="713"/>
      <c r="CR12" s="678">
        <v>
2800889</v>
      </c>
      <c r="CS12" s="679"/>
      <c r="CT12" s="679"/>
      <c r="CU12" s="679"/>
      <c r="CV12" s="679"/>
      <c r="CW12" s="679"/>
      <c r="CX12" s="679"/>
      <c r="CY12" s="680"/>
      <c r="CZ12" s="715">
        <v>
1.1000000000000001</v>
      </c>
      <c r="DA12" s="715"/>
      <c r="DB12" s="715"/>
      <c r="DC12" s="715"/>
      <c r="DD12" s="684">
        <v>
36826</v>
      </c>
      <c r="DE12" s="679"/>
      <c r="DF12" s="679"/>
      <c r="DG12" s="679"/>
      <c r="DH12" s="679"/>
      <c r="DI12" s="679"/>
      <c r="DJ12" s="679"/>
      <c r="DK12" s="679"/>
      <c r="DL12" s="679"/>
      <c r="DM12" s="679"/>
      <c r="DN12" s="679"/>
      <c r="DO12" s="679"/>
      <c r="DP12" s="680"/>
      <c r="DQ12" s="684">
        <v>
1251093</v>
      </c>
      <c r="DR12" s="679"/>
      <c r="DS12" s="679"/>
      <c r="DT12" s="679"/>
      <c r="DU12" s="679"/>
      <c r="DV12" s="679"/>
      <c r="DW12" s="679"/>
      <c r="DX12" s="679"/>
      <c r="DY12" s="679"/>
      <c r="DZ12" s="679"/>
      <c r="EA12" s="679"/>
      <c r="EB12" s="679"/>
      <c r="EC12" s="722"/>
    </row>
    <row r="13" spans="2:143" ht="11.25" customHeight="1" x14ac:dyDescent="0.2">
      <c r="B13" s="675" t="s">
        <v>
256</v>
      </c>
      <c r="C13" s="676"/>
      <c r="D13" s="676"/>
      <c r="E13" s="676"/>
      <c r="F13" s="676"/>
      <c r="G13" s="676"/>
      <c r="H13" s="676"/>
      <c r="I13" s="676"/>
      <c r="J13" s="676"/>
      <c r="K13" s="676"/>
      <c r="L13" s="676"/>
      <c r="M13" s="676"/>
      <c r="N13" s="676"/>
      <c r="O13" s="676"/>
      <c r="P13" s="676"/>
      <c r="Q13" s="677"/>
      <c r="R13" s="678" t="s">
        <v>
148</v>
      </c>
      <c r="S13" s="679"/>
      <c r="T13" s="679"/>
      <c r="U13" s="679"/>
      <c r="V13" s="679"/>
      <c r="W13" s="679"/>
      <c r="X13" s="679"/>
      <c r="Y13" s="680"/>
      <c r="Z13" s="715" t="s">
        <v>
253</v>
      </c>
      <c r="AA13" s="715"/>
      <c r="AB13" s="715"/>
      <c r="AC13" s="715"/>
      <c r="AD13" s="716" t="s">
        <v>
148</v>
      </c>
      <c r="AE13" s="716"/>
      <c r="AF13" s="716"/>
      <c r="AG13" s="716"/>
      <c r="AH13" s="716"/>
      <c r="AI13" s="716"/>
      <c r="AJ13" s="716"/>
      <c r="AK13" s="716"/>
      <c r="AL13" s="681" t="s">
        <v>
148</v>
      </c>
      <c r="AM13" s="682"/>
      <c r="AN13" s="682"/>
      <c r="AO13" s="717"/>
      <c r="AP13" s="675" t="s">
        <v>
257</v>
      </c>
      <c r="AQ13" s="676"/>
      <c r="AR13" s="676"/>
      <c r="AS13" s="676"/>
      <c r="AT13" s="676"/>
      <c r="AU13" s="676"/>
      <c r="AV13" s="676"/>
      <c r="AW13" s="676"/>
      <c r="AX13" s="676"/>
      <c r="AY13" s="676"/>
      <c r="AZ13" s="676"/>
      <c r="BA13" s="676"/>
      <c r="BB13" s="676"/>
      <c r="BC13" s="676"/>
      <c r="BD13" s="676"/>
      <c r="BE13" s="676"/>
      <c r="BF13" s="677"/>
      <c r="BG13" s="678" t="s">
        <v>
148</v>
      </c>
      <c r="BH13" s="679"/>
      <c r="BI13" s="679"/>
      <c r="BJ13" s="679"/>
      <c r="BK13" s="679"/>
      <c r="BL13" s="679"/>
      <c r="BM13" s="679"/>
      <c r="BN13" s="680"/>
      <c r="BO13" s="715" t="s">
        <v>
148</v>
      </c>
      <c r="BP13" s="715"/>
      <c r="BQ13" s="715"/>
      <c r="BR13" s="715"/>
      <c r="BS13" s="684" t="s">
        <v>
148</v>
      </c>
      <c r="BT13" s="679"/>
      <c r="BU13" s="679"/>
      <c r="BV13" s="679"/>
      <c r="BW13" s="679"/>
      <c r="BX13" s="679"/>
      <c r="BY13" s="679"/>
      <c r="BZ13" s="679"/>
      <c r="CA13" s="679"/>
      <c r="CB13" s="722"/>
      <c r="CD13" s="711" t="s">
        <v>
258</v>
      </c>
      <c r="CE13" s="712"/>
      <c r="CF13" s="712"/>
      <c r="CG13" s="712"/>
      <c r="CH13" s="712"/>
      <c r="CI13" s="712"/>
      <c r="CJ13" s="712"/>
      <c r="CK13" s="712"/>
      <c r="CL13" s="712"/>
      <c r="CM13" s="712"/>
      <c r="CN13" s="712"/>
      <c r="CO13" s="712"/>
      <c r="CP13" s="712"/>
      <c r="CQ13" s="713"/>
      <c r="CR13" s="678">
        <v>
20646631</v>
      </c>
      <c r="CS13" s="679"/>
      <c r="CT13" s="679"/>
      <c r="CU13" s="679"/>
      <c r="CV13" s="679"/>
      <c r="CW13" s="679"/>
      <c r="CX13" s="679"/>
      <c r="CY13" s="680"/>
      <c r="CZ13" s="715">
        <v>
7.9</v>
      </c>
      <c r="DA13" s="715"/>
      <c r="DB13" s="715"/>
      <c r="DC13" s="715"/>
      <c r="DD13" s="684">
        <v>
10244053</v>
      </c>
      <c r="DE13" s="679"/>
      <c r="DF13" s="679"/>
      <c r="DG13" s="679"/>
      <c r="DH13" s="679"/>
      <c r="DI13" s="679"/>
      <c r="DJ13" s="679"/>
      <c r="DK13" s="679"/>
      <c r="DL13" s="679"/>
      <c r="DM13" s="679"/>
      <c r="DN13" s="679"/>
      <c r="DO13" s="679"/>
      <c r="DP13" s="680"/>
      <c r="DQ13" s="684">
        <v>
13377970</v>
      </c>
      <c r="DR13" s="679"/>
      <c r="DS13" s="679"/>
      <c r="DT13" s="679"/>
      <c r="DU13" s="679"/>
      <c r="DV13" s="679"/>
      <c r="DW13" s="679"/>
      <c r="DX13" s="679"/>
      <c r="DY13" s="679"/>
      <c r="DZ13" s="679"/>
      <c r="EA13" s="679"/>
      <c r="EB13" s="679"/>
      <c r="EC13" s="722"/>
    </row>
    <row r="14" spans="2:143" ht="11.25" customHeight="1" x14ac:dyDescent="0.2">
      <c r="B14" s="675" t="s">
        <v>
259</v>
      </c>
      <c r="C14" s="676"/>
      <c r="D14" s="676"/>
      <c r="E14" s="676"/>
      <c r="F14" s="676"/>
      <c r="G14" s="676"/>
      <c r="H14" s="676"/>
      <c r="I14" s="676"/>
      <c r="J14" s="676"/>
      <c r="K14" s="676"/>
      <c r="L14" s="676"/>
      <c r="M14" s="676"/>
      <c r="N14" s="676"/>
      <c r="O14" s="676"/>
      <c r="P14" s="676"/>
      <c r="Q14" s="677"/>
      <c r="R14" s="678">
        <v>
309670</v>
      </c>
      <c r="S14" s="679"/>
      <c r="T14" s="679"/>
      <c r="U14" s="679"/>
      <c r="V14" s="679"/>
      <c r="W14" s="679"/>
      <c r="X14" s="679"/>
      <c r="Y14" s="680"/>
      <c r="Z14" s="715">
        <v>
0.1</v>
      </c>
      <c r="AA14" s="715"/>
      <c r="AB14" s="715"/>
      <c r="AC14" s="715"/>
      <c r="AD14" s="716">
        <v>
309670</v>
      </c>
      <c r="AE14" s="716"/>
      <c r="AF14" s="716"/>
      <c r="AG14" s="716"/>
      <c r="AH14" s="716"/>
      <c r="AI14" s="716"/>
      <c r="AJ14" s="716"/>
      <c r="AK14" s="716"/>
      <c r="AL14" s="681">
        <v>
0.2</v>
      </c>
      <c r="AM14" s="682"/>
      <c r="AN14" s="682"/>
      <c r="AO14" s="717"/>
      <c r="AP14" s="675" t="s">
        <v>
260</v>
      </c>
      <c r="AQ14" s="676"/>
      <c r="AR14" s="676"/>
      <c r="AS14" s="676"/>
      <c r="AT14" s="676"/>
      <c r="AU14" s="676"/>
      <c r="AV14" s="676"/>
      <c r="AW14" s="676"/>
      <c r="AX14" s="676"/>
      <c r="AY14" s="676"/>
      <c r="AZ14" s="676"/>
      <c r="BA14" s="676"/>
      <c r="BB14" s="676"/>
      <c r="BC14" s="676"/>
      <c r="BD14" s="676"/>
      <c r="BE14" s="676"/>
      <c r="BF14" s="677"/>
      <c r="BG14" s="678">
        <v>
394564</v>
      </c>
      <c r="BH14" s="679"/>
      <c r="BI14" s="679"/>
      <c r="BJ14" s="679"/>
      <c r="BK14" s="679"/>
      <c r="BL14" s="679"/>
      <c r="BM14" s="679"/>
      <c r="BN14" s="680"/>
      <c r="BO14" s="715">
        <v>
0.7</v>
      </c>
      <c r="BP14" s="715"/>
      <c r="BQ14" s="715"/>
      <c r="BR14" s="715"/>
      <c r="BS14" s="684" t="s">
        <v>
148</v>
      </c>
      <c r="BT14" s="679"/>
      <c r="BU14" s="679"/>
      <c r="BV14" s="679"/>
      <c r="BW14" s="679"/>
      <c r="BX14" s="679"/>
      <c r="BY14" s="679"/>
      <c r="BZ14" s="679"/>
      <c r="CA14" s="679"/>
      <c r="CB14" s="722"/>
      <c r="CD14" s="711" t="s">
        <v>
261</v>
      </c>
      <c r="CE14" s="712"/>
      <c r="CF14" s="712"/>
      <c r="CG14" s="712"/>
      <c r="CH14" s="712"/>
      <c r="CI14" s="712"/>
      <c r="CJ14" s="712"/>
      <c r="CK14" s="712"/>
      <c r="CL14" s="712"/>
      <c r="CM14" s="712"/>
      <c r="CN14" s="712"/>
      <c r="CO14" s="712"/>
      <c r="CP14" s="712"/>
      <c r="CQ14" s="713"/>
      <c r="CR14" s="678">
        <v>
2981032</v>
      </c>
      <c r="CS14" s="679"/>
      <c r="CT14" s="679"/>
      <c r="CU14" s="679"/>
      <c r="CV14" s="679"/>
      <c r="CW14" s="679"/>
      <c r="CX14" s="679"/>
      <c r="CY14" s="680"/>
      <c r="CZ14" s="715">
        <v>
1.1000000000000001</v>
      </c>
      <c r="DA14" s="715"/>
      <c r="DB14" s="715"/>
      <c r="DC14" s="715"/>
      <c r="DD14" s="684">
        <v>
461685</v>
      </c>
      <c r="DE14" s="679"/>
      <c r="DF14" s="679"/>
      <c r="DG14" s="679"/>
      <c r="DH14" s="679"/>
      <c r="DI14" s="679"/>
      <c r="DJ14" s="679"/>
      <c r="DK14" s="679"/>
      <c r="DL14" s="679"/>
      <c r="DM14" s="679"/>
      <c r="DN14" s="679"/>
      <c r="DO14" s="679"/>
      <c r="DP14" s="680"/>
      <c r="DQ14" s="684">
        <v>
2694487</v>
      </c>
      <c r="DR14" s="679"/>
      <c r="DS14" s="679"/>
      <c r="DT14" s="679"/>
      <c r="DU14" s="679"/>
      <c r="DV14" s="679"/>
      <c r="DW14" s="679"/>
      <c r="DX14" s="679"/>
      <c r="DY14" s="679"/>
      <c r="DZ14" s="679"/>
      <c r="EA14" s="679"/>
      <c r="EB14" s="679"/>
      <c r="EC14" s="722"/>
    </row>
    <row r="15" spans="2:143" ht="11.25" customHeight="1" x14ac:dyDescent="0.2">
      <c r="B15" s="675" t="s">
        <v>
262</v>
      </c>
      <c r="C15" s="676"/>
      <c r="D15" s="676"/>
      <c r="E15" s="676"/>
      <c r="F15" s="676"/>
      <c r="G15" s="676"/>
      <c r="H15" s="676"/>
      <c r="I15" s="676"/>
      <c r="J15" s="676"/>
      <c r="K15" s="676"/>
      <c r="L15" s="676"/>
      <c r="M15" s="676"/>
      <c r="N15" s="676"/>
      <c r="O15" s="676"/>
      <c r="P15" s="676"/>
      <c r="Q15" s="677"/>
      <c r="R15" s="678" t="s">
        <v>
148</v>
      </c>
      <c r="S15" s="679"/>
      <c r="T15" s="679"/>
      <c r="U15" s="679"/>
      <c r="V15" s="679"/>
      <c r="W15" s="679"/>
      <c r="X15" s="679"/>
      <c r="Y15" s="680"/>
      <c r="Z15" s="715" t="s">
        <v>
148</v>
      </c>
      <c r="AA15" s="715"/>
      <c r="AB15" s="715"/>
      <c r="AC15" s="715"/>
      <c r="AD15" s="716" t="s">
        <v>
148</v>
      </c>
      <c r="AE15" s="716"/>
      <c r="AF15" s="716"/>
      <c r="AG15" s="716"/>
      <c r="AH15" s="716"/>
      <c r="AI15" s="716"/>
      <c r="AJ15" s="716"/>
      <c r="AK15" s="716"/>
      <c r="AL15" s="681" t="s">
        <v>
148</v>
      </c>
      <c r="AM15" s="682"/>
      <c r="AN15" s="682"/>
      <c r="AO15" s="717"/>
      <c r="AP15" s="675" t="s">
        <v>
263</v>
      </c>
      <c r="AQ15" s="676"/>
      <c r="AR15" s="676"/>
      <c r="AS15" s="676"/>
      <c r="AT15" s="676"/>
      <c r="AU15" s="676"/>
      <c r="AV15" s="676"/>
      <c r="AW15" s="676"/>
      <c r="AX15" s="676"/>
      <c r="AY15" s="676"/>
      <c r="AZ15" s="676"/>
      <c r="BA15" s="676"/>
      <c r="BB15" s="676"/>
      <c r="BC15" s="676"/>
      <c r="BD15" s="676"/>
      <c r="BE15" s="676"/>
      <c r="BF15" s="677"/>
      <c r="BG15" s="678">
        <v>
4700772</v>
      </c>
      <c r="BH15" s="679"/>
      <c r="BI15" s="679"/>
      <c r="BJ15" s="679"/>
      <c r="BK15" s="679"/>
      <c r="BL15" s="679"/>
      <c r="BM15" s="679"/>
      <c r="BN15" s="680"/>
      <c r="BO15" s="715">
        <v>
8.5</v>
      </c>
      <c r="BP15" s="715"/>
      <c r="BQ15" s="715"/>
      <c r="BR15" s="715"/>
      <c r="BS15" s="684" t="s">
        <v>
148</v>
      </c>
      <c r="BT15" s="679"/>
      <c r="BU15" s="679"/>
      <c r="BV15" s="679"/>
      <c r="BW15" s="679"/>
      <c r="BX15" s="679"/>
      <c r="BY15" s="679"/>
      <c r="BZ15" s="679"/>
      <c r="CA15" s="679"/>
      <c r="CB15" s="722"/>
      <c r="CD15" s="711" t="s">
        <v>
264</v>
      </c>
      <c r="CE15" s="712"/>
      <c r="CF15" s="712"/>
      <c r="CG15" s="712"/>
      <c r="CH15" s="712"/>
      <c r="CI15" s="712"/>
      <c r="CJ15" s="712"/>
      <c r="CK15" s="712"/>
      <c r="CL15" s="712"/>
      <c r="CM15" s="712"/>
      <c r="CN15" s="712"/>
      <c r="CO15" s="712"/>
      <c r="CP15" s="712"/>
      <c r="CQ15" s="713"/>
      <c r="CR15" s="678">
        <v>
35467742</v>
      </c>
      <c r="CS15" s="679"/>
      <c r="CT15" s="679"/>
      <c r="CU15" s="679"/>
      <c r="CV15" s="679"/>
      <c r="CW15" s="679"/>
      <c r="CX15" s="679"/>
      <c r="CY15" s="680"/>
      <c r="CZ15" s="715">
        <v>
13.5</v>
      </c>
      <c r="DA15" s="715"/>
      <c r="DB15" s="715"/>
      <c r="DC15" s="715"/>
      <c r="DD15" s="684">
        <v>
8031763</v>
      </c>
      <c r="DE15" s="679"/>
      <c r="DF15" s="679"/>
      <c r="DG15" s="679"/>
      <c r="DH15" s="679"/>
      <c r="DI15" s="679"/>
      <c r="DJ15" s="679"/>
      <c r="DK15" s="679"/>
      <c r="DL15" s="679"/>
      <c r="DM15" s="679"/>
      <c r="DN15" s="679"/>
      <c r="DO15" s="679"/>
      <c r="DP15" s="680"/>
      <c r="DQ15" s="684">
        <v>
28467334</v>
      </c>
      <c r="DR15" s="679"/>
      <c r="DS15" s="679"/>
      <c r="DT15" s="679"/>
      <c r="DU15" s="679"/>
      <c r="DV15" s="679"/>
      <c r="DW15" s="679"/>
      <c r="DX15" s="679"/>
      <c r="DY15" s="679"/>
      <c r="DZ15" s="679"/>
      <c r="EA15" s="679"/>
      <c r="EB15" s="679"/>
      <c r="EC15" s="722"/>
    </row>
    <row r="16" spans="2:143" ht="11.25" customHeight="1" x14ac:dyDescent="0.2">
      <c r="B16" s="675" t="s">
        <v>
265</v>
      </c>
      <c r="C16" s="676"/>
      <c r="D16" s="676"/>
      <c r="E16" s="676"/>
      <c r="F16" s="676"/>
      <c r="G16" s="676"/>
      <c r="H16" s="676"/>
      <c r="I16" s="676"/>
      <c r="J16" s="676"/>
      <c r="K16" s="676"/>
      <c r="L16" s="676"/>
      <c r="M16" s="676"/>
      <c r="N16" s="676"/>
      <c r="O16" s="676"/>
      <c r="P16" s="676"/>
      <c r="Q16" s="677"/>
      <c r="R16" s="678">
        <v>
109425</v>
      </c>
      <c r="S16" s="679"/>
      <c r="T16" s="679"/>
      <c r="U16" s="679"/>
      <c r="V16" s="679"/>
      <c r="W16" s="679"/>
      <c r="X16" s="679"/>
      <c r="Y16" s="680"/>
      <c r="Z16" s="715">
        <v>
0</v>
      </c>
      <c r="AA16" s="715"/>
      <c r="AB16" s="715"/>
      <c r="AC16" s="715"/>
      <c r="AD16" s="716">
        <v>
109425</v>
      </c>
      <c r="AE16" s="716"/>
      <c r="AF16" s="716"/>
      <c r="AG16" s="716"/>
      <c r="AH16" s="716"/>
      <c r="AI16" s="716"/>
      <c r="AJ16" s="716"/>
      <c r="AK16" s="716"/>
      <c r="AL16" s="681">
        <v>
0.1</v>
      </c>
      <c r="AM16" s="682"/>
      <c r="AN16" s="682"/>
      <c r="AO16" s="717"/>
      <c r="AP16" s="675" t="s">
        <v>
266</v>
      </c>
      <c r="AQ16" s="676"/>
      <c r="AR16" s="676"/>
      <c r="AS16" s="676"/>
      <c r="AT16" s="676"/>
      <c r="AU16" s="676"/>
      <c r="AV16" s="676"/>
      <c r="AW16" s="676"/>
      <c r="AX16" s="676"/>
      <c r="AY16" s="676"/>
      <c r="AZ16" s="676"/>
      <c r="BA16" s="676"/>
      <c r="BB16" s="676"/>
      <c r="BC16" s="676"/>
      <c r="BD16" s="676"/>
      <c r="BE16" s="676"/>
      <c r="BF16" s="677"/>
      <c r="BG16" s="678" t="s">
        <v>
148</v>
      </c>
      <c r="BH16" s="679"/>
      <c r="BI16" s="679"/>
      <c r="BJ16" s="679"/>
      <c r="BK16" s="679"/>
      <c r="BL16" s="679"/>
      <c r="BM16" s="679"/>
      <c r="BN16" s="680"/>
      <c r="BO16" s="715" t="s">
        <v>
148</v>
      </c>
      <c r="BP16" s="715"/>
      <c r="BQ16" s="715"/>
      <c r="BR16" s="715"/>
      <c r="BS16" s="684" t="s">
        <v>
148</v>
      </c>
      <c r="BT16" s="679"/>
      <c r="BU16" s="679"/>
      <c r="BV16" s="679"/>
      <c r="BW16" s="679"/>
      <c r="BX16" s="679"/>
      <c r="BY16" s="679"/>
      <c r="BZ16" s="679"/>
      <c r="CA16" s="679"/>
      <c r="CB16" s="722"/>
      <c r="CD16" s="711" t="s">
        <v>
267</v>
      </c>
      <c r="CE16" s="712"/>
      <c r="CF16" s="712"/>
      <c r="CG16" s="712"/>
      <c r="CH16" s="712"/>
      <c r="CI16" s="712"/>
      <c r="CJ16" s="712"/>
      <c r="CK16" s="712"/>
      <c r="CL16" s="712"/>
      <c r="CM16" s="712"/>
      <c r="CN16" s="712"/>
      <c r="CO16" s="712"/>
      <c r="CP16" s="712"/>
      <c r="CQ16" s="713"/>
      <c r="CR16" s="678" t="s">
        <v>
148</v>
      </c>
      <c r="CS16" s="679"/>
      <c r="CT16" s="679"/>
      <c r="CU16" s="679"/>
      <c r="CV16" s="679"/>
      <c r="CW16" s="679"/>
      <c r="CX16" s="679"/>
      <c r="CY16" s="680"/>
      <c r="CZ16" s="715" t="s">
        <v>
148</v>
      </c>
      <c r="DA16" s="715"/>
      <c r="DB16" s="715"/>
      <c r="DC16" s="715"/>
      <c r="DD16" s="684" t="s">
        <v>
148</v>
      </c>
      <c r="DE16" s="679"/>
      <c r="DF16" s="679"/>
      <c r="DG16" s="679"/>
      <c r="DH16" s="679"/>
      <c r="DI16" s="679"/>
      <c r="DJ16" s="679"/>
      <c r="DK16" s="679"/>
      <c r="DL16" s="679"/>
      <c r="DM16" s="679"/>
      <c r="DN16" s="679"/>
      <c r="DO16" s="679"/>
      <c r="DP16" s="680"/>
      <c r="DQ16" s="684" t="s">
        <v>
148</v>
      </c>
      <c r="DR16" s="679"/>
      <c r="DS16" s="679"/>
      <c r="DT16" s="679"/>
      <c r="DU16" s="679"/>
      <c r="DV16" s="679"/>
      <c r="DW16" s="679"/>
      <c r="DX16" s="679"/>
      <c r="DY16" s="679"/>
      <c r="DZ16" s="679"/>
      <c r="EA16" s="679"/>
      <c r="EB16" s="679"/>
      <c r="EC16" s="722"/>
    </row>
    <row r="17" spans="2:133" ht="11.25" customHeight="1" x14ac:dyDescent="0.2">
      <c r="B17" s="675" t="s">
        <v>
268</v>
      </c>
      <c r="C17" s="676"/>
      <c r="D17" s="676"/>
      <c r="E17" s="676"/>
      <c r="F17" s="676"/>
      <c r="G17" s="676"/>
      <c r="H17" s="676"/>
      <c r="I17" s="676"/>
      <c r="J17" s="676"/>
      <c r="K17" s="676"/>
      <c r="L17" s="676"/>
      <c r="M17" s="676"/>
      <c r="N17" s="676"/>
      <c r="O17" s="676"/>
      <c r="P17" s="676"/>
      <c r="Q17" s="677"/>
      <c r="R17" s="678">
        <v>
1666558</v>
      </c>
      <c r="S17" s="679"/>
      <c r="T17" s="679"/>
      <c r="U17" s="679"/>
      <c r="V17" s="679"/>
      <c r="W17" s="679"/>
      <c r="X17" s="679"/>
      <c r="Y17" s="680"/>
      <c r="Z17" s="715">
        <v>
0.6</v>
      </c>
      <c r="AA17" s="715"/>
      <c r="AB17" s="715"/>
      <c r="AC17" s="715"/>
      <c r="AD17" s="716">
        <v>
1666558</v>
      </c>
      <c r="AE17" s="716"/>
      <c r="AF17" s="716"/>
      <c r="AG17" s="716"/>
      <c r="AH17" s="716"/>
      <c r="AI17" s="716"/>
      <c r="AJ17" s="716"/>
      <c r="AK17" s="716"/>
      <c r="AL17" s="681">
        <v>
1</v>
      </c>
      <c r="AM17" s="682"/>
      <c r="AN17" s="682"/>
      <c r="AO17" s="717"/>
      <c r="AP17" s="675" t="s">
        <v>
269</v>
      </c>
      <c r="AQ17" s="676"/>
      <c r="AR17" s="676"/>
      <c r="AS17" s="676"/>
      <c r="AT17" s="676"/>
      <c r="AU17" s="676"/>
      <c r="AV17" s="676"/>
      <c r="AW17" s="676"/>
      <c r="AX17" s="676"/>
      <c r="AY17" s="676"/>
      <c r="AZ17" s="676"/>
      <c r="BA17" s="676"/>
      <c r="BB17" s="676"/>
      <c r="BC17" s="676"/>
      <c r="BD17" s="676"/>
      <c r="BE17" s="676"/>
      <c r="BF17" s="677"/>
      <c r="BG17" s="678" t="s">
        <v>
148</v>
      </c>
      <c r="BH17" s="679"/>
      <c r="BI17" s="679"/>
      <c r="BJ17" s="679"/>
      <c r="BK17" s="679"/>
      <c r="BL17" s="679"/>
      <c r="BM17" s="679"/>
      <c r="BN17" s="680"/>
      <c r="BO17" s="715" t="s">
        <v>
253</v>
      </c>
      <c r="BP17" s="715"/>
      <c r="BQ17" s="715"/>
      <c r="BR17" s="715"/>
      <c r="BS17" s="684" t="s">
        <v>
148</v>
      </c>
      <c r="BT17" s="679"/>
      <c r="BU17" s="679"/>
      <c r="BV17" s="679"/>
      <c r="BW17" s="679"/>
      <c r="BX17" s="679"/>
      <c r="BY17" s="679"/>
      <c r="BZ17" s="679"/>
      <c r="CA17" s="679"/>
      <c r="CB17" s="722"/>
      <c r="CD17" s="711" t="s">
        <v>
270</v>
      </c>
      <c r="CE17" s="712"/>
      <c r="CF17" s="712"/>
      <c r="CG17" s="712"/>
      <c r="CH17" s="712"/>
      <c r="CI17" s="712"/>
      <c r="CJ17" s="712"/>
      <c r="CK17" s="712"/>
      <c r="CL17" s="712"/>
      <c r="CM17" s="712"/>
      <c r="CN17" s="712"/>
      <c r="CO17" s="712"/>
      <c r="CP17" s="712"/>
      <c r="CQ17" s="713"/>
      <c r="CR17" s="678">
        <v>
13513995</v>
      </c>
      <c r="CS17" s="679"/>
      <c r="CT17" s="679"/>
      <c r="CU17" s="679"/>
      <c r="CV17" s="679"/>
      <c r="CW17" s="679"/>
      <c r="CX17" s="679"/>
      <c r="CY17" s="680"/>
      <c r="CZ17" s="715">
        <v>
5.0999999999999996</v>
      </c>
      <c r="DA17" s="715"/>
      <c r="DB17" s="715"/>
      <c r="DC17" s="715"/>
      <c r="DD17" s="684" t="s">
        <v>
148</v>
      </c>
      <c r="DE17" s="679"/>
      <c r="DF17" s="679"/>
      <c r="DG17" s="679"/>
      <c r="DH17" s="679"/>
      <c r="DI17" s="679"/>
      <c r="DJ17" s="679"/>
      <c r="DK17" s="679"/>
      <c r="DL17" s="679"/>
      <c r="DM17" s="679"/>
      <c r="DN17" s="679"/>
      <c r="DO17" s="679"/>
      <c r="DP17" s="680"/>
      <c r="DQ17" s="684">
        <v>
13513995</v>
      </c>
      <c r="DR17" s="679"/>
      <c r="DS17" s="679"/>
      <c r="DT17" s="679"/>
      <c r="DU17" s="679"/>
      <c r="DV17" s="679"/>
      <c r="DW17" s="679"/>
      <c r="DX17" s="679"/>
      <c r="DY17" s="679"/>
      <c r="DZ17" s="679"/>
      <c r="EA17" s="679"/>
      <c r="EB17" s="679"/>
      <c r="EC17" s="722"/>
    </row>
    <row r="18" spans="2:133" ht="11.25" customHeight="1" x14ac:dyDescent="0.2">
      <c r="B18" s="675" t="s">
        <v>
271</v>
      </c>
      <c r="C18" s="676"/>
      <c r="D18" s="676"/>
      <c r="E18" s="676"/>
      <c r="F18" s="676"/>
      <c r="G18" s="676"/>
      <c r="H18" s="676"/>
      <c r="I18" s="676"/>
      <c r="J18" s="676"/>
      <c r="K18" s="676"/>
      <c r="L18" s="676"/>
      <c r="M18" s="676"/>
      <c r="N18" s="676"/>
      <c r="O18" s="676"/>
      <c r="P18" s="676"/>
      <c r="Q18" s="677"/>
      <c r="R18" s="678">
        <v>
607252</v>
      </c>
      <c r="S18" s="679"/>
      <c r="T18" s="679"/>
      <c r="U18" s="679"/>
      <c r="V18" s="679"/>
      <c r="W18" s="679"/>
      <c r="X18" s="679"/>
      <c r="Y18" s="680"/>
      <c r="Z18" s="715">
        <v>
0.2</v>
      </c>
      <c r="AA18" s="715"/>
      <c r="AB18" s="715"/>
      <c r="AC18" s="715"/>
      <c r="AD18" s="716">
        <v>
607252</v>
      </c>
      <c r="AE18" s="716"/>
      <c r="AF18" s="716"/>
      <c r="AG18" s="716"/>
      <c r="AH18" s="716"/>
      <c r="AI18" s="716"/>
      <c r="AJ18" s="716"/>
      <c r="AK18" s="716"/>
      <c r="AL18" s="681">
        <v>
0.4</v>
      </c>
      <c r="AM18" s="682"/>
      <c r="AN18" s="682"/>
      <c r="AO18" s="717"/>
      <c r="AP18" s="675" t="s">
        <v>
272</v>
      </c>
      <c r="AQ18" s="676"/>
      <c r="AR18" s="676"/>
      <c r="AS18" s="676"/>
      <c r="AT18" s="676"/>
      <c r="AU18" s="676"/>
      <c r="AV18" s="676"/>
      <c r="AW18" s="676"/>
      <c r="AX18" s="676"/>
      <c r="AY18" s="676"/>
      <c r="AZ18" s="676"/>
      <c r="BA18" s="676"/>
      <c r="BB18" s="676"/>
      <c r="BC18" s="676"/>
      <c r="BD18" s="676"/>
      <c r="BE18" s="676"/>
      <c r="BF18" s="677"/>
      <c r="BG18" s="678" t="s">
        <v>
148</v>
      </c>
      <c r="BH18" s="679"/>
      <c r="BI18" s="679"/>
      <c r="BJ18" s="679"/>
      <c r="BK18" s="679"/>
      <c r="BL18" s="679"/>
      <c r="BM18" s="679"/>
      <c r="BN18" s="680"/>
      <c r="BO18" s="715" t="s">
        <v>
148</v>
      </c>
      <c r="BP18" s="715"/>
      <c r="BQ18" s="715"/>
      <c r="BR18" s="715"/>
      <c r="BS18" s="684" t="s">
        <v>
148</v>
      </c>
      <c r="BT18" s="679"/>
      <c r="BU18" s="679"/>
      <c r="BV18" s="679"/>
      <c r="BW18" s="679"/>
      <c r="BX18" s="679"/>
      <c r="BY18" s="679"/>
      <c r="BZ18" s="679"/>
      <c r="CA18" s="679"/>
      <c r="CB18" s="722"/>
      <c r="CD18" s="711" t="s">
        <v>
273</v>
      </c>
      <c r="CE18" s="712"/>
      <c r="CF18" s="712"/>
      <c r="CG18" s="712"/>
      <c r="CH18" s="712"/>
      <c r="CI18" s="712"/>
      <c r="CJ18" s="712"/>
      <c r="CK18" s="712"/>
      <c r="CL18" s="712"/>
      <c r="CM18" s="712"/>
      <c r="CN18" s="712"/>
      <c r="CO18" s="712"/>
      <c r="CP18" s="712"/>
      <c r="CQ18" s="713"/>
      <c r="CR18" s="678" t="s">
        <v>
148</v>
      </c>
      <c r="CS18" s="679"/>
      <c r="CT18" s="679"/>
      <c r="CU18" s="679"/>
      <c r="CV18" s="679"/>
      <c r="CW18" s="679"/>
      <c r="CX18" s="679"/>
      <c r="CY18" s="680"/>
      <c r="CZ18" s="715" t="s">
        <v>
148</v>
      </c>
      <c r="DA18" s="715"/>
      <c r="DB18" s="715"/>
      <c r="DC18" s="715"/>
      <c r="DD18" s="684" t="s">
        <v>
148</v>
      </c>
      <c r="DE18" s="679"/>
      <c r="DF18" s="679"/>
      <c r="DG18" s="679"/>
      <c r="DH18" s="679"/>
      <c r="DI18" s="679"/>
      <c r="DJ18" s="679"/>
      <c r="DK18" s="679"/>
      <c r="DL18" s="679"/>
      <c r="DM18" s="679"/>
      <c r="DN18" s="679"/>
      <c r="DO18" s="679"/>
      <c r="DP18" s="680"/>
      <c r="DQ18" s="684" t="s">
        <v>
148</v>
      </c>
      <c r="DR18" s="679"/>
      <c r="DS18" s="679"/>
      <c r="DT18" s="679"/>
      <c r="DU18" s="679"/>
      <c r="DV18" s="679"/>
      <c r="DW18" s="679"/>
      <c r="DX18" s="679"/>
      <c r="DY18" s="679"/>
      <c r="DZ18" s="679"/>
      <c r="EA18" s="679"/>
      <c r="EB18" s="679"/>
      <c r="EC18" s="722"/>
    </row>
    <row r="19" spans="2:133" ht="11.25" customHeight="1" x14ac:dyDescent="0.2">
      <c r="B19" s="675" t="s">
        <v>
274</v>
      </c>
      <c r="C19" s="676"/>
      <c r="D19" s="676"/>
      <c r="E19" s="676"/>
      <c r="F19" s="676"/>
      <c r="G19" s="676"/>
      <c r="H19" s="676"/>
      <c r="I19" s="676"/>
      <c r="J19" s="676"/>
      <c r="K19" s="676"/>
      <c r="L19" s="676"/>
      <c r="M19" s="676"/>
      <c r="N19" s="676"/>
      <c r="O19" s="676"/>
      <c r="P19" s="676"/>
      <c r="Q19" s="677"/>
      <c r="R19" s="678">
        <v>
52629</v>
      </c>
      <c r="S19" s="679"/>
      <c r="T19" s="679"/>
      <c r="U19" s="679"/>
      <c r="V19" s="679"/>
      <c r="W19" s="679"/>
      <c r="X19" s="679"/>
      <c r="Y19" s="680"/>
      <c r="Z19" s="715">
        <v>
0</v>
      </c>
      <c r="AA19" s="715"/>
      <c r="AB19" s="715"/>
      <c r="AC19" s="715"/>
      <c r="AD19" s="716">
        <v>
52629</v>
      </c>
      <c r="AE19" s="716"/>
      <c r="AF19" s="716"/>
      <c r="AG19" s="716"/>
      <c r="AH19" s="716"/>
      <c r="AI19" s="716"/>
      <c r="AJ19" s="716"/>
      <c r="AK19" s="716"/>
      <c r="AL19" s="681">
        <v>
0</v>
      </c>
      <c r="AM19" s="682"/>
      <c r="AN19" s="682"/>
      <c r="AO19" s="717"/>
      <c r="AP19" s="675" t="s">
        <v>
275</v>
      </c>
      <c r="AQ19" s="676"/>
      <c r="AR19" s="676"/>
      <c r="AS19" s="676"/>
      <c r="AT19" s="676"/>
      <c r="AU19" s="676"/>
      <c r="AV19" s="676"/>
      <c r="AW19" s="676"/>
      <c r="AX19" s="676"/>
      <c r="AY19" s="676"/>
      <c r="AZ19" s="676"/>
      <c r="BA19" s="676"/>
      <c r="BB19" s="676"/>
      <c r="BC19" s="676"/>
      <c r="BD19" s="676"/>
      <c r="BE19" s="676"/>
      <c r="BF19" s="677"/>
      <c r="BG19" s="678">
        <v>
46446</v>
      </c>
      <c r="BH19" s="679"/>
      <c r="BI19" s="679"/>
      <c r="BJ19" s="679"/>
      <c r="BK19" s="679"/>
      <c r="BL19" s="679"/>
      <c r="BM19" s="679"/>
      <c r="BN19" s="680"/>
      <c r="BO19" s="715">
        <v>
0.1</v>
      </c>
      <c r="BP19" s="715"/>
      <c r="BQ19" s="715"/>
      <c r="BR19" s="715"/>
      <c r="BS19" s="684" t="s">
        <v>
148</v>
      </c>
      <c r="BT19" s="679"/>
      <c r="BU19" s="679"/>
      <c r="BV19" s="679"/>
      <c r="BW19" s="679"/>
      <c r="BX19" s="679"/>
      <c r="BY19" s="679"/>
      <c r="BZ19" s="679"/>
      <c r="CA19" s="679"/>
      <c r="CB19" s="722"/>
      <c r="CD19" s="711" t="s">
        <v>
276</v>
      </c>
      <c r="CE19" s="712"/>
      <c r="CF19" s="712"/>
      <c r="CG19" s="712"/>
      <c r="CH19" s="712"/>
      <c r="CI19" s="712"/>
      <c r="CJ19" s="712"/>
      <c r="CK19" s="712"/>
      <c r="CL19" s="712"/>
      <c r="CM19" s="712"/>
      <c r="CN19" s="712"/>
      <c r="CO19" s="712"/>
      <c r="CP19" s="712"/>
      <c r="CQ19" s="713"/>
      <c r="CR19" s="678" t="s">
        <v>
148</v>
      </c>
      <c r="CS19" s="679"/>
      <c r="CT19" s="679"/>
      <c r="CU19" s="679"/>
      <c r="CV19" s="679"/>
      <c r="CW19" s="679"/>
      <c r="CX19" s="679"/>
      <c r="CY19" s="680"/>
      <c r="CZ19" s="715" t="s">
        <v>
148</v>
      </c>
      <c r="DA19" s="715"/>
      <c r="DB19" s="715"/>
      <c r="DC19" s="715"/>
      <c r="DD19" s="684" t="s">
        <v>
148</v>
      </c>
      <c r="DE19" s="679"/>
      <c r="DF19" s="679"/>
      <c r="DG19" s="679"/>
      <c r="DH19" s="679"/>
      <c r="DI19" s="679"/>
      <c r="DJ19" s="679"/>
      <c r="DK19" s="679"/>
      <c r="DL19" s="679"/>
      <c r="DM19" s="679"/>
      <c r="DN19" s="679"/>
      <c r="DO19" s="679"/>
      <c r="DP19" s="680"/>
      <c r="DQ19" s="684" t="s">
        <v>
148</v>
      </c>
      <c r="DR19" s="679"/>
      <c r="DS19" s="679"/>
      <c r="DT19" s="679"/>
      <c r="DU19" s="679"/>
      <c r="DV19" s="679"/>
      <c r="DW19" s="679"/>
      <c r="DX19" s="679"/>
      <c r="DY19" s="679"/>
      <c r="DZ19" s="679"/>
      <c r="EA19" s="679"/>
      <c r="EB19" s="679"/>
      <c r="EC19" s="722"/>
    </row>
    <row r="20" spans="2:133" ht="11.25" customHeight="1" x14ac:dyDescent="0.2">
      <c r="B20" s="675" t="s">
        <v>
277</v>
      </c>
      <c r="C20" s="676"/>
      <c r="D20" s="676"/>
      <c r="E20" s="676"/>
      <c r="F20" s="676"/>
      <c r="G20" s="676"/>
      <c r="H20" s="676"/>
      <c r="I20" s="676"/>
      <c r="J20" s="676"/>
      <c r="K20" s="676"/>
      <c r="L20" s="676"/>
      <c r="M20" s="676"/>
      <c r="N20" s="676"/>
      <c r="O20" s="676"/>
      <c r="P20" s="676"/>
      <c r="Q20" s="677"/>
      <c r="R20" s="678">
        <v>
4971</v>
      </c>
      <c r="S20" s="679"/>
      <c r="T20" s="679"/>
      <c r="U20" s="679"/>
      <c r="V20" s="679"/>
      <c r="W20" s="679"/>
      <c r="X20" s="679"/>
      <c r="Y20" s="680"/>
      <c r="Z20" s="715">
        <v>
0</v>
      </c>
      <c r="AA20" s="715"/>
      <c r="AB20" s="715"/>
      <c r="AC20" s="715"/>
      <c r="AD20" s="716">
        <v>
4971</v>
      </c>
      <c r="AE20" s="716"/>
      <c r="AF20" s="716"/>
      <c r="AG20" s="716"/>
      <c r="AH20" s="716"/>
      <c r="AI20" s="716"/>
      <c r="AJ20" s="716"/>
      <c r="AK20" s="716"/>
      <c r="AL20" s="681">
        <v>
0</v>
      </c>
      <c r="AM20" s="682"/>
      <c r="AN20" s="682"/>
      <c r="AO20" s="717"/>
      <c r="AP20" s="675" t="s">
        <v>
278</v>
      </c>
      <c r="AQ20" s="676"/>
      <c r="AR20" s="676"/>
      <c r="AS20" s="676"/>
      <c r="AT20" s="676"/>
      <c r="AU20" s="676"/>
      <c r="AV20" s="676"/>
      <c r="AW20" s="676"/>
      <c r="AX20" s="676"/>
      <c r="AY20" s="676"/>
      <c r="AZ20" s="676"/>
      <c r="BA20" s="676"/>
      <c r="BB20" s="676"/>
      <c r="BC20" s="676"/>
      <c r="BD20" s="676"/>
      <c r="BE20" s="676"/>
      <c r="BF20" s="677"/>
      <c r="BG20" s="678">
        <v>
46446</v>
      </c>
      <c r="BH20" s="679"/>
      <c r="BI20" s="679"/>
      <c r="BJ20" s="679"/>
      <c r="BK20" s="679"/>
      <c r="BL20" s="679"/>
      <c r="BM20" s="679"/>
      <c r="BN20" s="680"/>
      <c r="BO20" s="715">
        <v>
0.1</v>
      </c>
      <c r="BP20" s="715"/>
      <c r="BQ20" s="715"/>
      <c r="BR20" s="715"/>
      <c r="BS20" s="684" t="s">
        <v>
148</v>
      </c>
      <c r="BT20" s="679"/>
      <c r="BU20" s="679"/>
      <c r="BV20" s="679"/>
      <c r="BW20" s="679"/>
      <c r="BX20" s="679"/>
      <c r="BY20" s="679"/>
      <c r="BZ20" s="679"/>
      <c r="CA20" s="679"/>
      <c r="CB20" s="722"/>
      <c r="CD20" s="711" t="s">
        <v>
279</v>
      </c>
      <c r="CE20" s="712"/>
      <c r="CF20" s="712"/>
      <c r="CG20" s="712"/>
      <c r="CH20" s="712"/>
      <c r="CI20" s="712"/>
      <c r="CJ20" s="712"/>
      <c r="CK20" s="712"/>
      <c r="CL20" s="712"/>
      <c r="CM20" s="712"/>
      <c r="CN20" s="712"/>
      <c r="CO20" s="712"/>
      <c r="CP20" s="712"/>
      <c r="CQ20" s="713"/>
      <c r="CR20" s="678">
        <v>
262524755</v>
      </c>
      <c r="CS20" s="679"/>
      <c r="CT20" s="679"/>
      <c r="CU20" s="679"/>
      <c r="CV20" s="679"/>
      <c r="CW20" s="679"/>
      <c r="CX20" s="679"/>
      <c r="CY20" s="680"/>
      <c r="CZ20" s="715">
        <v>
100</v>
      </c>
      <c r="DA20" s="715"/>
      <c r="DB20" s="715"/>
      <c r="DC20" s="715"/>
      <c r="DD20" s="684">
        <v>
23930015</v>
      </c>
      <c r="DE20" s="679"/>
      <c r="DF20" s="679"/>
      <c r="DG20" s="679"/>
      <c r="DH20" s="679"/>
      <c r="DI20" s="679"/>
      <c r="DJ20" s="679"/>
      <c r="DK20" s="679"/>
      <c r="DL20" s="679"/>
      <c r="DM20" s="679"/>
      <c r="DN20" s="679"/>
      <c r="DO20" s="679"/>
      <c r="DP20" s="680"/>
      <c r="DQ20" s="684">
        <v>
172146408</v>
      </c>
      <c r="DR20" s="679"/>
      <c r="DS20" s="679"/>
      <c r="DT20" s="679"/>
      <c r="DU20" s="679"/>
      <c r="DV20" s="679"/>
      <c r="DW20" s="679"/>
      <c r="DX20" s="679"/>
      <c r="DY20" s="679"/>
      <c r="DZ20" s="679"/>
      <c r="EA20" s="679"/>
      <c r="EB20" s="679"/>
      <c r="EC20" s="722"/>
    </row>
    <row r="21" spans="2:133" ht="11.25" customHeight="1" x14ac:dyDescent="0.2">
      <c r="B21" s="675" t="s">
        <v>
280</v>
      </c>
      <c r="C21" s="676"/>
      <c r="D21" s="676"/>
      <c r="E21" s="676"/>
      <c r="F21" s="676"/>
      <c r="G21" s="676"/>
      <c r="H21" s="676"/>
      <c r="I21" s="676"/>
      <c r="J21" s="676"/>
      <c r="K21" s="676"/>
      <c r="L21" s="676"/>
      <c r="M21" s="676"/>
      <c r="N21" s="676"/>
      <c r="O21" s="676"/>
      <c r="P21" s="676"/>
      <c r="Q21" s="677"/>
      <c r="R21" s="678">
        <v>
1001706</v>
      </c>
      <c r="S21" s="679"/>
      <c r="T21" s="679"/>
      <c r="U21" s="679"/>
      <c r="V21" s="679"/>
      <c r="W21" s="679"/>
      <c r="X21" s="679"/>
      <c r="Y21" s="680"/>
      <c r="Z21" s="715">
        <v>
0.4</v>
      </c>
      <c r="AA21" s="715"/>
      <c r="AB21" s="715"/>
      <c r="AC21" s="715"/>
      <c r="AD21" s="716">
        <v>
1001706</v>
      </c>
      <c r="AE21" s="716"/>
      <c r="AF21" s="716"/>
      <c r="AG21" s="716"/>
      <c r="AH21" s="716"/>
      <c r="AI21" s="716"/>
      <c r="AJ21" s="716"/>
      <c r="AK21" s="716"/>
      <c r="AL21" s="681">
        <v>
0.6</v>
      </c>
      <c r="AM21" s="682"/>
      <c r="AN21" s="682"/>
      <c r="AO21" s="717"/>
      <c r="AP21" s="772" t="s">
        <v>
281</v>
      </c>
      <c r="AQ21" s="780"/>
      <c r="AR21" s="780"/>
      <c r="AS21" s="780"/>
      <c r="AT21" s="780"/>
      <c r="AU21" s="780"/>
      <c r="AV21" s="780"/>
      <c r="AW21" s="780"/>
      <c r="AX21" s="780"/>
      <c r="AY21" s="780"/>
      <c r="AZ21" s="780"/>
      <c r="BA21" s="780"/>
      <c r="BB21" s="780"/>
      <c r="BC21" s="780"/>
      <c r="BD21" s="780"/>
      <c r="BE21" s="780"/>
      <c r="BF21" s="774"/>
      <c r="BG21" s="678">
        <v>
46446</v>
      </c>
      <c r="BH21" s="679"/>
      <c r="BI21" s="679"/>
      <c r="BJ21" s="679"/>
      <c r="BK21" s="679"/>
      <c r="BL21" s="679"/>
      <c r="BM21" s="679"/>
      <c r="BN21" s="680"/>
      <c r="BO21" s="715">
        <v>
0.1</v>
      </c>
      <c r="BP21" s="715"/>
      <c r="BQ21" s="715"/>
      <c r="BR21" s="715"/>
      <c r="BS21" s="684" t="s">
        <v>
148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282</v>
      </c>
      <c r="C22" s="676"/>
      <c r="D22" s="676"/>
      <c r="E22" s="676"/>
      <c r="F22" s="676"/>
      <c r="G22" s="676"/>
      <c r="H22" s="676"/>
      <c r="I22" s="676"/>
      <c r="J22" s="676"/>
      <c r="K22" s="676"/>
      <c r="L22" s="676"/>
      <c r="M22" s="676"/>
      <c r="N22" s="676"/>
      <c r="O22" s="676"/>
      <c r="P22" s="676"/>
      <c r="Q22" s="677"/>
      <c r="R22" s="678" t="s">
        <v>
148</v>
      </c>
      <c r="S22" s="679"/>
      <c r="T22" s="679"/>
      <c r="U22" s="679"/>
      <c r="V22" s="679"/>
      <c r="W22" s="679"/>
      <c r="X22" s="679"/>
      <c r="Y22" s="680"/>
      <c r="Z22" s="715" t="s">
        <v>
148</v>
      </c>
      <c r="AA22" s="715"/>
      <c r="AB22" s="715"/>
      <c r="AC22" s="715"/>
      <c r="AD22" s="716" t="s">
        <v>
148</v>
      </c>
      <c r="AE22" s="716"/>
      <c r="AF22" s="716"/>
      <c r="AG22" s="716"/>
      <c r="AH22" s="716"/>
      <c r="AI22" s="716"/>
      <c r="AJ22" s="716"/>
      <c r="AK22" s="716"/>
      <c r="AL22" s="681" t="s">
        <v>
148</v>
      </c>
      <c r="AM22" s="682"/>
      <c r="AN22" s="682"/>
      <c r="AO22" s="717"/>
      <c r="AP22" s="772" t="s">
        <v>
283</v>
      </c>
      <c r="AQ22" s="780"/>
      <c r="AR22" s="780"/>
      <c r="AS22" s="780"/>
      <c r="AT22" s="780"/>
      <c r="AU22" s="780"/>
      <c r="AV22" s="780"/>
      <c r="AW22" s="780"/>
      <c r="AX22" s="780"/>
      <c r="AY22" s="780"/>
      <c r="AZ22" s="780"/>
      <c r="BA22" s="780"/>
      <c r="BB22" s="780"/>
      <c r="BC22" s="780"/>
      <c r="BD22" s="780"/>
      <c r="BE22" s="780"/>
      <c r="BF22" s="774"/>
      <c r="BG22" s="678" t="s">
        <v>
148</v>
      </c>
      <c r="BH22" s="679"/>
      <c r="BI22" s="679"/>
      <c r="BJ22" s="679"/>
      <c r="BK22" s="679"/>
      <c r="BL22" s="679"/>
      <c r="BM22" s="679"/>
      <c r="BN22" s="680"/>
      <c r="BO22" s="715" t="s">
        <v>
148</v>
      </c>
      <c r="BP22" s="715"/>
      <c r="BQ22" s="715"/>
      <c r="BR22" s="715"/>
      <c r="BS22" s="684" t="s">
        <v>
148</v>
      </c>
      <c r="BT22" s="679"/>
      <c r="BU22" s="679"/>
      <c r="BV22" s="679"/>
      <c r="BW22" s="679"/>
      <c r="BX22" s="679"/>
      <c r="BY22" s="679"/>
      <c r="BZ22" s="679"/>
      <c r="CA22" s="679"/>
      <c r="CB22" s="722"/>
      <c r="CD22" s="782" t="s">
        <v>
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285</v>
      </c>
      <c r="C23" s="676"/>
      <c r="D23" s="676"/>
      <c r="E23" s="676"/>
      <c r="F23" s="676"/>
      <c r="G23" s="676"/>
      <c r="H23" s="676"/>
      <c r="I23" s="676"/>
      <c r="J23" s="676"/>
      <c r="K23" s="676"/>
      <c r="L23" s="676"/>
      <c r="M23" s="676"/>
      <c r="N23" s="676"/>
      <c r="O23" s="676"/>
      <c r="P23" s="676"/>
      <c r="Q23" s="677"/>
      <c r="R23" s="678" t="s">
        <v>
148</v>
      </c>
      <c r="S23" s="679"/>
      <c r="T23" s="679"/>
      <c r="U23" s="679"/>
      <c r="V23" s="679"/>
      <c r="W23" s="679"/>
      <c r="X23" s="679"/>
      <c r="Y23" s="680"/>
      <c r="Z23" s="715" t="s">
        <v>
148</v>
      </c>
      <c r="AA23" s="715"/>
      <c r="AB23" s="715"/>
      <c r="AC23" s="715"/>
      <c r="AD23" s="716" t="s">
        <v>
148</v>
      </c>
      <c r="AE23" s="716"/>
      <c r="AF23" s="716"/>
      <c r="AG23" s="716"/>
      <c r="AH23" s="716"/>
      <c r="AI23" s="716"/>
      <c r="AJ23" s="716"/>
      <c r="AK23" s="716"/>
      <c r="AL23" s="681" t="s">
        <v>
148</v>
      </c>
      <c r="AM23" s="682"/>
      <c r="AN23" s="682"/>
      <c r="AO23" s="717"/>
      <c r="AP23" s="772" t="s">
        <v>
286</v>
      </c>
      <c r="AQ23" s="780"/>
      <c r="AR23" s="780"/>
      <c r="AS23" s="780"/>
      <c r="AT23" s="780"/>
      <c r="AU23" s="780"/>
      <c r="AV23" s="780"/>
      <c r="AW23" s="780"/>
      <c r="AX23" s="780"/>
      <c r="AY23" s="780"/>
      <c r="AZ23" s="780"/>
      <c r="BA23" s="780"/>
      <c r="BB23" s="780"/>
      <c r="BC23" s="780"/>
      <c r="BD23" s="780"/>
      <c r="BE23" s="780"/>
      <c r="BF23" s="774"/>
      <c r="BG23" s="678" t="s">
        <v>
148</v>
      </c>
      <c r="BH23" s="679"/>
      <c r="BI23" s="679"/>
      <c r="BJ23" s="679"/>
      <c r="BK23" s="679"/>
      <c r="BL23" s="679"/>
      <c r="BM23" s="679"/>
      <c r="BN23" s="680"/>
      <c r="BO23" s="715" t="s">
        <v>
148</v>
      </c>
      <c r="BP23" s="715"/>
      <c r="BQ23" s="715"/>
      <c r="BR23" s="715"/>
      <c r="BS23" s="684" t="s">
        <v>
148</v>
      </c>
      <c r="BT23" s="679"/>
      <c r="BU23" s="679"/>
      <c r="BV23" s="679"/>
      <c r="BW23" s="679"/>
      <c r="BX23" s="679"/>
      <c r="BY23" s="679"/>
      <c r="BZ23" s="679"/>
      <c r="CA23" s="679"/>
      <c r="CB23" s="722"/>
      <c r="CD23" s="782" t="s">
        <v>
225</v>
      </c>
      <c r="CE23" s="783"/>
      <c r="CF23" s="783"/>
      <c r="CG23" s="783"/>
      <c r="CH23" s="783"/>
      <c r="CI23" s="783"/>
      <c r="CJ23" s="783"/>
      <c r="CK23" s="783"/>
      <c r="CL23" s="783"/>
      <c r="CM23" s="783"/>
      <c r="CN23" s="783"/>
      <c r="CO23" s="783"/>
      <c r="CP23" s="783"/>
      <c r="CQ23" s="784"/>
      <c r="CR23" s="782" t="s">
        <v>
287</v>
      </c>
      <c r="CS23" s="783"/>
      <c r="CT23" s="783"/>
      <c r="CU23" s="783"/>
      <c r="CV23" s="783"/>
      <c r="CW23" s="783"/>
      <c r="CX23" s="783"/>
      <c r="CY23" s="784"/>
      <c r="CZ23" s="782" t="s">
        <v>
288</v>
      </c>
      <c r="DA23" s="783"/>
      <c r="DB23" s="783"/>
      <c r="DC23" s="784"/>
      <c r="DD23" s="782" t="s">
        <v>
289</v>
      </c>
      <c r="DE23" s="783"/>
      <c r="DF23" s="783"/>
      <c r="DG23" s="783"/>
      <c r="DH23" s="783"/>
      <c r="DI23" s="783"/>
      <c r="DJ23" s="783"/>
      <c r="DK23" s="784"/>
      <c r="DL23" s="791" t="s">
        <v>
290</v>
      </c>
      <c r="DM23" s="792"/>
      <c r="DN23" s="792"/>
      <c r="DO23" s="792"/>
      <c r="DP23" s="792"/>
      <c r="DQ23" s="792"/>
      <c r="DR23" s="792"/>
      <c r="DS23" s="792"/>
      <c r="DT23" s="792"/>
      <c r="DU23" s="792"/>
      <c r="DV23" s="793"/>
      <c r="DW23" s="782" t="s">
        <v>
291</v>
      </c>
      <c r="DX23" s="783"/>
      <c r="DY23" s="783"/>
      <c r="DZ23" s="783"/>
      <c r="EA23" s="783"/>
      <c r="EB23" s="783"/>
      <c r="EC23" s="784"/>
    </row>
    <row r="24" spans="2:133" ht="11.25" customHeight="1" x14ac:dyDescent="0.2">
      <c r="B24" s="675" t="s">
        <v>
292</v>
      </c>
      <c r="C24" s="676"/>
      <c r="D24" s="676"/>
      <c r="E24" s="676"/>
      <c r="F24" s="676"/>
      <c r="G24" s="676"/>
      <c r="H24" s="676"/>
      <c r="I24" s="676"/>
      <c r="J24" s="676"/>
      <c r="K24" s="676"/>
      <c r="L24" s="676"/>
      <c r="M24" s="676"/>
      <c r="N24" s="676"/>
      <c r="O24" s="676"/>
      <c r="P24" s="676"/>
      <c r="Q24" s="677"/>
      <c r="R24" s="678" t="s">
        <v>
148</v>
      </c>
      <c r="S24" s="679"/>
      <c r="T24" s="679"/>
      <c r="U24" s="679"/>
      <c r="V24" s="679"/>
      <c r="W24" s="679"/>
      <c r="X24" s="679"/>
      <c r="Y24" s="680"/>
      <c r="Z24" s="715" t="s">
        <v>
148</v>
      </c>
      <c r="AA24" s="715"/>
      <c r="AB24" s="715"/>
      <c r="AC24" s="715"/>
      <c r="AD24" s="716" t="s">
        <v>
148</v>
      </c>
      <c r="AE24" s="716"/>
      <c r="AF24" s="716"/>
      <c r="AG24" s="716"/>
      <c r="AH24" s="716"/>
      <c r="AI24" s="716"/>
      <c r="AJ24" s="716"/>
      <c r="AK24" s="716"/>
      <c r="AL24" s="681" t="s">
        <v>
148</v>
      </c>
      <c r="AM24" s="682"/>
      <c r="AN24" s="682"/>
      <c r="AO24" s="717"/>
      <c r="AP24" s="772" t="s">
        <v>
293</v>
      </c>
      <c r="AQ24" s="780"/>
      <c r="AR24" s="780"/>
      <c r="AS24" s="780"/>
      <c r="AT24" s="780"/>
      <c r="AU24" s="780"/>
      <c r="AV24" s="780"/>
      <c r="AW24" s="780"/>
      <c r="AX24" s="780"/>
      <c r="AY24" s="780"/>
      <c r="AZ24" s="780"/>
      <c r="BA24" s="780"/>
      <c r="BB24" s="780"/>
      <c r="BC24" s="780"/>
      <c r="BD24" s="780"/>
      <c r="BE24" s="780"/>
      <c r="BF24" s="774"/>
      <c r="BG24" s="678" t="s">
        <v>
148</v>
      </c>
      <c r="BH24" s="679"/>
      <c r="BI24" s="679"/>
      <c r="BJ24" s="679"/>
      <c r="BK24" s="679"/>
      <c r="BL24" s="679"/>
      <c r="BM24" s="679"/>
      <c r="BN24" s="680"/>
      <c r="BO24" s="715" t="s">
        <v>
148</v>
      </c>
      <c r="BP24" s="715"/>
      <c r="BQ24" s="715"/>
      <c r="BR24" s="715"/>
      <c r="BS24" s="684" t="s">
        <v>
253</v>
      </c>
      <c r="BT24" s="679"/>
      <c r="BU24" s="679"/>
      <c r="BV24" s="679"/>
      <c r="BW24" s="679"/>
      <c r="BX24" s="679"/>
      <c r="BY24" s="679"/>
      <c r="BZ24" s="679"/>
      <c r="CA24" s="679"/>
      <c r="CB24" s="722"/>
      <c r="CD24" s="736" t="s">
        <v>
294</v>
      </c>
      <c r="CE24" s="737"/>
      <c r="CF24" s="737"/>
      <c r="CG24" s="737"/>
      <c r="CH24" s="737"/>
      <c r="CI24" s="737"/>
      <c r="CJ24" s="737"/>
      <c r="CK24" s="737"/>
      <c r="CL24" s="737"/>
      <c r="CM24" s="737"/>
      <c r="CN24" s="737"/>
      <c r="CO24" s="737"/>
      <c r="CP24" s="737"/>
      <c r="CQ24" s="738"/>
      <c r="CR24" s="733">
        <v>
144273978</v>
      </c>
      <c r="CS24" s="734"/>
      <c r="CT24" s="734"/>
      <c r="CU24" s="734"/>
      <c r="CV24" s="734"/>
      <c r="CW24" s="734"/>
      <c r="CX24" s="734"/>
      <c r="CY24" s="777"/>
      <c r="CZ24" s="778">
        <v>
55</v>
      </c>
      <c r="DA24" s="749"/>
      <c r="DB24" s="749"/>
      <c r="DC24" s="781"/>
      <c r="DD24" s="776">
        <v>
81079020</v>
      </c>
      <c r="DE24" s="734"/>
      <c r="DF24" s="734"/>
      <c r="DG24" s="734"/>
      <c r="DH24" s="734"/>
      <c r="DI24" s="734"/>
      <c r="DJ24" s="734"/>
      <c r="DK24" s="777"/>
      <c r="DL24" s="776">
        <v>
69537276</v>
      </c>
      <c r="DM24" s="734"/>
      <c r="DN24" s="734"/>
      <c r="DO24" s="734"/>
      <c r="DP24" s="734"/>
      <c r="DQ24" s="734"/>
      <c r="DR24" s="734"/>
      <c r="DS24" s="734"/>
      <c r="DT24" s="734"/>
      <c r="DU24" s="734"/>
      <c r="DV24" s="777"/>
      <c r="DW24" s="778">
        <v>
40.700000000000003</v>
      </c>
      <c r="DX24" s="749"/>
      <c r="DY24" s="749"/>
      <c r="DZ24" s="749"/>
      <c r="EA24" s="749"/>
      <c r="EB24" s="749"/>
      <c r="EC24" s="779"/>
    </row>
    <row r="25" spans="2:133" ht="11.25" customHeight="1" x14ac:dyDescent="0.2">
      <c r="B25" s="675" t="s">
        <v>
295</v>
      </c>
      <c r="C25" s="676"/>
      <c r="D25" s="676"/>
      <c r="E25" s="676"/>
      <c r="F25" s="676"/>
      <c r="G25" s="676"/>
      <c r="H25" s="676"/>
      <c r="I25" s="676"/>
      <c r="J25" s="676"/>
      <c r="K25" s="676"/>
      <c r="L25" s="676"/>
      <c r="M25" s="676"/>
      <c r="N25" s="676"/>
      <c r="O25" s="676"/>
      <c r="P25" s="676"/>
      <c r="Q25" s="677"/>
      <c r="R25" s="678" t="s">
        <v>
148</v>
      </c>
      <c r="S25" s="679"/>
      <c r="T25" s="679"/>
      <c r="U25" s="679"/>
      <c r="V25" s="679"/>
      <c r="W25" s="679"/>
      <c r="X25" s="679"/>
      <c r="Y25" s="680"/>
      <c r="Z25" s="715" t="s">
        <v>
148</v>
      </c>
      <c r="AA25" s="715"/>
      <c r="AB25" s="715"/>
      <c r="AC25" s="715"/>
      <c r="AD25" s="716" t="s">
        <v>
148</v>
      </c>
      <c r="AE25" s="716"/>
      <c r="AF25" s="716"/>
      <c r="AG25" s="716"/>
      <c r="AH25" s="716"/>
      <c r="AI25" s="716"/>
      <c r="AJ25" s="716"/>
      <c r="AK25" s="716"/>
      <c r="AL25" s="681" t="s">
        <v>
148</v>
      </c>
      <c r="AM25" s="682"/>
      <c r="AN25" s="682"/>
      <c r="AO25" s="717"/>
      <c r="AP25" s="772" t="s">
        <v>
296</v>
      </c>
      <c r="AQ25" s="780"/>
      <c r="AR25" s="780"/>
      <c r="AS25" s="780"/>
      <c r="AT25" s="780"/>
      <c r="AU25" s="780"/>
      <c r="AV25" s="780"/>
      <c r="AW25" s="780"/>
      <c r="AX25" s="780"/>
      <c r="AY25" s="780"/>
      <c r="AZ25" s="780"/>
      <c r="BA25" s="780"/>
      <c r="BB25" s="780"/>
      <c r="BC25" s="780"/>
      <c r="BD25" s="780"/>
      <c r="BE25" s="780"/>
      <c r="BF25" s="774"/>
      <c r="BG25" s="678" t="s">
        <v>
148</v>
      </c>
      <c r="BH25" s="679"/>
      <c r="BI25" s="679"/>
      <c r="BJ25" s="679"/>
      <c r="BK25" s="679"/>
      <c r="BL25" s="679"/>
      <c r="BM25" s="679"/>
      <c r="BN25" s="680"/>
      <c r="BO25" s="715" t="s">
        <v>
148</v>
      </c>
      <c r="BP25" s="715"/>
      <c r="BQ25" s="715"/>
      <c r="BR25" s="715"/>
      <c r="BS25" s="684" t="s">
        <v>
148</v>
      </c>
      <c r="BT25" s="679"/>
      <c r="BU25" s="679"/>
      <c r="BV25" s="679"/>
      <c r="BW25" s="679"/>
      <c r="BX25" s="679"/>
      <c r="BY25" s="679"/>
      <c r="BZ25" s="679"/>
      <c r="CA25" s="679"/>
      <c r="CB25" s="722"/>
      <c r="CD25" s="711" t="s">
        <v>
297</v>
      </c>
      <c r="CE25" s="712"/>
      <c r="CF25" s="712"/>
      <c r="CG25" s="712"/>
      <c r="CH25" s="712"/>
      <c r="CI25" s="712"/>
      <c r="CJ25" s="712"/>
      <c r="CK25" s="712"/>
      <c r="CL25" s="712"/>
      <c r="CM25" s="712"/>
      <c r="CN25" s="712"/>
      <c r="CO25" s="712"/>
      <c r="CP25" s="712"/>
      <c r="CQ25" s="713"/>
      <c r="CR25" s="678">
        <v>
34111539</v>
      </c>
      <c r="CS25" s="697"/>
      <c r="CT25" s="697"/>
      <c r="CU25" s="697"/>
      <c r="CV25" s="697"/>
      <c r="CW25" s="697"/>
      <c r="CX25" s="697"/>
      <c r="CY25" s="698"/>
      <c r="CZ25" s="681">
        <v>
13</v>
      </c>
      <c r="DA25" s="699"/>
      <c r="DB25" s="699"/>
      <c r="DC25" s="700"/>
      <c r="DD25" s="684">
        <v>
31808413</v>
      </c>
      <c r="DE25" s="697"/>
      <c r="DF25" s="697"/>
      <c r="DG25" s="697"/>
      <c r="DH25" s="697"/>
      <c r="DI25" s="697"/>
      <c r="DJ25" s="697"/>
      <c r="DK25" s="698"/>
      <c r="DL25" s="684">
        <v>
31433607</v>
      </c>
      <c r="DM25" s="697"/>
      <c r="DN25" s="697"/>
      <c r="DO25" s="697"/>
      <c r="DP25" s="697"/>
      <c r="DQ25" s="697"/>
      <c r="DR25" s="697"/>
      <c r="DS25" s="697"/>
      <c r="DT25" s="697"/>
      <c r="DU25" s="697"/>
      <c r="DV25" s="698"/>
      <c r="DW25" s="681">
        <v>
18.399999999999999</v>
      </c>
      <c r="DX25" s="699"/>
      <c r="DY25" s="699"/>
      <c r="DZ25" s="699"/>
      <c r="EA25" s="699"/>
      <c r="EB25" s="699"/>
      <c r="EC25" s="714"/>
    </row>
    <row r="26" spans="2:133" ht="11.25" customHeight="1" x14ac:dyDescent="0.2">
      <c r="B26" s="675" t="s">
        <v>
298</v>
      </c>
      <c r="C26" s="676"/>
      <c r="D26" s="676"/>
      <c r="E26" s="676"/>
      <c r="F26" s="676"/>
      <c r="G26" s="676"/>
      <c r="H26" s="676"/>
      <c r="I26" s="676"/>
      <c r="J26" s="676"/>
      <c r="K26" s="676"/>
      <c r="L26" s="676"/>
      <c r="M26" s="676"/>
      <c r="N26" s="676"/>
      <c r="O26" s="676"/>
      <c r="P26" s="676"/>
      <c r="Q26" s="677"/>
      <c r="R26" s="678">
        <v>
70999196</v>
      </c>
      <c r="S26" s="679"/>
      <c r="T26" s="679"/>
      <c r="U26" s="679"/>
      <c r="V26" s="679"/>
      <c r="W26" s="679"/>
      <c r="X26" s="679"/>
      <c r="Y26" s="680"/>
      <c r="Z26" s="715">
        <v>
25.5</v>
      </c>
      <c r="AA26" s="715"/>
      <c r="AB26" s="715"/>
      <c r="AC26" s="715"/>
      <c r="AD26" s="716">
        <v>
70999196</v>
      </c>
      <c r="AE26" s="716"/>
      <c r="AF26" s="716"/>
      <c r="AG26" s="716"/>
      <c r="AH26" s="716"/>
      <c r="AI26" s="716"/>
      <c r="AJ26" s="716"/>
      <c r="AK26" s="716"/>
      <c r="AL26" s="681">
        <v>
41.5</v>
      </c>
      <c r="AM26" s="682"/>
      <c r="AN26" s="682"/>
      <c r="AO26" s="717"/>
      <c r="AP26" s="772" t="s">
        <v>
299</v>
      </c>
      <c r="AQ26" s="773"/>
      <c r="AR26" s="773"/>
      <c r="AS26" s="773"/>
      <c r="AT26" s="773"/>
      <c r="AU26" s="773"/>
      <c r="AV26" s="773"/>
      <c r="AW26" s="773"/>
      <c r="AX26" s="773"/>
      <c r="AY26" s="773"/>
      <c r="AZ26" s="773"/>
      <c r="BA26" s="773"/>
      <c r="BB26" s="773"/>
      <c r="BC26" s="773"/>
      <c r="BD26" s="773"/>
      <c r="BE26" s="773"/>
      <c r="BF26" s="774"/>
      <c r="BG26" s="678" t="s">
        <v>
148</v>
      </c>
      <c r="BH26" s="679"/>
      <c r="BI26" s="679"/>
      <c r="BJ26" s="679"/>
      <c r="BK26" s="679"/>
      <c r="BL26" s="679"/>
      <c r="BM26" s="679"/>
      <c r="BN26" s="680"/>
      <c r="BO26" s="715" t="s">
        <v>
148</v>
      </c>
      <c r="BP26" s="715"/>
      <c r="BQ26" s="715"/>
      <c r="BR26" s="715"/>
      <c r="BS26" s="684" t="s">
        <v>
148</v>
      </c>
      <c r="BT26" s="679"/>
      <c r="BU26" s="679"/>
      <c r="BV26" s="679"/>
      <c r="BW26" s="679"/>
      <c r="BX26" s="679"/>
      <c r="BY26" s="679"/>
      <c r="BZ26" s="679"/>
      <c r="CA26" s="679"/>
      <c r="CB26" s="722"/>
      <c r="CD26" s="711" t="s">
        <v>
300</v>
      </c>
      <c r="CE26" s="712"/>
      <c r="CF26" s="712"/>
      <c r="CG26" s="712"/>
      <c r="CH26" s="712"/>
      <c r="CI26" s="712"/>
      <c r="CJ26" s="712"/>
      <c r="CK26" s="712"/>
      <c r="CL26" s="712"/>
      <c r="CM26" s="712"/>
      <c r="CN26" s="712"/>
      <c r="CO26" s="712"/>
      <c r="CP26" s="712"/>
      <c r="CQ26" s="713"/>
      <c r="CR26" s="678">
        <v>
23080683</v>
      </c>
      <c r="CS26" s="679"/>
      <c r="CT26" s="679"/>
      <c r="CU26" s="679"/>
      <c r="CV26" s="679"/>
      <c r="CW26" s="679"/>
      <c r="CX26" s="679"/>
      <c r="CY26" s="680"/>
      <c r="CZ26" s="681">
        <v>
8.8000000000000007</v>
      </c>
      <c r="DA26" s="699"/>
      <c r="DB26" s="699"/>
      <c r="DC26" s="700"/>
      <c r="DD26" s="684">
        <v>
21332087</v>
      </c>
      <c r="DE26" s="679"/>
      <c r="DF26" s="679"/>
      <c r="DG26" s="679"/>
      <c r="DH26" s="679"/>
      <c r="DI26" s="679"/>
      <c r="DJ26" s="679"/>
      <c r="DK26" s="680"/>
      <c r="DL26" s="684" t="s">
        <v>
148</v>
      </c>
      <c r="DM26" s="679"/>
      <c r="DN26" s="679"/>
      <c r="DO26" s="679"/>
      <c r="DP26" s="679"/>
      <c r="DQ26" s="679"/>
      <c r="DR26" s="679"/>
      <c r="DS26" s="679"/>
      <c r="DT26" s="679"/>
      <c r="DU26" s="679"/>
      <c r="DV26" s="680"/>
      <c r="DW26" s="681" t="s">
        <v>
148</v>
      </c>
      <c r="DX26" s="699"/>
      <c r="DY26" s="699"/>
      <c r="DZ26" s="699"/>
      <c r="EA26" s="699"/>
      <c r="EB26" s="699"/>
      <c r="EC26" s="714"/>
    </row>
    <row r="27" spans="2:133" ht="11.25" customHeight="1" x14ac:dyDescent="0.2">
      <c r="B27" s="675" t="s">
        <v>
301</v>
      </c>
      <c r="C27" s="676"/>
      <c r="D27" s="676"/>
      <c r="E27" s="676"/>
      <c r="F27" s="676"/>
      <c r="G27" s="676"/>
      <c r="H27" s="676"/>
      <c r="I27" s="676"/>
      <c r="J27" s="676"/>
      <c r="K27" s="676"/>
      <c r="L27" s="676"/>
      <c r="M27" s="676"/>
      <c r="N27" s="676"/>
      <c r="O27" s="676"/>
      <c r="P27" s="676"/>
      <c r="Q27" s="677"/>
      <c r="R27" s="678">
        <v>
68979</v>
      </c>
      <c r="S27" s="679"/>
      <c r="T27" s="679"/>
      <c r="U27" s="679"/>
      <c r="V27" s="679"/>
      <c r="W27" s="679"/>
      <c r="X27" s="679"/>
      <c r="Y27" s="680"/>
      <c r="Z27" s="715">
        <v>
0</v>
      </c>
      <c r="AA27" s="715"/>
      <c r="AB27" s="715"/>
      <c r="AC27" s="715"/>
      <c r="AD27" s="716">
        <v>
68979</v>
      </c>
      <c r="AE27" s="716"/>
      <c r="AF27" s="716"/>
      <c r="AG27" s="716"/>
      <c r="AH27" s="716"/>
      <c r="AI27" s="716"/>
      <c r="AJ27" s="716"/>
      <c r="AK27" s="716"/>
      <c r="AL27" s="681">
        <v>
0</v>
      </c>
      <c r="AM27" s="682"/>
      <c r="AN27" s="682"/>
      <c r="AO27" s="717"/>
      <c r="AP27" s="675" t="s">
        <v>
302</v>
      </c>
      <c r="AQ27" s="676"/>
      <c r="AR27" s="676"/>
      <c r="AS27" s="676"/>
      <c r="AT27" s="676"/>
      <c r="AU27" s="676"/>
      <c r="AV27" s="676"/>
      <c r="AW27" s="676"/>
      <c r="AX27" s="676"/>
      <c r="AY27" s="676"/>
      <c r="AZ27" s="676"/>
      <c r="BA27" s="676"/>
      <c r="BB27" s="676"/>
      <c r="BC27" s="676"/>
      <c r="BD27" s="676"/>
      <c r="BE27" s="676"/>
      <c r="BF27" s="677"/>
      <c r="BG27" s="678">
        <v>
55409908</v>
      </c>
      <c r="BH27" s="679"/>
      <c r="BI27" s="679"/>
      <c r="BJ27" s="679"/>
      <c r="BK27" s="679"/>
      <c r="BL27" s="679"/>
      <c r="BM27" s="679"/>
      <c r="BN27" s="680"/>
      <c r="BO27" s="715">
        <v>
100</v>
      </c>
      <c r="BP27" s="715"/>
      <c r="BQ27" s="715"/>
      <c r="BR27" s="715"/>
      <c r="BS27" s="684" t="s">
        <v>
148</v>
      </c>
      <c r="BT27" s="679"/>
      <c r="BU27" s="679"/>
      <c r="BV27" s="679"/>
      <c r="BW27" s="679"/>
      <c r="BX27" s="679"/>
      <c r="BY27" s="679"/>
      <c r="BZ27" s="679"/>
      <c r="CA27" s="679"/>
      <c r="CB27" s="722"/>
      <c r="CD27" s="711" t="s">
        <v>
303</v>
      </c>
      <c r="CE27" s="712"/>
      <c r="CF27" s="712"/>
      <c r="CG27" s="712"/>
      <c r="CH27" s="712"/>
      <c r="CI27" s="712"/>
      <c r="CJ27" s="712"/>
      <c r="CK27" s="712"/>
      <c r="CL27" s="712"/>
      <c r="CM27" s="712"/>
      <c r="CN27" s="712"/>
      <c r="CO27" s="712"/>
      <c r="CP27" s="712"/>
      <c r="CQ27" s="713"/>
      <c r="CR27" s="678">
        <v>
97165424</v>
      </c>
      <c r="CS27" s="697"/>
      <c r="CT27" s="697"/>
      <c r="CU27" s="697"/>
      <c r="CV27" s="697"/>
      <c r="CW27" s="697"/>
      <c r="CX27" s="697"/>
      <c r="CY27" s="698"/>
      <c r="CZ27" s="681">
        <v>
37</v>
      </c>
      <c r="DA27" s="699"/>
      <c r="DB27" s="699"/>
      <c r="DC27" s="700"/>
      <c r="DD27" s="684">
        <v>
36273592</v>
      </c>
      <c r="DE27" s="697"/>
      <c r="DF27" s="697"/>
      <c r="DG27" s="697"/>
      <c r="DH27" s="697"/>
      <c r="DI27" s="697"/>
      <c r="DJ27" s="697"/>
      <c r="DK27" s="698"/>
      <c r="DL27" s="684">
        <v>
36273209</v>
      </c>
      <c r="DM27" s="697"/>
      <c r="DN27" s="697"/>
      <c r="DO27" s="697"/>
      <c r="DP27" s="697"/>
      <c r="DQ27" s="697"/>
      <c r="DR27" s="697"/>
      <c r="DS27" s="697"/>
      <c r="DT27" s="697"/>
      <c r="DU27" s="697"/>
      <c r="DV27" s="698"/>
      <c r="DW27" s="681">
        <v>
21.2</v>
      </c>
      <c r="DX27" s="699"/>
      <c r="DY27" s="699"/>
      <c r="DZ27" s="699"/>
      <c r="EA27" s="699"/>
      <c r="EB27" s="699"/>
      <c r="EC27" s="714"/>
    </row>
    <row r="28" spans="2:133" ht="11.25" customHeight="1" x14ac:dyDescent="0.2">
      <c r="B28" s="675" t="s">
        <v>
304</v>
      </c>
      <c r="C28" s="676"/>
      <c r="D28" s="676"/>
      <c r="E28" s="676"/>
      <c r="F28" s="676"/>
      <c r="G28" s="676"/>
      <c r="H28" s="676"/>
      <c r="I28" s="676"/>
      <c r="J28" s="676"/>
      <c r="K28" s="676"/>
      <c r="L28" s="676"/>
      <c r="M28" s="676"/>
      <c r="N28" s="676"/>
      <c r="O28" s="676"/>
      <c r="P28" s="676"/>
      <c r="Q28" s="677"/>
      <c r="R28" s="678">
        <v>
2477229</v>
      </c>
      <c r="S28" s="679"/>
      <c r="T28" s="679"/>
      <c r="U28" s="679"/>
      <c r="V28" s="679"/>
      <c r="W28" s="679"/>
      <c r="X28" s="679"/>
      <c r="Y28" s="680"/>
      <c r="Z28" s="715">
        <v>
0.9</v>
      </c>
      <c r="AA28" s="715"/>
      <c r="AB28" s="715"/>
      <c r="AC28" s="715"/>
      <c r="AD28" s="716" t="s">
        <v>
148</v>
      </c>
      <c r="AE28" s="716"/>
      <c r="AF28" s="716"/>
      <c r="AG28" s="716"/>
      <c r="AH28" s="716"/>
      <c r="AI28" s="716"/>
      <c r="AJ28" s="716"/>
      <c r="AK28" s="716"/>
      <c r="AL28" s="681" t="s">
        <v>
148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305</v>
      </c>
      <c r="CE28" s="712"/>
      <c r="CF28" s="712"/>
      <c r="CG28" s="712"/>
      <c r="CH28" s="712"/>
      <c r="CI28" s="712"/>
      <c r="CJ28" s="712"/>
      <c r="CK28" s="712"/>
      <c r="CL28" s="712"/>
      <c r="CM28" s="712"/>
      <c r="CN28" s="712"/>
      <c r="CO28" s="712"/>
      <c r="CP28" s="712"/>
      <c r="CQ28" s="713"/>
      <c r="CR28" s="678">
        <v>
12997015</v>
      </c>
      <c r="CS28" s="679"/>
      <c r="CT28" s="679"/>
      <c r="CU28" s="679"/>
      <c r="CV28" s="679"/>
      <c r="CW28" s="679"/>
      <c r="CX28" s="679"/>
      <c r="CY28" s="680"/>
      <c r="CZ28" s="681">
        <v>
5</v>
      </c>
      <c r="DA28" s="699"/>
      <c r="DB28" s="699"/>
      <c r="DC28" s="700"/>
      <c r="DD28" s="684">
        <v>
12997015</v>
      </c>
      <c r="DE28" s="679"/>
      <c r="DF28" s="679"/>
      <c r="DG28" s="679"/>
      <c r="DH28" s="679"/>
      <c r="DI28" s="679"/>
      <c r="DJ28" s="679"/>
      <c r="DK28" s="680"/>
      <c r="DL28" s="684">
        <v>
1830460</v>
      </c>
      <c r="DM28" s="679"/>
      <c r="DN28" s="679"/>
      <c r="DO28" s="679"/>
      <c r="DP28" s="679"/>
      <c r="DQ28" s="679"/>
      <c r="DR28" s="679"/>
      <c r="DS28" s="679"/>
      <c r="DT28" s="679"/>
      <c r="DU28" s="679"/>
      <c r="DV28" s="680"/>
      <c r="DW28" s="681">
        <v>
1.1000000000000001</v>
      </c>
      <c r="DX28" s="699"/>
      <c r="DY28" s="699"/>
      <c r="DZ28" s="699"/>
      <c r="EA28" s="699"/>
      <c r="EB28" s="699"/>
      <c r="EC28" s="714"/>
    </row>
    <row r="29" spans="2:133" ht="11.25" customHeight="1" x14ac:dyDescent="0.2">
      <c r="B29" s="675" t="s">
        <v>
306</v>
      </c>
      <c r="C29" s="676"/>
      <c r="D29" s="676"/>
      <c r="E29" s="676"/>
      <c r="F29" s="676"/>
      <c r="G29" s="676"/>
      <c r="H29" s="676"/>
      <c r="I29" s="676"/>
      <c r="J29" s="676"/>
      <c r="K29" s="676"/>
      <c r="L29" s="676"/>
      <c r="M29" s="676"/>
      <c r="N29" s="676"/>
      <c r="O29" s="676"/>
      <c r="P29" s="676"/>
      <c r="Q29" s="677"/>
      <c r="R29" s="678">
        <v>
3826626</v>
      </c>
      <c r="S29" s="679"/>
      <c r="T29" s="679"/>
      <c r="U29" s="679"/>
      <c r="V29" s="679"/>
      <c r="W29" s="679"/>
      <c r="X29" s="679"/>
      <c r="Y29" s="680"/>
      <c r="Z29" s="715">
        <v>
1.4</v>
      </c>
      <c r="AA29" s="715"/>
      <c r="AB29" s="715"/>
      <c r="AC29" s="715"/>
      <c r="AD29" s="716">
        <v>
2170587</v>
      </c>
      <c r="AE29" s="716"/>
      <c r="AF29" s="716"/>
      <c r="AG29" s="716"/>
      <c r="AH29" s="716"/>
      <c r="AI29" s="716"/>
      <c r="AJ29" s="716"/>
      <c r="AK29" s="716"/>
      <c r="AL29" s="681">
        <v>
1.3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307</v>
      </c>
      <c r="CE29" s="764"/>
      <c r="CF29" s="711" t="s">
        <v>
70</v>
      </c>
      <c r="CG29" s="712"/>
      <c r="CH29" s="712"/>
      <c r="CI29" s="712"/>
      <c r="CJ29" s="712"/>
      <c r="CK29" s="712"/>
      <c r="CL29" s="712"/>
      <c r="CM29" s="712"/>
      <c r="CN29" s="712"/>
      <c r="CO29" s="712"/>
      <c r="CP29" s="712"/>
      <c r="CQ29" s="713"/>
      <c r="CR29" s="678">
        <v>
12997015</v>
      </c>
      <c r="CS29" s="697"/>
      <c r="CT29" s="697"/>
      <c r="CU29" s="697"/>
      <c r="CV29" s="697"/>
      <c r="CW29" s="697"/>
      <c r="CX29" s="697"/>
      <c r="CY29" s="698"/>
      <c r="CZ29" s="681">
        <v>
5</v>
      </c>
      <c r="DA29" s="699"/>
      <c r="DB29" s="699"/>
      <c r="DC29" s="700"/>
      <c r="DD29" s="684">
        <v>
12997015</v>
      </c>
      <c r="DE29" s="697"/>
      <c r="DF29" s="697"/>
      <c r="DG29" s="697"/>
      <c r="DH29" s="697"/>
      <c r="DI29" s="697"/>
      <c r="DJ29" s="697"/>
      <c r="DK29" s="698"/>
      <c r="DL29" s="684">
        <v>
1830460</v>
      </c>
      <c r="DM29" s="697"/>
      <c r="DN29" s="697"/>
      <c r="DO29" s="697"/>
      <c r="DP29" s="697"/>
      <c r="DQ29" s="697"/>
      <c r="DR29" s="697"/>
      <c r="DS29" s="697"/>
      <c r="DT29" s="697"/>
      <c r="DU29" s="697"/>
      <c r="DV29" s="698"/>
      <c r="DW29" s="681">
        <v>
1.1000000000000001</v>
      </c>
      <c r="DX29" s="699"/>
      <c r="DY29" s="699"/>
      <c r="DZ29" s="699"/>
      <c r="EA29" s="699"/>
      <c r="EB29" s="699"/>
      <c r="EC29" s="714"/>
    </row>
    <row r="30" spans="2:133" ht="11.25" customHeight="1" x14ac:dyDescent="0.2">
      <c r="B30" s="675" t="s">
        <v>
308</v>
      </c>
      <c r="C30" s="676"/>
      <c r="D30" s="676"/>
      <c r="E30" s="676"/>
      <c r="F30" s="676"/>
      <c r="G30" s="676"/>
      <c r="H30" s="676"/>
      <c r="I30" s="676"/>
      <c r="J30" s="676"/>
      <c r="K30" s="676"/>
      <c r="L30" s="676"/>
      <c r="M30" s="676"/>
      <c r="N30" s="676"/>
      <c r="O30" s="676"/>
      <c r="P30" s="676"/>
      <c r="Q30" s="677"/>
      <c r="R30" s="678">
        <v>
788097</v>
      </c>
      <c r="S30" s="679"/>
      <c r="T30" s="679"/>
      <c r="U30" s="679"/>
      <c r="V30" s="679"/>
      <c r="W30" s="679"/>
      <c r="X30" s="679"/>
      <c r="Y30" s="680"/>
      <c r="Z30" s="715">
        <v>
0.3</v>
      </c>
      <c r="AA30" s="715"/>
      <c r="AB30" s="715"/>
      <c r="AC30" s="715"/>
      <c r="AD30" s="716" t="s">
        <v>
148</v>
      </c>
      <c r="AE30" s="716"/>
      <c r="AF30" s="716"/>
      <c r="AG30" s="716"/>
      <c r="AH30" s="716"/>
      <c r="AI30" s="716"/>
      <c r="AJ30" s="716"/>
      <c r="AK30" s="716"/>
      <c r="AL30" s="681" t="s">
        <v>
148</v>
      </c>
      <c r="AM30" s="682"/>
      <c r="AN30" s="682"/>
      <c r="AO30" s="717"/>
      <c r="AP30" s="739" t="s">
        <v>
225</v>
      </c>
      <c r="AQ30" s="740"/>
      <c r="AR30" s="740"/>
      <c r="AS30" s="740"/>
      <c r="AT30" s="740"/>
      <c r="AU30" s="740"/>
      <c r="AV30" s="740"/>
      <c r="AW30" s="740"/>
      <c r="AX30" s="740"/>
      <c r="AY30" s="740"/>
      <c r="AZ30" s="740"/>
      <c r="BA30" s="740"/>
      <c r="BB30" s="740"/>
      <c r="BC30" s="740"/>
      <c r="BD30" s="740"/>
      <c r="BE30" s="740"/>
      <c r="BF30" s="741"/>
      <c r="BG30" s="739" t="s">
        <v>
309</v>
      </c>
      <c r="BH30" s="752"/>
      <c r="BI30" s="752"/>
      <c r="BJ30" s="752"/>
      <c r="BK30" s="752"/>
      <c r="BL30" s="752"/>
      <c r="BM30" s="752"/>
      <c r="BN30" s="752"/>
      <c r="BO30" s="752"/>
      <c r="BP30" s="752"/>
      <c r="BQ30" s="753"/>
      <c r="BR30" s="739" t="s">
        <v>
310</v>
      </c>
      <c r="BS30" s="752"/>
      <c r="BT30" s="752"/>
      <c r="BU30" s="752"/>
      <c r="BV30" s="752"/>
      <c r="BW30" s="752"/>
      <c r="BX30" s="752"/>
      <c r="BY30" s="752"/>
      <c r="BZ30" s="752"/>
      <c r="CA30" s="752"/>
      <c r="CB30" s="753"/>
      <c r="CD30" s="765"/>
      <c r="CE30" s="766"/>
      <c r="CF30" s="711" t="s">
        <v>
311</v>
      </c>
      <c r="CG30" s="712"/>
      <c r="CH30" s="712"/>
      <c r="CI30" s="712"/>
      <c r="CJ30" s="712"/>
      <c r="CK30" s="712"/>
      <c r="CL30" s="712"/>
      <c r="CM30" s="712"/>
      <c r="CN30" s="712"/>
      <c r="CO30" s="712"/>
      <c r="CP30" s="712"/>
      <c r="CQ30" s="713"/>
      <c r="CR30" s="678">
        <v>
12900458</v>
      </c>
      <c r="CS30" s="679"/>
      <c r="CT30" s="679"/>
      <c r="CU30" s="679"/>
      <c r="CV30" s="679"/>
      <c r="CW30" s="679"/>
      <c r="CX30" s="679"/>
      <c r="CY30" s="680"/>
      <c r="CZ30" s="681">
        <v>
4.9000000000000004</v>
      </c>
      <c r="DA30" s="699"/>
      <c r="DB30" s="699"/>
      <c r="DC30" s="700"/>
      <c r="DD30" s="684">
        <v>
12900458</v>
      </c>
      <c r="DE30" s="679"/>
      <c r="DF30" s="679"/>
      <c r="DG30" s="679"/>
      <c r="DH30" s="679"/>
      <c r="DI30" s="679"/>
      <c r="DJ30" s="679"/>
      <c r="DK30" s="680"/>
      <c r="DL30" s="684">
        <v>
1733903</v>
      </c>
      <c r="DM30" s="679"/>
      <c r="DN30" s="679"/>
      <c r="DO30" s="679"/>
      <c r="DP30" s="679"/>
      <c r="DQ30" s="679"/>
      <c r="DR30" s="679"/>
      <c r="DS30" s="679"/>
      <c r="DT30" s="679"/>
      <c r="DU30" s="679"/>
      <c r="DV30" s="680"/>
      <c r="DW30" s="681">
        <v>
1</v>
      </c>
      <c r="DX30" s="699"/>
      <c r="DY30" s="699"/>
      <c r="DZ30" s="699"/>
      <c r="EA30" s="699"/>
      <c r="EB30" s="699"/>
      <c r="EC30" s="714"/>
    </row>
    <row r="31" spans="2:133" ht="11.25" customHeight="1" x14ac:dyDescent="0.2">
      <c r="B31" s="675" t="s">
        <v>
312</v>
      </c>
      <c r="C31" s="676"/>
      <c r="D31" s="676"/>
      <c r="E31" s="676"/>
      <c r="F31" s="676"/>
      <c r="G31" s="676"/>
      <c r="H31" s="676"/>
      <c r="I31" s="676"/>
      <c r="J31" s="676"/>
      <c r="K31" s="676"/>
      <c r="L31" s="676"/>
      <c r="M31" s="676"/>
      <c r="N31" s="676"/>
      <c r="O31" s="676"/>
      <c r="P31" s="676"/>
      <c r="Q31" s="677"/>
      <c r="R31" s="678">
        <v>
55857160</v>
      </c>
      <c r="S31" s="679"/>
      <c r="T31" s="679"/>
      <c r="U31" s="679"/>
      <c r="V31" s="679"/>
      <c r="W31" s="679"/>
      <c r="X31" s="679"/>
      <c r="Y31" s="680"/>
      <c r="Z31" s="715">
        <v>
20.100000000000001</v>
      </c>
      <c r="AA31" s="715"/>
      <c r="AB31" s="715"/>
      <c r="AC31" s="715"/>
      <c r="AD31" s="716" t="s">
        <v>
148</v>
      </c>
      <c r="AE31" s="716"/>
      <c r="AF31" s="716"/>
      <c r="AG31" s="716"/>
      <c r="AH31" s="716"/>
      <c r="AI31" s="716"/>
      <c r="AJ31" s="716"/>
      <c r="AK31" s="716"/>
      <c r="AL31" s="681" t="s">
        <v>
148</v>
      </c>
      <c r="AM31" s="682"/>
      <c r="AN31" s="682"/>
      <c r="AO31" s="717"/>
      <c r="AP31" s="754" t="s">
        <v>
313</v>
      </c>
      <c r="AQ31" s="755"/>
      <c r="AR31" s="755"/>
      <c r="AS31" s="755"/>
      <c r="AT31" s="760" t="s">
        <v>
314</v>
      </c>
      <c r="AU31" s="231"/>
      <c r="AV31" s="231"/>
      <c r="AW31" s="231"/>
      <c r="AX31" s="744" t="s">
        <v>
190</v>
      </c>
      <c r="AY31" s="745"/>
      <c r="AZ31" s="745"/>
      <c r="BA31" s="745"/>
      <c r="BB31" s="745"/>
      <c r="BC31" s="745"/>
      <c r="BD31" s="745"/>
      <c r="BE31" s="745"/>
      <c r="BF31" s="746"/>
      <c r="BG31" s="747">
        <v>
99.5</v>
      </c>
      <c r="BH31" s="748"/>
      <c r="BI31" s="748"/>
      <c r="BJ31" s="748"/>
      <c r="BK31" s="748"/>
      <c r="BL31" s="748"/>
      <c r="BM31" s="749">
        <v>
99</v>
      </c>
      <c r="BN31" s="748"/>
      <c r="BO31" s="748"/>
      <c r="BP31" s="748"/>
      <c r="BQ31" s="750"/>
      <c r="BR31" s="747">
        <v>
99.5</v>
      </c>
      <c r="BS31" s="748"/>
      <c r="BT31" s="748"/>
      <c r="BU31" s="748"/>
      <c r="BV31" s="748"/>
      <c r="BW31" s="748"/>
      <c r="BX31" s="749">
        <v>
98.7</v>
      </c>
      <c r="BY31" s="748"/>
      <c r="BZ31" s="748"/>
      <c r="CA31" s="748"/>
      <c r="CB31" s="750"/>
      <c r="CD31" s="765"/>
      <c r="CE31" s="766"/>
      <c r="CF31" s="711" t="s">
        <v>
315</v>
      </c>
      <c r="CG31" s="712"/>
      <c r="CH31" s="712"/>
      <c r="CI31" s="712"/>
      <c r="CJ31" s="712"/>
      <c r="CK31" s="712"/>
      <c r="CL31" s="712"/>
      <c r="CM31" s="712"/>
      <c r="CN31" s="712"/>
      <c r="CO31" s="712"/>
      <c r="CP31" s="712"/>
      <c r="CQ31" s="713"/>
      <c r="CR31" s="678">
        <v>
96557</v>
      </c>
      <c r="CS31" s="697"/>
      <c r="CT31" s="697"/>
      <c r="CU31" s="697"/>
      <c r="CV31" s="697"/>
      <c r="CW31" s="697"/>
      <c r="CX31" s="697"/>
      <c r="CY31" s="698"/>
      <c r="CZ31" s="681">
        <v>
0</v>
      </c>
      <c r="DA31" s="699"/>
      <c r="DB31" s="699"/>
      <c r="DC31" s="700"/>
      <c r="DD31" s="684">
        <v>
96557</v>
      </c>
      <c r="DE31" s="697"/>
      <c r="DF31" s="697"/>
      <c r="DG31" s="697"/>
      <c r="DH31" s="697"/>
      <c r="DI31" s="697"/>
      <c r="DJ31" s="697"/>
      <c r="DK31" s="698"/>
      <c r="DL31" s="684">
        <v>
96557</v>
      </c>
      <c r="DM31" s="697"/>
      <c r="DN31" s="697"/>
      <c r="DO31" s="697"/>
      <c r="DP31" s="697"/>
      <c r="DQ31" s="697"/>
      <c r="DR31" s="697"/>
      <c r="DS31" s="697"/>
      <c r="DT31" s="697"/>
      <c r="DU31" s="697"/>
      <c r="DV31" s="698"/>
      <c r="DW31" s="681">
        <v>
0.1</v>
      </c>
      <c r="DX31" s="699"/>
      <c r="DY31" s="699"/>
      <c r="DZ31" s="699"/>
      <c r="EA31" s="699"/>
      <c r="EB31" s="699"/>
      <c r="EC31" s="714"/>
    </row>
    <row r="32" spans="2:133" ht="11.25" customHeight="1" x14ac:dyDescent="0.2">
      <c r="B32" s="769" t="s">
        <v>
316</v>
      </c>
      <c r="C32" s="770"/>
      <c r="D32" s="770"/>
      <c r="E32" s="770"/>
      <c r="F32" s="770"/>
      <c r="G32" s="770"/>
      <c r="H32" s="770"/>
      <c r="I32" s="770"/>
      <c r="J32" s="770"/>
      <c r="K32" s="770"/>
      <c r="L32" s="770"/>
      <c r="M32" s="770"/>
      <c r="N32" s="770"/>
      <c r="O32" s="770"/>
      <c r="P32" s="770"/>
      <c r="Q32" s="771"/>
      <c r="R32" s="678">
        <v>
100345304</v>
      </c>
      <c r="S32" s="679"/>
      <c r="T32" s="679"/>
      <c r="U32" s="679"/>
      <c r="V32" s="679"/>
      <c r="W32" s="679"/>
      <c r="X32" s="679"/>
      <c r="Y32" s="680"/>
      <c r="Z32" s="715">
        <v>
36</v>
      </c>
      <c r="AA32" s="715"/>
      <c r="AB32" s="715"/>
      <c r="AC32" s="715"/>
      <c r="AD32" s="716">
        <v>
97484352</v>
      </c>
      <c r="AE32" s="716"/>
      <c r="AF32" s="716"/>
      <c r="AG32" s="716"/>
      <c r="AH32" s="716"/>
      <c r="AI32" s="716"/>
      <c r="AJ32" s="716"/>
      <c r="AK32" s="716"/>
      <c r="AL32" s="681">
        <v>
57</v>
      </c>
      <c r="AM32" s="682"/>
      <c r="AN32" s="682"/>
      <c r="AO32" s="717"/>
      <c r="AP32" s="756"/>
      <c r="AQ32" s="757"/>
      <c r="AR32" s="757"/>
      <c r="AS32" s="757"/>
      <c r="AT32" s="761"/>
      <c r="AU32" s="230" t="s">
        <v>
317</v>
      </c>
      <c r="AV32" s="230"/>
      <c r="AW32" s="230"/>
      <c r="AX32" s="675" t="s">
        <v>
318</v>
      </c>
      <c r="AY32" s="676"/>
      <c r="AZ32" s="676"/>
      <c r="BA32" s="676"/>
      <c r="BB32" s="676"/>
      <c r="BC32" s="676"/>
      <c r="BD32" s="676"/>
      <c r="BE32" s="676"/>
      <c r="BF32" s="677"/>
      <c r="BG32" s="751">
        <v>
99.4</v>
      </c>
      <c r="BH32" s="697"/>
      <c r="BI32" s="697"/>
      <c r="BJ32" s="697"/>
      <c r="BK32" s="697"/>
      <c r="BL32" s="697"/>
      <c r="BM32" s="682">
        <v>
98.9</v>
      </c>
      <c r="BN32" s="743"/>
      <c r="BO32" s="743"/>
      <c r="BP32" s="743"/>
      <c r="BQ32" s="721"/>
      <c r="BR32" s="751">
        <v>
99.5</v>
      </c>
      <c r="BS32" s="697"/>
      <c r="BT32" s="697"/>
      <c r="BU32" s="697"/>
      <c r="BV32" s="697"/>
      <c r="BW32" s="697"/>
      <c r="BX32" s="682">
        <v>
98.6</v>
      </c>
      <c r="BY32" s="743"/>
      <c r="BZ32" s="743"/>
      <c r="CA32" s="743"/>
      <c r="CB32" s="721"/>
      <c r="CD32" s="767"/>
      <c r="CE32" s="768"/>
      <c r="CF32" s="711" t="s">
        <v>
319</v>
      </c>
      <c r="CG32" s="712"/>
      <c r="CH32" s="712"/>
      <c r="CI32" s="712"/>
      <c r="CJ32" s="712"/>
      <c r="CK32" s="712"/>
      <c r="CL32" s="712"/>
      <c r="CM32" s="712"/>
      <c r="CN32" s="712"/>
      <c r="CO32" s="712"/>
      <c r="CP32" s="712"/>
      <c r="CQ32" s="713"/>
      <c r="CR32" s="678" t="s">
        <v>
148</v>
      </c>
      <c r="CS32" s="679"/>
      <c r="CT32" s="679"/>
      <c r="CU32" s="679"/>
      <c r="CV32" s="679"/>
      <c r="CW32" s="679"/>
      <c r="CX32" s="679"/>
      <c r="CY32" s="680"/>
      <c r="CZ32" s="681" t="s">
        <v>
148</v>
      </c>
      <c r="DA32" s="699"/>
      <c r="DB32" s="699"/>
      <c r="DC32" s="700"/>
      <c r="DD32" s="684" t="s">
        <v>
148</v>
      </c>
      <c r="DE32" s="679"/>
      <c r="DF32" s="679"/>
      <c r="DG32" s="679"/>
      <c r="DH32" s="679"/>
      <c r="DI32" s="679"/>
      <c r="DJ32" s="679"/>
      <c r="DK32" s="680"/>
      <c r="DL32" s="684" t="s">
        <v>
148</v>
      </c>
      <c r="DM32" s="679"/>
      <c r="DN32" s="679"/>
      <c r="DO32" s="679"/>
      <c r="DP32" s="679"/>
      <c r="DQ32" s="679"/>
      <c r="DR32" s="679"/>
      <c r="DS32" s="679"/>
      <c r="DT32" s="679"/>
      <c r="DU32" s="679"/>
      <c r="DV32" s="680"/>
      <c r="DW32" s="681" t="s">
        <v>
148</v>
      </c>
      <c r="DX32" s="699"/>
      <c r="DY32" s="699"/>
      <c r="DZ32" s="699"/>
      <c r="EA32" s="699"/>
      <c r="EB32" s="699"/>
      <c r="EC32" s="714"/>
    </row>
    <row r="33" spans="2:133" ht="11.25" customHeight="1" x14ac:dyDescent="0.2">
      <c r="B33" s="675" t="s">
        <v>
320</v>
      </c>
      <c r="C33" s="676"/>
      <c r="D33" s="676"/>
      <c r="E33" s="676"/>
      <c r="F33" s="676"/>
      <c r="G33" s="676"/>
      <c r="H33" s="676"/>
      <c r="I33" s="676"/>
      <c r="J33" s="676"/>
      <c r="K33" s="676"/>
      <c r="L33" s="676"/>
      <c r="M33" s="676"/>
      <c r="N33" s="676"/>
      <c r="O33" s="676"/>
      <c r="P33" s="676"/>
      <c r="Q33" s="677"/>
      <c r="R33" s="678">
        <v>
19541536</v>
      </c>
      <c r="S33" s="679"/>
      <c r="T33" s="679"/>
      <c r="U33" s="679"/>
      <c r="V33" s="679"/>
      <c r="W33" s="679"/>
      <c r="X33" s="679"/>
      <c r="Y33" s="680"/>
      <c r="Z33" s="715">
        <v>
7</v>
      </c>
      <c r="AA33" s="715"/>
      <c r="AB33" s="715"/>
      <c r="AC33" s="715"/>
      <c r="AD33" s="716" t="s">
        <v>
148</v>
      </c>
      <c r="AE33" s="716"/>
      <c r="AF33" s="716"/>
      <c r="AG33" s="716"/>
      <c r="AH33" s="716"/>
      <c r="AI33" s="716"/>
      <c r="AJ33" s="716"/>
      <c r="AK33" s="716"/>
      <c r="AL33" s="681" t="s">
        <v>
148</v>
      </c>
      <c r="AM33" s="682"/>
      <c r="AN33" s="682"/>
      <c r="AO33" s="717"/>
      <c r="AP33" s="758"/>
      <c r="AQ33" s="759"/>
      <c r="AR33" s="759"/>
      <c r="AS33" s="759"/>
      <c r="AT33" s="762"/>
      <c r="AU33" s="232"/>
      <c r="AV33" s="232"/>
      <c r="AW33" s="232"/>
      <c r="AX33" s="659" t="s">
        <v>
321</v>
      </c>
      <c r="AY33" s="660"/>
      <c r="AZ33" s="660"/>
      <c r="BA33" s="660"/>
      <c r="BB33" s="660"/>
      <c r="BC33" s="660"/>
      <c r="BD33" s="660"/>
      <c r="BE33" s="660"/>
      <c r="BF33" s="661"/>
      <c r="BG33" s="742" t="s">
        <v>
148</v>
      </c>
      <c r="BH33" s="663"/>
      <c r="BI33" s="663"/>
      <c r="BJ33" s="663"/>
      <c r="BK33" s="663"/>
      <c r="BL33" s="663"/>
      <c r="BM33" s="706" t="s">
        <v>
148</v>
      </c>
      <c r="BN33" s="663"/>
      <c r="BO33" s="663"/>
      <c r="BP33" s="663"/>
      <c r="BQ33" s="727"/>
      <c r="BR33" s="742" t="s">
        <v>
148</v>
      </c>
      <c r="BS33" s="663"/>
      <c r="BT33" s="663"/>
      <c r="BU33" s="663"/>
      <c r="BV33" s="663"/>
      <c r="BW33" s="663"/>
      <c r="BX33" s="706" t="s">
        <v>
148</v>
      </c>
      <c r="BY33" s="663"/>
      <c r="BZ33" s="663"/>
      <c r="CA33" s="663"/>
      <c r="CB33" s="727"/>
      <c r="CD33" s="711" t="s">
        <v>
322</v>
      </c>
      <c r="CE33" s="712"/>
      <c r="CF33" s="712"/>
      <c r="CG33" s="712"/>
      <c r="CH33" s="712"/>
      <c r="CI33" s="712"/>
      <c r="CJ33" s="712"/>
      <c r="CK33" s="712"/>
      <c r="CL33" s="712"/>
      <c r="CM33" s="712"/>
      <c r="CN33" s="712"/>
      <c r="CO33" s="712"/>
      <c r="CP33" s="712"/>
      <c r="CQ33" s="713"/>
      <c r="CR33" s="678">
        <v>
94320762</v>
      </c>
      <c r="CS33" s="697"/>
      <c r="CT33" s="697"/>
      <c r="CU33" s="697"/>
      <c r="CV33" s="697"/>
      <c r="CW33" s="697"/>
      <c r="CX33" s="697"/>
      <c r="CY33" s="698"/>
      <c r="CZ33" s="681">
        <v>
35.9</v>
      </c>
      <c r="DA33" s="699"/>
      <c r="DB33" s="699"/>
      <c r="DC33" s="700"/>
      <c r="DD33" s="684">
        <v>
79517153</v>
      </c>
      <c r="DE33" s="697"/>
      <c r="DF33" s="697"/>
      <c r="DG33" s="697"/>
      <c r="DH33" s="697"/>
      <c r="DI33" s="697"/>
      <c r="DJ33" s="697"/>
      <c r="DK33" s="698"/>
      <c r="DL33" s="684">
        <v>
59136971</v>
      </c>
      <c r="DM33" s="697"/>
      <c r="DN33" s="697"/>
      <c r="DO33" s="697"/>
      <c r="DP33" s="697"/>
      <c r="DQ33" s="697"/>
      <c r="DR33" s="697"/>
      <c r="DS33" s="697"/>
      <c r="DT33" s="697"/>
      <c r="DU33" s="697"/>
      <c r="DV33" s="698"/>
      <c r="DW33" s="681">
        <v>
34.6</v>
      </c>
      <c r="DX33" s="699"/>
      <c r="DY33" s="699"/>
      <c r="DZ33" s="699"/>
      <c r="EA33" s="699"/>
      <c r="EB33" s="699"/>
      <c r="EC33" s="714"/>
    </row>
    <row r="34" spans="2:133" ht="11.25" customHeight="1" x14ac:dyDescent="0.2">
      <c r="B34" s="675" t="s">
        <v>
323</v>
      </c>
      <c r="C34" s="676"/>
      <c r="D34" s="676"/>
      <c r="E34" s="676"/>
      <c r="F34" s="676"/>
      <c r="G34" s="676"/>
      <c r="H34" s="676"/>
      <c r="I34" s="676"/>
      <c r="J34" s="676"/>
      <c r="K34" s="676"/>
      <c r="L34" s="676"/>
      <c r="M34" s="676"/>
      <c r="N34" s="676"/>
      <c r="O34" s="676"/>
      <c r="P34" s="676"/>
      <c r="Q34" s="677"/>
      <c r="R34" s="678">
        <v>
615462</v>
      </c>
      <c r="S34" s="679"/>
      <c r="T34" s="679"/>
      <c r="U34" s="679"/>
      <c r="V34" s="679"/>
      <c r="W34" s="679"/>
      <c r="X34" s="679"/>
      <c r="Y34" s="680"/>
      <c r="Z34" s="715">
        <v>
0.2</v>
      </c>
      <c r="AA34" s="715"/>
      <c r="AB34" s="715"/>
      <c r="AC34" s="715"/>
      <c r="AD34" s="716">
        <v>
212820</v>
      </c>
      <c r="AE34" s="716"/>
      <c r="AF34" s="716"/>
      <c r="AG34" s="716"/>
      <c r="AH34" s="716"/>
      <c r="AI34" s="716"/>
      <c r="AJ34" s="716"/>
      <c r="AK34" s="716"/>
      <c r="AL34" s="681">
        <v>
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324</v>
      </c>
      <c r="CE34" s="712"/>
      <c r="CF34" s="712"/>
      <c r="CG34" s="712"/>
      <c r="CH34" s="712"/>
      <c r="CI34" s="712"/>
      <c r="CJ34" s="712"/>
      <c r="CK34" s="712"/>
      <c r="CL34" s="712"/>
      <c r="CM34" s="712"/>
      <c r="CN34" s="712"/>
      <c r="CO34" s="712"/>
      <c r="CP34" s="712"/>
      <c r="CQ34" s="713"/>
      <c r="CR34" s="678">
        <v>
40585103</v>
      </c>
      <c r="CS34" s="679"/>
      <c r="CT34" s="679"/>
      <c r="CU34" s="679"/>
      <c r="CV34" s="679"/>
      <c r="CW34" s="679"/>
      <c r="CX34" s="679"/>
      <c r="CY34" s="680"/>
      <c r="CZ34" s="681">
        <v>
15.5</v>
      </c>
      <c r="DA34" s="699"/>
      <c r="DB34" s="699"/>
      <c r="DC34" s="700"/>
      <c r="DD34" s="684">
        <v>
35068879</v>
      </c>
      <c r="DE34" s="679"/>
      <c r="DF34" s="679"/>
      <c r="DG34" s="679"/>
      <c r="DH34" s="679"/>
      <c r="DI34" s="679"/>
      <c r="DJ34" s="679"/>
      <c r="DK34" s="680"/>
      <c r="DL34" s="684">
        <v>
34041160</v>
      </c>
      <c r="DM34" s="679"/>
      <c r="DN34" s="679"/>
      <c r="DO34" s="679"/>
      <c r="DP34" s="679"/>
      <c r="DQ34" s="679"/>
      <c r="DR34" s="679"/>
      <c r="DS34" s="679"/>
      <c r="DT34" s="679"/>
      <c r="DU34" s="679"/>
      <c r="DV34" s="680"/>
      <c r="DW34" s="681">
        <v>
19.899999999999999</v>
      </c>
      <c r="DX34" s="699"/>
      <c r="DY34" s="699"/>
      <c r="DZ34" s="699"/>
      <c r="EA34" s="699"/>
      <c r="EB34" s="699"/>
      <c r="EC34" s="714"/>
    </row>
    <row r="35" spans="2:133" ht="11.25" customHeight="1" x14ac:dyDescent="0.2">
      <c r="B35" s="675" t="s">
        <v>
325</v>
      </c>
      <c r="C35" s="676"/>
      <c r="D35" s="676"/>
      <c r="E35" s="676"/>
      <c r="F35" s="676"/>
      <c r="G35" s="676"/>
      <c r="H35" s="676"/>
      <c r="I35" s="676"/>
      <c r="J35" s="676"/>
      <c r="K35" s="676"/>
      <c r="L35" s="676"/>
      <c r="M35" s="676"/>
      <c r="N35" s="676"/>
      <c r="O35" s="676"/>
      <c r="P35" s="676"/>
      <c r="Q35" s="677"/>
      <c r="R35" s="678">
        <v>
141517</v>
      </c>
      <c r="S35" s="679"/>
      <c r="T35" s="679"/>
      <c r="U35" s="679"/>
      <c r="V35" s="679"/>
      <c r="W35" s="679"/>
      <c r="X35" s="679"/>
      <c r="Y35" s="680"/>
      <c r="Z35" s="715">
        <v>
0.1</v>
      </c>
      <c r="AA35" s="715"/>
      <c r="AB35" s="715"/>
      <c r="AC35" s="715"/>
      <c r="AD35" s="716" t="s">
        <v>
148</v>
      </c>
      <c r="AE35" s="716"/>
      <c r="AF35" s="716"/>
      <c r="AG35" s="716"/>
      <c r="AH35" s="716"/>
      <c r="AI35" s="716"/>
      <c r="AJ35" s="716"/>
      <c r="AK35" s="716"/>
      <c r="AL35" s="681" t="s">
        <v>
148</v>
      </c>
      <c r="AM35" s="682"/>
      <c r="AN35" s="682"/>
      <c r="AO35" s="717"/>
      <c r="AP35" s="235"/>
      <c r="AQ35" s="739" t="s">
        <v>
326</v>
      </c>
      <c r="AR35" s="740"/>
      <c r="AS35" s="740"/>
      <c r="AT35" s="740"/>
      <c r="AU35" s="740"/>
      <c r="AV35" s="740"/>
      <c r="AW35" s="740"/>
      <c r="AX35" s="740"/>
      <c r="AY35" s="740"/>
      <c r="AZ35" s="740"/>
      <c r="BA35" s="740"/>
      <c r="BB35" s="740"/>
      <c r="BC35" s="740"/>
      <c r="BD35" s="740"/>
      <c r="BE35" s="740"/>
      <c r="BF35" s="741"/>
      <c r="BG35" s="739" t="s">
        <v>
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328</v>
      </c>
      <c r="CE35" s="712"/>
      <c r="CF35" s="712"/>
      <c r="CG35" s="712"/>
      <c r="CH35" s="712"/>
      <c r="CI35" s="712"/>
      <c r="CJ35" s="712"/>
      <c r="CK35" s="712"/>
      <c r="CL35" s="712"/>
      <c r="CM35" s="712"/>
      <c r="CN35" s="712"/>
      <c r="CO35" s="712"/>
      <c r="CP35" s="712"/>
      <c r="CQ35" s="713"/>
      <c r="CR35" s="678">
        <v>
5813367</v>
      </c>
      <c r="CS35" s="697"/>
      <c r="CT35" s="697"/>
      <c r="CU35" s="697"/>
      <c r="CV35" s="697"/>
      <c r="CW35" s="697"/>
      <c r="CX35" s="697"/>
      <c r="CY35" s="698"/>
      <c r="CZ35" s="681">
        <v>
2.2000000000000002</v>
      </c>
      <c r="DA35" s="699"/>
      <c r="DB35" s="699"/>
      <c r="DC35" s="700"/>
      <c r="DD35" s="684">
        <v>
5110414</v>
      </c>
      <c r="DE35" s="697"/>
      <c r="DF35" s="697"/>
      <c r="DG35" s="697"/>
      <c r="DH35" s="697"/>
      <c r="DI35" s="697"/>
      <c r="DJ35" s="697"/>
      <c r="DK35" s="698"/>
      <c r="DL35" s="684">
        <v>
5110414</v>
      </c>
      <c r="DM35" s="697"/>
      <c r="DN35" s="697"/>
      <c r="DO35" s="697"/>
      <c r="DP35" s="697"/>
      <c r="DQ35" s="697"/>
      <c r="DR35" s="697"/>
      <c r="DS35" s="697"/>
      <c r="DT35" s="697"/>
      <c r="DU35" s="697"/>
      <c r="DV35" s="698"/>
      <c r="DW35" s="681">
        <v>
3</v>
      </c>
      <c r="DX35" s="699"/>
      <c r="DY35" s="699"/>
      <c r="DZ35" s="699"/>
      <c r="EA35" s="699"/>
      <c r="EB35" s="699"/>
      <c r="EC35" s="714"/>
    </row>
    <row r="36" spans="2:133" ht="11.25" customHeight="1" x14ac:dyDescent="0.2">
      <c r="B36" s="675" t="s">
        <v>
329</v>
      </c>
      <c r="C36" s="676"/>
      <c r="D36" s="676"/>
      <c r="E36" s="676"/>
      <c r="F36" s="676"/>
      <c r="G36" s="676"/>
      <c r="H36" s="676"/>
      <c r="I36" s="676"/>
      <c r="J36" s="676"/>
      <c r="K36" s="676"/>
      <c r="L36" s="676"/>
      <c r="M36" s="676"/>
      <c r="N36" s="676"/>
      <c r="O36" s="676"/>
      <c r="P36" s="676"/>
      <c r="Q36" s="677"/>
      <c r="R36" s="678">
        <v>
6956110</v>
      </c>
      <c r="S36" s="679"/>
      <c r="T36" s="679"/>
      <c r="U36" s="679"/>
      <c r="V36" s="679"/>
      <c r="W36" s="679"/>
      <c r="X36" s="679"/>
      <c r="Y36" s="680"/>
      <c r="Z36" s="715">
        <v>
2.5</v>
      </c>
      <c r="AA36" s="715"/>
      <c r="AB36" s="715"/>
      <c r="AC36" s="715"/>
      <c r="AD36" s="716" t="s">
        <v>
148</v>
      </c>
      <c r="AE36" s="716"/>
      <c r="AF36" s="716"/>
      <c r="AG36" s="716"/>
      <c r="AH36" s="716"/>
      <c r="AI36" s="716"/>
      <c r="AJ36" s="716"/>
      <c r="AK36" s="716"/>
      <c r="AL36" s="681" t="s">
        <v>
148</v>
      </c>
      <c r="AM36" s="682"/>
      <c r="AN36" s="682"/>
      <c r="AO36" s="717"/>
      <c r="AP36" s="235"/>
      <c r="AQ36" s="730" t="s">
        <v>
330</v>
      </c>
      <c r="AR36" s="731"/>
      <c r="AS36" s="731"/>
      <c r="AT36" s="731"/>
      <c r="AU36" s="731"/>
      <c r="AV36" s="731"/>
      <c r="AW36" s="731"/>
      <c r="AX36" s="731"/>
      <c r="AY36" s="732"/>
      <c r="AZ36" s="733">
        <v>
20589247</v>
      </c>
      <c r="BA36" s="734"/>
      <c r="BB36" s="734"/>
      <c r="BC36" s="734"/>
      <c r="BD36" s="734"/>
      <c r="BE36" s="734"/>
      <c r="BF36" s="735"/>
      <c r="BG36" s="736" t="s">
        <v>
331</v>
      </c>
      <c r="BH36" s="737"/>
      <c r="BI36" s="737"/>
      <c r="BJ36" s="737"/>
      <c r="BK36" s="737"/>
      <c r="BL36" s="737"/>
      <c r="BM36" s="737"/>
      <c r="BN36" s="737"/>
      <c r="BO36" s="737"/>
      <c r="BP36" s="737"/>
      <c r="BQ36" s="737"/>
      <c r="BR36" s="737"/>
      <c r="BS36" s="737"/>
      <c r="BT36" s="737"/>
      <c r="BU36" s="738"/>
      <c r="BV36" s="733">
        <v>
876438</v>
      </c>
      <c r="BW36" s="734"/>
      <c r="BX36" s="734"/>
      <c r="BY36" s="734"/>
      <c r="BZ36" s="734"/>
      <c r="CA36" s="734"/>
      <c r="CB36" s="735"/>
      <c r="CD36" s="711" t="s">
        <v>
332</v>
      </c>
      <c r="CE36" s="712"/>
      <c r="CF36" s="712"/>
      <c r="CG36" s="712"/>
      <c r="CH36" s="712"/>
      <c r="CI36" s="712"/>
      <c r="CJ36" s="712"/>
      <c r="CK36" s="712"/>
      <c r="CL36" s="712"/>
      <c r="CM36" s="712"/>
      <c r="CN36" s="712"/>
      <c r="CO36" s="712"/>
      <c r="CP36" s="712"/>
      <c r="CQ36" s="713"/>
      <c r="CR36" s="678">
        <v>
13679610</v>
      </c>
      <c r="CS36" s="679"/>
      <c r="CT36" s="679"/>
      <c r="CU36" s="679"/>
      <c r="CV36" s="679"/>
      <c r="CW36" s="679"/>
      <c r="CX36" s="679"/>
      <c r="CY36" s="680"/>
      <c r="CZ36" s="681">
        <v>
5.2</v>
      </c>
      <c r="DA36" s="699"/>
      <c r="DB36" s="699"/>
      <c r="DC36" s="700"/>
      <c r="DD36" s="684">
        <v>
9757868</v>
      </c>
      <c r="DE36" s="679"/>
      <c r="DF36" s="679"/>
      <c r="DG36" s="679"/>
      <c r="DH36" s="679"/>
      <c r="DI36" s="679"/>
      <c r="DJ36" s="679"/>
      <c r="DK36" s="680"/>
      <c r="DL36" s="684">
        <v>
7409912</v>
      </c>
      <c r="DM36" s="679"/>
      <c r="DN36" s="679"/>
      <c r="DO36" s="679"/>
      <c r="DP36" s="679"/>
      <c r="DQ36" s="679"/>
      <c r="DR36" s="679"/>
      <c r="DS36" s="679"/>
      <c r="DT36" s="679"/>
      <c r="DU36" s="679"/>
      <c r="DV36" s="680"/>
      <c r="DW36" s="681">
        <v>
4.3</v>
      </c>
      <c r="DX36" s="699"/>
      <c r="DY36" s="699"/>
      <c r="DZ36" s="699"/>
      <c r="EA36" s="699"/>
      <c r="EB36" s="699"/>
      <c r="EC36" s="714"/>
    </row>
    <row r="37" spans="2:133" ht="11.25" customHeight="1" x14ac:dyDescent="0.2">
      <c r="B37" s="675" t="s">
        <v>
333</v>
      </c>
      <c r="C37" s="676"/>
      <c r="D37" s="676"/>
      <c r="E37" s="676"/>
      <c r="F37" s="676"/>
      <c r="G37" s="676"/>
      <c r="H37" s="676"/>
      <c r="I37" s="676"/>
      <c r="J37" s="676"/>
      <c r="K37" s="676"/>
      <c r="L37" s="676"/>
      <c r="M37" s="676"/>
      <c r="N37" s="676"/>
      <c r="O37" s="676"/>
      <c r="P37" s="676"/>
      <c r="Q37" s="677"/>
      <c r="R37" s="678">
        <v>
12867866</v>
      </c>
      <c r="S37" s="679"/>
      <c r="T37" s="679"/>
      <c r="U37" s="679"/>
      <c r="V37" s="679"/>
      <c r="W37" s="679"/>
      <c r="X37" s="679"/>
      <c r="Y37" s="680"/>
      <c r="Z37" s="715">
        <v>
4.5999999999999996</v>
      </c>
      <c r="AA37" s="715"/>
      <c r="AB37" s="715"/>
      <c r="AC37" s="715"/>
      <c r="AD37" s="716" t="s">
        <v>
148</v>
      </c>
      <c r="AE37" s="716"/>
      <c r="AF37" s="716"/>
      <c r="AG37" s="716"/>
      <c r="AH37" s="716"/>
      <c r="AI37" s="716"/>
      <c r="AJ37" s="716"/>
      <c r="AK37" s="716"/>
      <c r="AL37" s="681" t="s">
        <v>
148</v>
      </c>
      <c r="AM37" s="682"/>
      <c r="AN37" s="682"/>
      <c r="AO37" s="717"/>
      <c r="AQ37" s="718" t="s">
        <v>
334</v>
      </c>
      <c r="AR37" s="719"/>
      <c r="AS37" s="719"/>
      <c r="AT37" s="719"/>
      <c r="AU37" s="719"/>
      <c r="AV37" s="719"/>
      <c r="AW37" s="719"/>
      <c r="AX37" s="719"/>
      <c r="AY37" s="720"/>
      <c r="AZ37" s="678" t="s">
        <v>
148</v>
      </c>
      <c r="BA37" s="679"/>
      <c r="BB37" s="679"/>
      <c r="BC37" s="679"/>
      <c r="BD37" s="697"/>
      <c r="BE37" s="697"/>
      <c r="BF37" s="721"/>
      <c r="BG37" s="711" t="s">
        <v>
335</v>
      </c>
      <c r="BH37" s="712"/>
      <c r="BI37" s="712"/>
      <c r="BJ37" s="712"/>
      <c r="BK37" s="712"/>
      <c r="BL37" s="712"/>
      <c r="BM37" s="712"/>
      <c r="BN37" s="712"/>
      <c r="BO37" s="712"/>
      <c r="BP37" s="712"/>
      <c r="BQ37" s="712"/>
      <c r="BR37" s="712"/>
      <c r="BS37" s="712"/>
      <c r="BT37" s="712"/>
      <c r="BU37" s="713"/>
      <c r="BV37" s="678">
        <v>
-367326</v>
      </c>
      <c r="BW37" s="679"/>
      <c r="BX37" s="679"/>
      <c r="BY37" s="679"/>
      <c r="BZ37" s="679"/>
      <c r="CA37" s="679"/>
      <c r="CB37" s="722"/>
      <c r="CD37" s="711" t="s">
        <v>
336</v>
      </c>
      <c r="CE37" s="712"/>
      <c r="CF37" s="712"/>
      <c r="CG37" s="712"/>
      <c r="CH37" s="712"/>
      <c r="CI37" s="712"/>
      <c r="CJ37" s="712"/>
      <c r="CK37" s="712"/>
      <c r="CL37" s="712"/>
      <c r="CM37" s="712"/>
      <c r="CN37" s="712"/>
      <c r="CO37" s="712"/>
      <c r="CP37" s="712"/>
      <c r="CQ37" s="713"/>
      <c r="CR37" s="678">
        <v>
2520747</v>
      </c>
      <c r="CS37" s="697"/>
      <c r="CT37" s="697"/>
      <c r="CU37" s="697"/>
      <c r="CV37" s="697"/>
      <c r="CW37" s="697"/>
      <c r="CX37" s="697"/>
      <c r="CY37" s="698"/>
      <c r="CZ37" s="681">
        <v>
1</v>
      </c>
      <c r="DA37" s="699"/>
      <c r="DB37" s="699"/>
      <c r="DC37" s="700"/>
      <c r="DD37" s="684">
        <v>
2519574</v>
      </c>
      <c r="DE37" s="697"/>
      <c r="DF37" s="697"/>
      <c r="DG37" s="697"/>
      <c r="DH37" s="697"/>
      <c r="DI37" s="697"/>
      <c r="DJ37" s="697"/>
      <c r="DK37" s="698"/>
      <c r="DL37" s="684">
        <v>
1759925</v>
      </c>
      <c r="DM37" s="697"/>
      <c r="DN37" s="697"/>
      <c r="DO37" s="697"/>
      <c r="DP37" s="697"/>
      <c r="DQ37" s="697"/>
      <c r="DR37" s="697"/>
      <c r="DS37" s="697"/>
      <c r="DT37" s="697"/>
      <c r="DU37" s="697"/>
      <c r="DV37" s="698"/>
      <c r="DW37" s="681">
        <v>
1</v>
      </c>
      <c r="DX37" s="699"/>
      <c r="DY37" s="699"/>
      <c r="DZ37" s="699"/>
      <c r="EA37" s="699"/>
      <c r="EB37" s="699"/>
      <c r="EC37" s="714"/>
    </row>
    <row r="38" spans="2:133" ht="11.25" customHeight="1" x14ac:dyDescent="0.2">
      <c r="B38" s="675" t="s">
        <v>
337</v>
      </c>
      <c r="C38" s="676"/>
      <c r="D38" s="676"/>
      <c r="E38" s="676"/>
      <c r="F38" s="676"/>
      <c r="G38" s="676"/>
      <c r="H38" s="676"/>
      <c r="I38" s="676"/>
      <c r="J38" s="676"/>
      <c r="K38" s="676"/>
      <c r="L38" s="676"/>
      <c r="M38" s="676"/>
      <c r="N38" s="676"/>
      <c r="O38" s="676"/>
      <c r="P38" s="676"/>
      <c r="Q38" s="677"/>
      <c r="R38" s="678">
        <v>
3778094</v>
      </c>
      <c r="S38" s="679"/>
      <c r="T38" s="679"/>
      <c r="U38" s="679"/>
      <c r="V38" s="679"/>
      <c r="W38" s="679"/>
      <c r="X38" s="679"/>
      <c r="Y38" s="680"/>
      <c r="Z38" s="715">
        <v>
1.4</v>
      </c>
      <c r="AA38" s="715"/>
      <c r="AB38" s="715"/>
      <c r="AC38" s="715"/>
      <c r="AD38" s="716">
        <v>
753</v>
      </c>
      <c r="AE38" s="716"/>
      <c r="AF38" s="716"/>
      <c r="AG38" s="716"/>
      <c r="AH38" s="716"/>
      <c r="AI38" s="716"/>
      <c r="AJ38" s="716"/>
      <c r="AK38" s="716"/>
      <c r="AL38" s="681">
        <v>
0</v>
      </c>
      <c r="AM38" s="682"/>
      <c r="AN38" s="682"/>
      <c r="AO38" s="717"/>
      <c r="AQ38" s="718" t="s">
        <v>
338</v>
      </c>
      <c r="AR38" s="719"/>
      <c r="AS38" s="719"/>
      <c r="AT38" s="719"/>
      <c r="AU38" s="719"/>
      <c r="AV38" s="719"/>
      <c r="AW38" s="719"/>
      <c r="AX38" s="719"/>
      <c r="AY38" s="720"/>
      <c r="AZ38" s="678" t="s">
        <v>
148</v>
      </c>
      <c r="BA38" s="679"/>
      <c r="BB38" s="679"/>
      <c r="BC38" s="679"/>
      <c r="BD38" s="697"/>
      <c r="BE38" s="697"/>
      <c r="BF38" s="721"/>
      <c r="BG38" s="711" t="s">
        <v>
339</v>
      </c>
      <c r="BH38" s="712"/>
      <c r="BI38" s="712"/>
      <c r="BJ38" s="712"/>
      <c r="BK38" s="712"/>
      <c r="BL38" s="712"/>
      <c r="BM38" s="712"/>
      <c r="BN38" s="712"/>
      <c r="BO38" s="712"/>
      <c r="BP38" s="712"/>
      <c r="BQ38" s="712"/>
      <c r="BR38" s="712"/>
      <c r="BS38" s="712"/>
      <c r="BT38" s="712"/>
      <c r="BU38" s="713"/>
      <c r="BV38" s="678">
        <v>
92711</v>
      </c>
      <c r="BW38" s="679"/>
      <c r="BX38" s="679"/>
      <c r="BY38" s="679"/>
      <c r="BZ38" s="679"/>
      <c r="CA38" s="679"/>
      <c r="CB38" s="722"/>
      <c r="CD38" s="711" t="s">
        <v>
340</v>
      </c>
      <c r="CE38" s="712"/>
      <c r="CF38" s="712"/>
      <c r="CG38" s="712"/>
      <c r="CH38" s="712"/>
      <c r="CI38" s="712"/>
      <c r="CJ38" s="712"/>
      <c r="CK38" s="712"/>
      <c r="CL38" s="712"/>
      <c r="CM38" s="712"/>
      <c r="CN38" s="712"/>
      <c r="CO38" s="712"/>
      <c r="CP38" s="712"/>
      <c r="CQ38" s="713"/>
      <c r="CR38" s="678">
        <v>
20589247</v>
      </c>
      <c r="CS38" s="679"/>
      <c r="CT38" s="679"/>
      <c r="CU38" s="679"/>
      <c r="CV38" s="679"/>
      <c r="CW38" s="679"/>
      <c r="CX38" s="679"/>
      <c r="CY38" s="680"/>
      <c r="CZ38" s="681">
        <v>
7.8</v>
      </c>
      <c r="DA38" s="699"/>
      <c r="DB38" s="699"/>
      <c r="DC38" s="700"/>
      <c r="DD38" s="684">
        <v>
17016501</v>
      </c>
      <c r="DE38" s="679"/>
      <c r="DF38" s="679"/>
      <c r="DG38" s="679"/>
      <c r="DH38" s="679"/>
      <c r="DI38" s="679"/>
      <c r="DJ38" s="679"/>
      <c r="DK38" s="680"/>
      <c r="DL38" s="684">
        <v>
12575485</v>
      </c>
      <c r="DM38" s="679"/>
      <c r="DN38" s="679"/>
      <c r="DO38" s="679"/>
      <c r="DP38" s="679"/>
      <c r="DQ38" s="679"/>
      <c r="DR38" s="679"/>
      <c r="DS38" s="679"/>
      <c r="DT38" s="679"/>
      <c r="DU38" s="679"/>
      <c r="DV38" s="680"/>
      <c r="DW38" s="681">
        <v>
7.4</v>
      </c>
      <c r="DX38" s="699"/>
      <c r="DY38" s="699"/>
      <c r="DZ38" s="699"/>
      <c r="EA38" s="699"/>
      <c r="EB38" s="699"/>
      <c r="EC38" s="714"/>
    </row>
    <row r="39" spans="2:133" ht="11.25" customHeight="1" x14ac:dyDescent="0.2">
      <c r="B39" s="675" t="s">
        <v>
341</v>
      </c>
      <c r="C39" s="676"/>
      <c r="D39" s="676"/>
      <c r="E39" s="676"/>
      <c r="F39" s="676"/>
      <c r="G39" s="676"/>
      <c r="H39" s="676"/>
      <c r="I39" s="676"/>
      <c r="J39" s="676"/>
      <c r="K39" s="676"/>
      <c r="L39" s="676"/>
      <c r="M39" s="676"/>
      <c r="N39" s="676"/>
      <c r="O39" s="676"/>
      <c r="P39" s="676"/>
      <c r="Q39" s="677"/>
      <c r="R39" s="678">
        <v>
180400</v>
      </c>
      <c r="S39" s="679"/>
      <c r="T39" s="679"/>
      <c r="U39" s="679"/>
      <c r="V39" s="679"/>
      <c r="W39" s="679"/>
      <c r="X39" s="679"/>
      <c r="Y39" s="680"/>
      <c r="Z39" s="715">
        <v>
0.1</v>
      </c>
      <c r="AA39" s="715"/>
      <c r="AB39" s="715"/>
      <c r="AC39" s="715"/>
      <c r="AD39" s="716" t="s">
        <v>
253</v>
      </c>
      <c r="AE39" s="716"/>
      <c r="AF39" s="716"/>
      <c r="AG39" s="716"/>
      <c r="AH39" s="716"/>
      <c r="AI39" s="716"/>
      <c r="AJ39" s="716"/>
      <c r="AK39" s="716"/>
      <c r="AL39" s="681" t="s">
        <v>
148</v>
      </c>
      <c r="AM39" s="682"/>
      <c r="AN39" s="682"/>
      <c r="AO39" s="717"/>
      <c r="AQ39" s="718" t="s">
        <v>
342</v>
      </c>
      <c r="AR39" s="719"/>
      <c r="AS39" s="719"/>
      <c r="AT39" s="719"/>
      <c r="AU39" s="719"/>
      <c r="AV39" s="719"/>
      <c r="AW39" s="719"/>
      <c r="AX39" s="719"/>
      <c r="AY39" s="720"/>
      <c r="AZ39" s="678" t="s">
        <v>
148</v>
      </c>
      <c r="BA39" s="679"/>
      <c r="BB39" s="679"/>
      <c r="BC39" s="679"/>
      <c r="BD39" s="697"/>
      <c r="BE39" s="697"/>
      <c r="BF39" s="721"/>
      <c r="BG39" s="711" t="s">
        <v>
343</v>
      </c>
      <c r="BH39" s="712"/>
      <c r="BI39" s="712"/>
      <c r="BJ39" s="712"/>
      <c r="BK39" s="712"/>
      <c r="BL39" s="712"/>
      <c r="BM39" s="712"/>
      <c r="BN39" s="712"/>
      <c r="BO39" s="712"/>
      <c r="BP39" s="712"/>
      <c r="BQ39" s="712"/>
      <c r="BR39" s="712"/>
      <c r="BS39" s="712"/>
      <c r="BT39" s="712"/>
      <c r="BU39" s="713"/>
      <c r="BV39" s="678">
        <v>
135651</v>
      </c>
      <c r="BW39" s="679"/>
      <c r="BX39" s="679"/>
      <c r="BY39" s="679"/>
      <c r="BZ39" s="679"/>
      <c r="CA39" s="679"/>
      <c r="CB39" s="722"/>
      <c r="CD39" s="711" t="s">
        <v>
344</v>
      </c>
      <c r="CE39" s="712"/>
      <c r="CF39" s="712"/>
      <c r="CG39" s="712"/>
      <c r="CH39" s="712"/>
      <c r="CI39" s="712"/>
      <c r="CJ39" s="712"/>
      <c r="CK39" s="712"/>
      <c r="CL39" s="712"/>
      <c r="CM39" s="712"/>
      <c r="CN39" s="712"/>
      <c r="CO39" s="712"/>
      <c r="CP39" s="712"/>
      <c r="CQ39" s="713"/>
      <c r="CR39" s="678">
        <v>
13539308</v>
      </c>
      <c r="CS39" s="697"/>
      <c r="CT39" s="697"/>
      <c r="CU39" s="697"/>
      <c r="CV39" s="697"/>
      <c r="CW39" s="697"/>
      <c r="CX39" s="697"/>
      <c r="CY39" s="698"/>
      <c r="CZ39" s="681">
        <v>
5.2</v>
      </c>
      <c r="DA39" s="699"/>
      <c r="DB39" s="699"/>
      <c r="DC39" s="700"/>
      <c r="DD39" s="684">
        <v>
12563491</v>
      </c>
      <c r="DE39" s="697"/>
      <c r="DF39" s="697"/>
      <c r="DG39" s="697"/>
      <c r="DH39" s="697"/>
      <c r="DI39" s="697"/>
      <c r="DJ39" s="697"/>
      <c r="DK39" s="698"/>
      <c r="DL39" s="684" t="s">
        <v>
148</v>
      </c>
      <c r="DM39" s="697"/>
      <c r="DN39" s="697"/>
      <c r="DO39" s="697"/>
      <c r="DP39" s="697"/>
      <c r="DQ39" s="697"/>
      <c r="DR39" s="697"/>
      <c r="DS39" s="697"/>
      <c r="DT39" s="697"/>
      <c r="DU39" s="697"/>
      <c r="DV39" s="698"/>
      <c r="DW39" s="681" t="s">
        <v>
148</v>
      </c>
      <c r="DX39" s="699"/>
      <c r="DY39" s="699"/>
      <c r="DZ39" s="699"/>
      <c r="EA39" s="699"/>
      <c r="EB39" s="699"/>
      <c r="EC39" s="714"/>
    </row>
    <row r="40" spans="2:133" ht="11.25" customHeight="1" x14ac:dyDescent="0.2">
      <c r="B40" s="675" t="s">
        <v>
345</v>
      </c>
      <c r="C40" s="676"/>
      <c r="D40" s="676"/>
      <c r="E40" s="676"/>
      <c r="F40" s="676"/>
      <c r="G40" s="676"/>
      <c r="H40" s="676"/>
      <c r="I40" s="676"/>
      <c r="J40" s="676"/>
      <c r="K40" s="676"/>
      <c r="L40" s="676"/>
      <c r="M40" s="676"/>
      <c r="N40" s="676"/>
      <c r="O40" s="676"/>
      <c r="P40" s="676"/>
      <c r="Q40" s="677"/>
      <c r="R40" s="678" t="s">
        <v>
148</v>
      </c>
      <c r="S40" s="679"/>
      <c r="T40" s="679"/>
      <c r="U40" s="679"/>
      <c r="V40" s="679"/>
      <c r="W40" s="679"/>
      <c r="X40" s="679"/>
      <c r="Y40" s="680"/>
      <c r="Z40" s="715" t="s">
        <v>
148</v>
      </c>
      <c r="AA40" s="715"/>
      <c r="AB40" s="715"/>
      <c r="AC40" s="715"/>
      <c r="AD40" s="716" t="s">
        <v>
148</v>
      </c>
      <c r="AE40" s="716"/>
      <c r="AF40" s="716"/>
      <c r="AG40" s="716"/>
      <c r="AH40" s="716"/>
      <c r="AI40" s="716"/>
      <c r="AJ40" s="716"/>
      <c r="AK40" s="716"/>
      <c r="AL40" s="681" t="s">
        <v>
148</v>
      </c>
      <c r="AM40" s="682"/>
      <c r="AN40" s="682"/>
      <c r="AO40" s="717"/>
      <c r="AQ40" s="718" t="s">
        <v>
346</v>
      </c>
      <c r="AR40" s="719"/>
      <c r="AS40" s="719"/>
      <c r="AT40" s="719"/>
      <c r="AU40" s="719"/>
      <c r="AV40" s="719"/>
      <c r="AW40" s="719"/>
      <c r="AX40" s="719"/>
      <c r="AY40" s="720"/>
      <c r="AZ40" s="678" t="s">
        <v>
148</v>
      </c>
      <c r="BA40" s="679"/>
      <c r="BB40" s="679"/>
      <c r="BC40" s="679"/>
      <c r="BD40" s="697"/>
      <c r="BE40" s="697"/>
      <c r="BF40" s="721"/>
      <c r="BG40" s="723" t="s">
        <v>
347</v>
      </c>
      <c r="BH40" s="724"/>
      <c r="BI40" s="724"/>
      <c r="BJ40" s="724"/>
      <c r="BK40" s="724"/>
      <c r="BL40" s="236"/>
      <c r="BM40" s="712" t="s">
        <v>
348</v>
      </c>
      <c r="BN40" s="712"/>
      <c r="BO40" s="712"/>
      <c r="BP40" s="712"/>
      <c r="BQ40" s="712"/>
      <c r="BR40" s="712"/>
      <c r="BS40" s="712"/>
      <c r="BT40" s="712"/>
      <c r="BU40" s="713"/>
      <c r="BV40" s="678">
        <v>
113</v>
      </c>
      <c r="BW40" s="679"/>
      <c r="BX40" s="679"/>
      <c r="BY40" s="679"/>
      <c r="BZ40" s="679"/>
      <c r="CA40" s="679"/>
      <c r="CB40" s="722"/>
      <c r="CD40" s="711" t="s">
        <v>
349</v>
      </c>
      <c r="CE40" s="712"/>
      <c r="CF40" s="712"/>
      <c r="CG40" s="712"/>
      <c r="CH40" s="712"/>
      <c r="CI40" s="712"/>
      <c r="CJ40" s="712"/>
      <c r="CK40" s="712"/>
      <c r="CL40" s="712"/>
      <c r="CM40" s="712"/>
      <c r="CN40" s="712"/>
      <c r="CO40" s="712"/>
      <c r="CP40" s="712"/>
      <c r="CQ40" s="713"/>
      <c r="CR40" s="678">
        <v>
114127</v>
      </c>
      <c r="CS40" s="679"/>
      <c r="CT40" s="679"/>
      <c r="CU40" s="679"/>
      <c r="CV40" s="679"/>
      <c r="CW40" s="679"/>
      <c r="CX40" s="679"/>
      <c r="CY40" s="680"/>
      <c r="CZ40" s="681">
        <v>
0</v>
      </c>
      <c r="DA40" s="699"/>
      <c r="DB40" s="699"/>
      <c r="DC40" s="700"/>
      <c r="DD40" s="684" t="s">
        <v>
148</v>
      </c>
      <c r="DE40" s="679"/>
      <c r="DF40" s="679"/>
      <c r="DG40" s="679"/>
      <c r="DH40" s="679"/>
      <c r="DI40" s="679"/>
      <c r="DJ40" s="679"/>
      <c r="DK40" s="680"/>
      <c r="DL40" s="684" t="s">
        <v>
148</v>
      </c>
      <c r="DM40" s="679"/>
      <c r="DN40" s="679"/>
      <c r="DO40" s="679"/>
      <c r="DP40" s="679"/>
      <c r="DQ40" s="679"/>
      <c r="DR40" s="679"/>
      <c r="DS40" s="679"/>
      <c r="DT40" s="679"/>
      <c r="DU40" s="679"/>
      <c r="DV40" s="680"/>
      <c r="DW40" s="681" t="s">
        <v>
148</v>
      </c>
      <c r="DX40" s="699"/>
      <c r="DY40" s="699"/>
      <c r="DZ40" s="699"/>
      <c r="EA40" s="699"/>
      <c r="EB40" s="699"/>
      <c r="EC40" s="714"/>
    </row>
    <row r="41" spans="2:133" ht="11.25" customHeight="1" x14ac:dyDescent="0.2">
      <c r="B41" s="675" t="s">
        <v>
350</v>
      </c>
      <c r="C41" s="676"/>
      <c r="D41" s="676"/>
      <c r="E41" s="676"/>
      <c r="F41" s="676"/>
      <c r="G41" s="676"/>
      <c r="H41" s="676"/>
      <c r="I41" s="676"/>
      <c r="J41" s="676"/>
      <c r="K41" s="676"/>
      <c r="L41" s="676"/>
      <c r="M41" s="676"/>
      <c r="N41" s="676"/>
      <c r="O41" s="676"/>
      <c r="P41" s="676"/>
      <c r="Q41" s="677"/>
      <c r="R41" s="678" t="s">
        <v>
148</v>
      </c>
      <c r="S41" s="679"/>
      <c r="T41" s="679"/>
      <c r="U41" s="679"/>
      <c r="V41" s="679"/>
      <c r="W41" s="679"/>
      <c r="X41" s="679"/>
      <c r="Y41" s="680"/>
      <c r="Z41" s="715" t="s">
        <v>
148</v>
      </c>
      <c r="AA41" s="715"/>
      <c r="AB41" s="715"/>
      <c r="AC41" s="715"/>
      <c r="AD41" s="716" t="s">
        <v>
148</v>
      </c>
      <c r="AE41" s="716"/>
      <c r="AF41" s="716"/>
      <c r="AG41" s="716"/>
      <c r="AH41" s="716"/>
      <c r="AI41" s="716"/>
      <c r="AJ41" s="716"/>
      <c r="AK41" s="716"/>
      <c r="AL41" s="681" t="s">
        <v>
148</v>
      </c>
      <c r="AM41" s="682"/>
      <c r="AN41" s="682"/>
      <c r="AO41" s="717"/>
      <c r="AQ41" s="718" t="s">
        <v>
351</v>
      </c>
      <c r="AR41" s="719"/>
      <c r="AS41" s="719"/>
      <c r="AT41" s="719"/>
      <c r="AU41" s="719"/>
      <c r="AV41" s="719"/>
      <c r="AW41" s="719"/>
      <c r="AX41" s="719"/>
      <c r="AY41" s="720"/>
      <c r="AZ41" s="678">
        <v>
6511799</v>
      </c>
      <c r="BA41" s="679"/>
      <c r="BB41" s="679"/>
      <c r="BC41" s="679"/>
      <c r="BD41" s="697"/>
      <c r="BE41" s="697"/>
      <c r="BF41" s="721"/>
      <c r="BG41" s="723"/>
      <c r="BH41" s="724"/>
      <c r="BI41" s="724"/>
      <c r="BJ41" s="724"/>
      <c r="BK41" s="724"/>
      <c r="BL41" s="236"/>
      <c r="BM41" s="712" t="s">
        <v>
352</v>
      </c>
      <c r="BN41" s="712"/>
      <c r="BO41" s="712"/>
      <c r="BP41" s="712"/>
      <c r="BQ41" s="712"/>
      <c r="BR41" s="712"/>
      <c r="BS41" s="712"/>
      <c r="BT41" s="712"/>
      <c r="BU41" s="713"/>
      <c r="BV41" s="678" t="s">
        <v>
148</v>
      </c>
      <c r="BW41" s="679"/>
      <c r="BX41" s="679"/>
      <c r="BY41" s="679"/>
      <c r="BZ41" s="679"/>
      <c r="CA41" s="679"/>
      <c r="CB41" s="722"/>
      <c r="CD41" s="711" t="s">
        <v>
353</v>
      </c>
      <c r="CE41" s="712"/>
      <c r="CF41" s="712"/>
      <c r="CG41" s="712"/>
      <c r="CH41" s="712"/>
      <c r="CI41" s="712"/>
      <c r="CJ41" s="712"/>
      <c r="CK41" s="712"/>
      <c r="CL41" s="712"/>
      <c r="CM41" s="712"/>
      <c r="CN41" s="712"/>
      <c r="CO41" s="712"/>
      <c r="CP41" s="712"/>
      <c r="CQ41" s="713"/>
      <c r="CR41" s="678" t="s">
        <v>
148</v>
      </c>
      <c r="CS41" s="697"/>
      <c r="CT41" s="697"/>
      <c r="CU41" s="697"/>
      <c r="CV41" s="697"/>
      <c r="CW41" s="697"/>
      <c r="CX41" s="697"/>
      <c r="CY41" s="698"/>
      <c r="CZ41" s="681" t="s">
        <v>
148</v>
      </c>
      <c r="DA41" s="699"/>
      <c r="DB41" s="699"/>
      <c r="DC41" s="700"/>
      <c r="DD41" s="684" t="s">
        <v>
148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354</v>
      </c>
      <c r="C42" s="660"/>
      <c r="D42" s="660"/>
      <c r="E42" s="660"/>
      <c r="F42" s="660"/>
      <c r="G42" s="660"/>
      <c r="H42" s="660"/>
      <c r="I42" s="660"/>
      <c r="J42" s="660"/>
      <c r="K42" s="660"/>
      <c r="L42" s="660"/>
      <c r="M42" s="660"/>
      <c r="N42" s="660"/>
      <c r="O42" s="660"/>
      <c r="P42" s="660"/>
      <c r="Q42" s="661"/>
      <c r="R42" s="662">
        <v>
278443576</v>
      </c>
      <c r="S42" s="701"/>
      <c r="T42" s="701"/>
      <c r="U42" s="701"/>
      <c r="V42" s="701"/>
      <c r="W42" s="701"/>
      <c r="X42" s="701"/>
      <c r="Y42" s="703"/>
      <c r="Z42" s="704">
        <v>
100</v>
      </c>
      <c r="AA42" s="704"/>
      <c r="AB42" s="704"/>
      <c r="AC42" s="704"/>
      <c r="AD42" s="705">
        <v>
170936687</v>
      </c>
      <c r="AE42" s="705"/>
      <c r="AF42" s="705"/>
      <c r="AG42" s="705"/>
      <c r="AH42" s="705"/>
      <c r="AI42" s="705"/>
      <c r="AJ42" s="705"/>
      <c r="AK42" s="705"/>
      <c r="AL42" s="665">
        <v>
100</v>
      </c>
      <c r="AM42" s="706"/>
      <c r="AN42" s="706"/>
      <c r="AO42" s="707"/>
      <c r="AQ42" s="708" t="s">
        <v>
355</v>
      </c>
      <c r="AR42" s="709"/>
      <c r="AS42" s="709"/>
      <c r="AT42" s="709"/>
      <c r="AU42" s="709"/>
      <c r="AV42" s="709"/>
      <c r="AW42" s="709"/>
      <c r="AX42" s="709"/>
      <c r="AY42" s="710"/>
      <c r="AZ42" s="662">
        <v>
14077448</v>
      </c>
      <c r="BA42" s="701"/>
      <c r="BB42" s="701"/>
      <c r="BC42" s="701"/>
      <c r="BD42" s="663"/>
      <c r="BE42" s="663"/>
      <c r="BF42" s="727"/>
      <c r="BG42" s="725"/>
      <c r="BH42" s="726"/>
      <c r="BI42" s="726"/>
      <c r="BJ42" s="726"/>
      <c r="BK42" s="726"/>
      <c r="BL42" s="237"/>
      <c r="BM42" s="728" t="s">
        <v>
356</v>
      </c>
      <c r="BN42" s="728"/>
      <c r="BO42" s="728"/>
      <c r="BP42" s="728"/>
      <c r="BQ42" s="728"/>
      <c r="BR42" s="728"/>
      <c r="BS42" s="728"/>
      <c r="BT42" s="728"/>
      <c r="BU42" s="729"/>
      <c r="BV42" s="662">
        <v>
294</v>
      </c>
      <c r="BW42" s="701"/>
      <c r="BX42" s="701"/>
      <c r="BY42" s="701"/>
      <c r="BZ42" s="701"/>
      <c r="CA42" s="701"/>
      <c r="CB42" s="702"/>
      <c r="CD42" s="675" t="s">
        <v>
357</v>
      </c>
      <c r="CE42" s="676"/>
      <c r="CF42" s="676"/>
      <c r="CG42" s="676"/>
      <c r="CH42" s="676"/>
      <c r="CI42" s="676"/>
      <c r="CJ42" s="676"/>
      <c r="CK42" s="676"/>
      <c r="CL42" s="676"/>
      <c r="CM42" s="676"/>
      <c r="CN42" s="676"/>
      <c r="CO42" s="676"/>
      <c r="CP42" s="676"/>
      <c r="CQ42" s="677"/>
      <c r="CR42" s="678">
        <v>
23930015</v>
      </c>
      <c r="CS42" s="679"/>
      <c r="CT42" s="679"/>
      <c r="CU42" s="679"/>
      <c r="CV42" s="679"/>
      <c r="CW42" s="679"/>
      <c r="CX42" s="679"/>
      <c r="CY42" s="680"/>
      <c r="CZ42" s="681">
        <v>
9.1</v>
      </c>
      <c r="DA42" s="682"/>
      <c r="DB42" s="682"/>
      <c r="DC42" s="683"/>
      <c r="DD42" s="684">
        <v>
11550235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358</v>
      </c>
      <c r="CE43" s="676"/>
      <c r="CF43" s="676"/>
      <c r="CG43" s="676"/>
      <c r="CH43" s="676"/>
      <c r="CI43" s="676"/>
      <c r="CJ43" s="676"/>
      <c r="CK43" s="676"/>
      <c r="CL43" s="676"/>
      <c r="CM43" s="676"/>
      <c r="CN43" s="676"/>
      <c r="CO43" s="676"/>
      <c r="CP43" s="676"/>
      <c r="CQ43" s="677"/>
      <c r="CR43" s="678">
        <v>
912221</v>
      </c>
      <c r="CS43" s="697"/>
      <c r="CT43" s="697"/>
      <c r="CU43" s="697"/>
      <c r="CV43" s="697"/>
      <c r="CW43" s="697"/>
      <c r="CX43" s="697"/>
      <c r="CY43" s="698"/>
      <c r="CZ43" s="681">
        <v>
0.3</v>
      </c>
      <c r="DA43" s="699"/>
      <c r="DB43" s="699"/>
      <c r="DC43" s="700"/>
      <c r="DD43" s="684">
        <v>
897469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307</v>
      </c>
      <c r="CE44" s="692"/>
      <c r="CF44" s="675" t="s">
        <v>
359</v>
      </c>
      <c r="CG44" s="676"/>
      <c r="CH44" s="676"/>
      <c r="CI44" s="676"/>
      <c r="CJ44" s="676"/>
      <c r="CK44" s="676"/>
      <c r="CL44" s="676"/>
      <c r="CM44" s="676"/>
      <c r="CN44" s="676"/>
      <c r="CO44" s="676"/>
      <c r="CP44" s="676"/>
      <c r="CQ44" s="677"/>
      <c r="CR44" s="678">
        <v>
23930015</v>
      </c>
      <c r="CS44" s="679"/>
      <c r="CT44" s="679"/>
      <c r="CU44" s="679"/>
      <c r="CV44" s="679"/>
      <c r="CW44" s="679"/>
      <c r="CX44" s="679"/>
      <c r="CY44" s="680"/>
      <c r="CZ44" s="681">
        <v>
9.1</v>
      </c>
      <c r="DA44" s="682"/>
      <c r="DB44" s="682"/>
      <c r="DC44" s="683"/>
      <c r="DD44" s="684">
        <v>
11550235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360</v>
      </c>
      <c r="CG45" s="676"/>
      <c r="CH45" s="676"/>
      <c r="CI45" s="676"/>
      <c r="CJ45" s="676"/>
      <c r="CK45" s="676"/>
      <c r="CL45" s="676"/>
      <c r="CM45" s="676"/>
      <c r="CN45" s="676"/>
      <c r="CO45" s="676"/>
      <c r="CP45" s="676"/>
      <c r="CQ45" s="677"/>
      <c r="CR45" s="678">
        <v>
5883124</v>
      </c>
      <c r="CS45" s="697"/>
      <c r="CT45" s="697"/>
      <c r="CU45" s="697"/>
      <c r="CV45" s="697"/>
      <c r="CW45" s="697"/>
      <c r="CX45" s="697"/>
      <c r="CY45" s="698"/>
      <c r="CZ45" s="681">
        <v>
2.2000000000000002</v>
      </c>
      <c r="DA45" s="699"/>
      <c r="DB45" s="699"/>
      <c r="DC45" s="700"/>
      <c r="DD45" s="684">
        <v>
1275284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362</v>
      </c>
      <c r="CG46" s="676"/>
      <c r="CH46" s="676"/>
      <c r="CI46" s="676"/>
      <c r="CJ46" s="676"/>
      <c r="CK46" s="676"/>
      <c r="CL46" s="676"/>
      <c r="CM46" s="676"/>
      <c r="CN46" s="676"/>
      <c r="CO46" s="676"/>
      <c r="CP46" s="676"/>
      <c r="CQ46" s="677"/>
      <c r="CR46" s="678">
        <v>
18046891</v>
      </c>
      <c r="CS46" s="679"/>
      <c r="CT46" s="679"/>
      <c r="CU46" s="679"/>
      <c r="CV46" s="679"/>
      <c r="CW46" s="679"/>
      <c r="CX46" s="679"/>
      <c r="CY46" s="680"/>
      <c r="CZ46" s="681">
        <v>
6.9</v>
      </c>
      <c r="DA46" s="682"/>
      <c r="DB46" s="682"/>
      <c r="DC46" s="683"/>
      <c r="DD46" s="684">
        <v>
10274951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364</v>
      </c>
      <c r="CG47" s="676"/>
      <c r="CH47" s="676"/>
      <c r="CI47" s="676"/>
      <c r="CJ47" s="676"/>
      <c r="CK47" s="676"/>
      <c r="CL47" s="676"/>
      <c r="CM47" s="676"/>
      <c r="CN47" s="676"/>
      <c r="CO47" s="676"/>
      <c r="CP47" s="676"/>
      <c r="CQ47" s="677"/>
      <c r="CR47" s="678" t="s">
        <v>
253</v>
      </c>
      <c r="CS47" s="697"/>
      <c r="CT47" s="697"/>
      <c r="CU47" s="697"/>
      <c r="CV47" s="697"/>
      <c r="CW47" s="697"/>
      <c r="CX47" s="697"/>
      <c r="CY47" s="698"/>
      <c r="CZ47" s="681" t="s">
        <v>
148</v>
      </c>
      <c r="DA47" s="699"/>
      <c r="DB47" s="699"/>
      <c r="DC47" s="700"/>
      <c r="DD47" s="684" t="s">
        <v>
365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366</v>
      </c>
      <c r="CD48" s="695"/>
      <c r="CE48" s="696"/>
      <c r="CF48" s="675" t="s">
        <v>
367</v>
      </c>
      <c r="CG48" s="676"/>
      <c r="CH48" s="676"/>
      <c r="CI48" s="676"/>
      <c r="CJ48" s="676"/>
      <c r="CK48" s="676"/>
      <c r="CL48" s="676"/>
      <c r="CM48" s="676"/>
      <c r="CN48" s="676"/>
      <c r="CO48" s="676"/>
      <c r="CP48" s="676"/>
      <c r="CQ48" s="677"/>
      <c r="CR48" s="678" t="s">
        <v>
253</v>
      </c>
      <c r="CS48" s="679"/>
      <c r="CT48" s="679"/>
      <c r="CU48" s="679"/>
      <c r="CV48" s="679"/>
      <c r="CW48" s="679"/>
      <c r="CX48" s="679"/>
      <c r="CY48" s="680"/>
      <c r="CZ48" s="681" t="s">
        <v>
253</v>
      </c>
      <c r="DA48" s="682"/>
      <c r="DB48" s="682"/>
      <c r="DC48" s="683"/>
      <c r="DD48" s="684" t="s">
        <v>
253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368</v>
      </c>
      <c r="CE49" s="660"/>
      <c r="CF49" s="660"/>
      <c r="CG49" s="660"/>
      <c r="CH49" s="660"/>
      <c r="CI49" s="660"/>
      <c r="CJ49" s="660"/>
      <c r="CK49" s="660"/>
      <c r="CL49" s="660"/>
      <c r="CM49" s="660"/>
      <c r="CN49" s="660"/>
      <c r="CO49" s="660"/>
      <c r="CP49" s="660"/>
      <c r="CQ49" s="661"/>
      <c r="CR49" s="662">
        <v>
262524755</v>
      </c>
      <c r="CS49" s="663"/>
      <c r="CT49" s="663"/>
      <c r="CU49" s="663"/>
      <c r="CV49" s="663"/>
      <c r="CW49" s="663"/>
      <c r="CX49" s="663"/>
      <c r="CY49" s="664"/>
      <c r="CZ49" s="665">
        <v>
100</v>
      </c>
      <c r="DA49" s="666"/>
      <c r="DB49" s="666"/>
      <c r="DC49" s="667"/>
      <c r="DD49" s="668">
        <v>
172146408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2mmvCH+bLXVZ9d+cJqfkAq8d+qqAkaRWBtgeCMAaMSNJCmjlqBVDFmqj1O7H6waoLnYwnrYWKUJKeXGYzKIBQ==" saltValue="igS/2WxYyMv/7y6oPLIU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5" t="s">
        <v>
370</v>
      </c>
      <c r="DK2" s="1216"/>
      <c r="DL2" s="1216"/>
      <c r="DM2" s="1216"/>
      <c r="DN2" s="1216"/>
      <c r="DO2" s="1217"/>
      <c r="DP2" s="250"/>
      <c r="DQ2" s="1215" t="s">
        <v>
371</v>
      </c>
      <c r="DR2" s="1216"/>
      <c r="DS2" s="1216"/>
      <c r="DT2" s="1216"/>
      <c r="DU2" s="1216"/>
      <c r="DV2" s="1216"/>
      <c r="DW2" s="1216"/>
      <c r="DX2" s="1216"/>
      <c r="DY2" s="1216"/>
      <c r="DZ2" s="121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68" t="s">
        <v>
372</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c r="AS4" s="1168"/>
      <c r="AT4" s="1168"/>
      <c r="AU4" s="1168"/>
      <c r="AV4" s="1168"/>
      <c r="AW4" s="1168"/>
      <c r="AX4" s="1168"/>
      <c r="AY4" s="1168"/>
      <c r="AZ4" s="253"/>
      <c r="BA4" s="253"/>
      <c r="BB4" s="253"/>
      <c r="BC4" s="253"/>
      <c r="BD4" s="253"/>
      <c r="BE4" s="254"/>
      <c r="BF4" s="254"/>
      <c r="BG4" s="254"/>
      <c r="BH4" s="254"/>
      <c r="BI4" s="254"/>
      <c r="BJ4" s="254"/>
      <c r="BK4" s="254"/>
      <c r="BL4" s="254"/>
      <c r="BM4" s="254"/>
      <c r="BN4" s="254"/>
      <c r="BO4" s="254"/>
      <c r="BP4" s="254"/>
      <c r="BQ4" s="253" t="s">
        <v>
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100" t="s">
        <v>
374</v>
      </c>
      <c r="B5" s="1101"/>
      <c r="C5" s="1101"/>
      <c r="D5" s="1101"/>
      <c r="E5" s="1101"/>
      <c r="F5" s="1101"/>
      <c r="G5" s="1101"/>
      <c r="H5" s="1101"/>
      <c r="I5" s="1101"/>
      <c r="J5" s="1101"/>
      <c r="K5" s="1101"/>
      <c r="L5" s="1101"/>
      <c r="M5" s="1101"/>
      <c r="N5" s="1101"/>
      <c r="O5" s="1101"/>
      <c r="P5" s="1102"/>
      <c r="Q5" s="1106" t="s">
        <v>
375</v>
      </c>
      <c r="R5" s="1107"/>
      <c r="S5" s="1107"/>
      <c r="T5" s="1107"/>
      <c r="U5" s="1108"/>
      <c r="V5" s="1106" t="s">
        <v>
376</v>
      </c>
      <c r="W5" s="1107"/>
      <c r="X5" s="1107"/>
      <c r="Y5" s="1107"/>
      <c r="Z5" s="1108"/>
      <c r="AA5" s="1106" t="s">
        <v>
377</v>
      </c>
      <c r="AB5" s="1107"/>
      <c r="AC5" s="1107"/>
      <c r="AD5" s="1107"/>
      <c r="AE5" s="1107"/>
      <c r="AF5" s="1218" t="s">
        <v>
378</v>
      </c>
      <c r="AG5" s="1107"/>
      <c r="AH5" s="1107"/>
      <c r="AI5" s="1107"/>
      <c r="AJ5" s="1122"/>
      <c r="AK5" s="1107" t="s">
        <v>
379</v>
      </c>
      <c r="AL5" s="1107"/>
      <c r="AM5" s="1107"/>
      <c r="AN5" s="1107"/>
      <c r="AO5" s="1108"/>
      <c r="AP5" s="1106" t="s">
        <v>
380</v>
      </c>
      <c r="AQ5" s="1107"/>
      <c r="AR5" s="1107"/>
      <c r="AS5" s="1107"/>
      <c r="AT5" s="1108"/>
      <c r="AU5" s="1106" t="s">
        <v>
381</v>
      </c>
      <c r="AV5" s="1107"/>
      <c r="AW5" s="1107"/>
      <c r="AX5" s="1107"/>
      <c r="AY5" s="1122"/>
      <c r="AZ5" s="257"/>
      <c r="BA5" s="257"/>
      <c r="BB5" s="257"/>
      <c r="BC5" s="257"/>
      <c r="BD5" s="257"/>
      <c r="BE5" s="258"/>
      <c r="BF5" s="258"/>
      <c r="BG5" s="258"/>
      <c r="BH5" s="258"/>
      <c r="BI5" s="258"/>
      <c r="BJ5" s="258"/>
      <c r="BK5" s="258"/>
      <c r="BL5" s="258"/>
      <c r="BM5" s="258"/>
      <c r="BN5" s="258"/>
      <c r="BO5" s="258"/>
      <c r="BP5" s="258"/>
      <c r="BQ5" s="1100" t="s">
        <v>
382</v>
      </c>
      <c r="BR5" s="1101"/>
      <c r="BS5" s="1101"/>
      <c r="BT5" s="1101"/>
      <c r="BU5" s="1101"/>
      <c r="BV5" s="1101"/>
      <c r="BW5" s="1101"/>
      <c r="BX5" s="1101"/>
      <c r="BY5" s="1101"/>
      <c r="BZ5" s="1101"/>
      <c r="CA5" s="1101"/>
      <c r="CB5" s="1101"/>
      <c r="CC5" s="1101"/>
      <c r="CD5" s="1101"/>
      <c r="CE5" s="1101"/>
      <c r="CF5" s="1101"/>
      <c r="CG5" s="1102"/>
      <c r="CH5" s="1106" t="s">
        <v>
383</v>
      </c>
      <c r="CI5" s="1107"/>
      <c r="CJ5" s="1107"/>
      <c r="CK5" s="1107"/>
      <c r="CL5" s="1108"/>
      <c r="CM5" s="1106" t="s">
        <v>
384</v>
      </c>
      <c r="CN5" s="1107"/>
      <c r="CO5" s="1107"/>
      <c r="CP5" s="1107"/>
      <c r="CQ5" s="1108"/>
      <c r="CR5" s="1106" t="s">
        <v>
385</v>
      </c>
      <c r="CS5" s="1107"/>
      <c r="CT5" s="1107"/>
      <c r="CU5" s="1107"/>
      <c r="CV5" s="1108"/>
      <c r="CW5" s="1106" t="s">
        <v>
386</v>
      </c>
      <c r="CX5" s="1107"/>
      <c r="CY5" s="1107"/>
      <c r="CZ5" s="1107"/>
      <c r="DA5" s="1108"/>
      <c r="DB5" s="1106" t="s">
        <v>
387</v>
      </c>
      <c r="DC5" s="1107"/>
      <c r="DD5" s="1107"/>
      <c r="DE5" s="1107"/>
      <c r="DF5" s="1108"/>
      <c r="DG5" s="1203" t="s">
        <v>
388</v>
      </c>
      <c r="DH5" s="1204"/>
      <c r="DI5" s="1204"/>
      <c r="DJ5" s="1204"/>
      <c r="DK5" s="1205"/>
      <c r="DL5" s="1203" t="s">
        <v>
389</v>
      </c>
      <c r="DM5" s="1204"/>
      <c r="DN5" s="1204"/>
      <c r="DO5" s="1204"/>
      <c r="DP5" s="1205"/>
      <c r="DQ5" s="1106" t="s">
        <v>
390</v>
      </c>
      <c r="DR5" s="1107"/>
      <c r="DS5" s="1107"/>
      <c r="DT5" s="1107"/>
      <c r="DU5" s="1108"/>
      <c r="DV5" s="1106" t="s">
        <v>
381</v>
      </c>
      <c r="DW5" s="1107"/>
      <c r="DX5" s="1107"/>
      <c r="DY5" s="1107"/>
      <c r="DZ5" s="1122"/>
      <c r="EA5" s="255"/>
    </row>
    <row r="6" spans="1:131" s="256" customFormat="1" ht="26.25" customHeight="1" thickBot="1" x14ac:dyDescent="0.25">
      <c r="A6" s="1103"/>
      <c r="B6" s="1104"/>
      <c r="C6" s="1104"/>
      <c r="D6" s="1104"/>
      <c r="E6" s="1104"/>
      <c r="F6" s="1104"/>
      <c r="G6" s="1104"/>
      <c r="H6" s="1104"/>
      <c r="I6" s="1104"/>
      <c r="J6" s="1104"/>
      <c r="K6" s="1104"/>
      <c r="L6" s="1104"/>
      <c r="M6" s="1104"/>
      <c r="N6" s="1104"/>
      <c r="O6" s="1104"/>
      <c r="P6" s="1105"/>
      <c r="Q6" s="1109"/>
      <c r="R6" s="1110"/>
      <c r="S6" s="1110"/>
      <c r="T6" s="1110"/>
      <c r="U6" s="1111"/>
      <c r="V6" s="1109"/>
      <c r="W6" s="1110"/>
      <c r="X6" s="1110"/>
      <c r="Y6" s="1110"/>
      <c r="Z6" s="1111"/>
      <c r="AA6" s="1109"/>
      <c r="AB6" s="1110"/>
      <c r="AC6" s="1110"/>
      <c r="AD6" s="1110"/>
      <c r="AE6" s="1110"/>
      <c r="AF6" s="1219"/>
      <c r="AG6" s="1110"/>
      <c r="AH6" s="1110"/>
      <c r="AI6" s="1110"/>
      <c r="AJ6" s="1123"/>
      <c r="AK6" s="1110"/>
      <c r="AL6" s="1110"/>
      <c r="AM6" s="1110"/>
      <c r="AN6" s="1110"/>
      <c r="AO6" s="1111"/>
      <c r="AP6" s="1109"/>
      <c r="AQ6" s="1110"/>
      <c r="AR6" s="1110"/>
      <c r="AS6" s="1110"/>
      <c r="AT6" s="1111"/>
      <c r="AU6" s="1109"/>
      <c r="AV6" s="1110"/>
      <c r="AW6" s="1110"/>
      <c r="AX6" s="1110"/>
      <c r="AY6" s="1123"/>
      <c r="AZ6" s="253"/>
      <c r="BA6" s="253"/>
      <c r="BB6" s="253"/>
      <c r="BC6" s="253"/>
      <c r="BD6" s="253"/>
      <c r="BE6" s="254"/>
      <c r="BF6" s="254"/>
      <c r="BG6" s="254"/>
      <c r="BH6" s="254"/>
      <c r="BI6" s="254"/>
      <c r="BJ6" s="254"/>
      <c r="BK6" s="254"/>
      <c r="BL6" s="254"/>
      <c r="BM6" s="254"/>
      <c r="BN6" s="254"/>
      <c r="BO6" s="254"/>
      <c r="BP6" s="254"/>
      <c r="BQ6" s="1103"/>
      <c r="BR6" s="1104"/>
      <c r="BS6" s="1104"/>
      <c r="BT6" s="1104"/>
      <c r="BU6" s="1104"/>
      <c r="BV6" s="1104"/>
      <c r="BW6" s="1104"/>
      <c r="BX6" s="1104"/>
      <c r="BY6" s="1104"/>
      <c r="BZ6" s="1104"/>
      <c r="CA6" s="1104"/>
      <c r="CB6" s="1104"/>
      <c r="CC6" s="1104"/>
      <c r="CD6" s="1104"/>
      <c r="CE6" s="1104"/>
      <c r="CF6" s="1104"/>
      <c r="CG6" s="1105"/>
      <c r="CH6" s="1109"/>
      <c r="CI6" s="1110"/>
      <c r="CJ6" s="1110"/>
      <c r="CK6" s="1110"/>
      <c r="CL6" s="1111"/>
      <c r="CM6" s="1109"/>
      <c r="CN6" s="1110"/>
      <c r="CO6" s="1110"/>
      <c r="CP6" s="1110"/>
      <c r="CQ6" s="1111"/>
      <c r="CR6" s="1109"/>
      <c r="CS6" s="1110"/>
      <c r="CT6" s="1110"/>
      <c r="CU6" s="1110"/>
      <c r="CV6" s="1111"/>
      <c r="CW6" s="1109"/>
      <c r="CX6" s="1110"/>
      <c r="CY6" s="1110"/>
      <c r="CZ6" s="1110"/>
      <c r="DA6" s="1111"/>
      <c r="DB6" s="1109"/>
      <c r="DC6" s="1110"/>
      <c r="DD6" s="1110"/>
      <c r="DE6" s="1110"/>
      <c r="DF6" s="1111"/>
      <c r="DG6" s="1206"/>
      <c r="DH6" s="1207"/>
      <c r="DI6" s="1207"/>
      <c r="DJ6" s="1207"/>
      <c r="DK6" s="1208"/>
      <c r="DL6" s="1206"/>
      <c r="DM6" s="1207"/>
      <c r="DN6" s="1207"/>
      <c r="DO6" s="1207"/>
      <c r="DP6" s="1208"/>
      <c r="DQ6" s="1109"/>
      <c r="DR6" s="1110"/>
      <c r="DS6" s="1110"/>
      <c r="DT6" s="1110"/>
      <c r="DU6" s="1111"/>
      <c r="DV6" s="1109"/>
      <c r="DW6" s="1110"/>
      <c r="DX6" s="1110"/>
      <c r="DY6" s="1110"/>
      <c r="DZ6" s="1123"/>
      <c r="EA6" s="255"/>
    </row>
    <row r="7" spans="1:131" s="256" customFormat="1" ht="26.25" customHeight="1" thickTop="1" x14ac:dyDescent="0.2">
      <c r="A7" s="259">
        <v>
1</v>
      </c>
      <c r="B7" s="1155" t="s">
        <v>
391</v>
      </c>
      <c r="C7" s="1156"/>
      <c r="D7" s="1156"/>
      <c r="E7" s="1156"/>
      <c r="F7" s="1156"/>
      <c r="G7" s="1156"/>
      <c r="H7" s="1156"/>
      <c r="I7" s="1156"/>
      <c r="J7" s="1156"/>
      <c r="K7" s="1156"/>
      <c r="L7" s="1156"/>
      <c r="M7" s="1156"/>
      <c r="N7" s="1156"/>
      <c r="O7" s="1156"/>
      <c r="P7" s="1157"/>
      <c r="Q7" s="1209">
        <v>
279783</v>
      </c>
      <c r="R7" s="1210"/>
      <c r="S7" s="1210"/>
      <c r="T7" s="1210"/>
      <c r="U7" s="1210"/>
      <c r="V7" s="1210">
        <v>
263865</v>
      </c>
      <c r="W7" s="1210"/>
      <c r="X7" s="1210"/>
      <c r="Y7" s="1210"/>
      <c r="Z7" s="1210"/>
      <c r="AA7" s="1210">
        <v>
15919</v>
      </c>
      <c r="AB7" s="1210"/>
      <c r="AC7" s="1210"/>
      <c r="AD7" s="1210"/>
      <c r="AE7" s="1211"/>
      <c r="AF7" s="1212">
        <v>
6058</v>
      </c>
      <c r="AG7" s="1213"/>
      <c r="AH7" s="1213"/>
      <c r="AI7" s="1213"/>
      <c r="AJ7" s="1214"/>
      <c r="AK7" s="1196">
        <v>
6956</v>
      </c>
      <c r="AL7" s="1197"/>
      <c r="AM7" s="1197"/>
      <c r="AN7" s="1197"/>
      <c r="AO7" s="1197"/>
      <c r="AP7" s="1197">
        <v>
487</v>
      </c>
      <c r="AQ7" s="1197"/>
      <c r="AR7" s="1197"/>
      <c r="AS7" s="1197"/>
      <c r="AT7" s="1197"/>
      <c r="AU7" s="1198"/>
      <c r="AV7" s="1198"/>
      <c r="AW7" s="1198"/>
      <c r="AX7" s="1198"/>
      <c r="AY7" s="1199"/>
      <c r="AZ7" s="253"/>
      <c r="BA7" s="253"/>
      <c r="BB7" s="253"/>
      <c r="BC7" s="253"/>
      <c r="BD7" s="253"/>
      <c r="BE7" s="254"/>
      <c r="BF7" s="254"/>
      <c r="BG7" s="254"/>
      <c r="BH7" s="254"/>
      <c r="BI7" s="254"/>
      <c r="BJ7" s="254"/>
      <c r="BK7" s="254"/>
      <c r="BL7" s="254"/>
      <c r="BM7" s="254"/>
      <c r="BN7" s="254"/>
      <c r="BO7" s="254"/>
      <c r="BP7" s="254"/>
      <c r="BQ7" s="260">
        <v>
1</v>
      </c>
      <c r="BR7" s="261"/>
      <c r="BS7" s="1200" t="s">
        <v>
598</v>
      </c>
      <c r="BT7" s="1201"/>
      <c r="BU7" s="1201"/>
      <c r="BV7" s="1201"/>
      <c r="BW7" s="1201"/>
      <c r="BX7" s="1201"/>
      <c r="BY7" s="1201"/>
      <c r="BZ7" s="1201"/>
      <c r="CA7" s="1201"/>
      <c r="CB7" s="1201"/>
      <c r="CC7" s="1201"/>
      <c r="CD7" s="1201"/>
      <c r="CE7" s="1201"/>
      <c r="CF7" s="1201"/>
      <c r="CG7" s="1202"/>
      <c r="CH7" s="1193">
        <v>
-3</v>
      </c>
      <c r="CI7" s="1194"/>
      <c r="CJ7" s="1194"/>
      <c r="CK7" s="1194"/>
      <c r="CL7" s="1195"/>
      <c r="CM7" s="1193">
        <v>
159</v>
      </c>
      <c r="CN7" s="1194"/>
      <c r="CO7" s="1194"/>
      <c r="CP7" s="1194"/>
      <c r="CQ7" s="1195"/>
      <c r="CR7" s="1193">
        <v>
50</v>
      </c>
      <c r="CS7" s="1194"/>
      <c r="CT7" s="1194"/>
      <c r="CU7" s="1194"/>
      <c r="CV7" s="1195"/>
      <c r="CW7" s="1193">
        <v>
122</v>
      </c>
      <c r="CX7" s="1194"/>
      <c r="CY7" s="1194"/>
      <c r="CZ7" s="1194"/>
      <c r="DA7" s="1195"/>
      <c r="DB7" s="1193" t="s">
        <v>
590</v>
      </c>
      <c r="DC7" s="1194"/>
      <c r="DD7" s="1194"/>
      <c r="DE7" s="1194"/>
      <c r="DF7" s="1195"/>
      <c r="DG7" s="1193" t="s">
        <v>
589</v>
      </c>
      <c r="DH7" s="1194"/>
      <c r="DI7" s="1194"/>
      <c r="DJ7" s="1194"/>
      <c r="DK7" s="1195"/>
      <c r="DL7" s="1193" t="s">
        <v>
589</v>
      </c>
      <c r="DM7" s="1194"/>
      <c r="DN7" s="1194"/>
      <c r="DO7" s="1194"/>
      <c r="DP7" s="1195"/>
      <c r="DQ7" s="1193" t="s">
        <v>
590</v>
      </c>
      <c r="DR7" s="1194"/>
      <c r="DS7" s="1194"/>
      <c r="DT7" s="1194"/>
      <c r="DU7" s="1195"/>
      <c r="DV7" s="1220"/>
      <c r="DW7" s="1221"/>
      <c r="DX7" s="1221"/>
      <c r="DY7" s="1221"/>
      <c r="DZ7" s="1222"/>
      <c r="EA7" s="255"/>
    </row>
    <row r="8" spans="1:131" s="256" customFormat="1" ht="26.25" customHeight="1" x14ac:dyDescent="0.2">
      <c r="A8" s="262">
        <v>
2</v>
      </c>
      <c r="B8" s="1142"/>
      <c r="C8" s="1143"/>
      <c r="D8" s="1143"/>
      <c r="E8" s="1143"/>
      <c r="F8" s="1143"/>
      <c r="G8" s="1143"/>
      <c r="H8" s="1143"/>
      <c r="I8" s="1143"/>
      <c r="J8" s="1143"/>
      <c r="K8" s="1143"/>
      <c r="L8" s="1143"/>
      <c r="M8" s="1143"/>
      <c r="N8" s="1143"/>
      <c r="O8" s="1143"/>
      <c r="P8" s="1144"/>
      <c r="Q8" s="1148"/>
      <c r="R8" s="1149"/>
      <c r="S8" s="1149"/>
      <c r="T8" s="1149"/>
      <c r="U8" s="1149"/>
      <c r="V8" s="1149"/>
      <c r="W8" s="1149"/>
      <c r="X8" s="1149"/>
      <c r="Y8" s="1149"/>
      <c r="Z8" s="1149"/>
      <c r="AA8" s="1149"/>
      <c r="AB8" s="1149"/>
      <c r="AC8" s="1149"/>
      <c r="AD8" s="1149"/>
      <c r="AE8" s="1150"/>
      <c r="AF8" s="1124"/>
      <c r="AG8" s="1125"/>
      <c r="AH8" s="1125"/>
      <c r="AI8" s="1125"/>
      <c r="AJ8" s="1126"/>
      <c r="AK8" s="1191"/>
      <c r="AL8" s="1192"/>
      <c r="AM8" s="1192"/>
      <c r="AN8" s="1192"/>
      <c r="AO8" s="1192"/>
      <c r="AP8" s="1192"/>
      <c r="AQ8" s="1192"/>
      <c r="AR8" s="1192"/>
      <c r="AS8" s="1192"/>
      <c r="AT8" s="1192"/>
      <c r="AU8" s="1189"/>
      <c r="AV8" s="1189"/>
      <c r="AW8" s="1189"/>
      <c r="AX8" s="1189"/>
      <c r="AY8" s="1190"/>
      <c r="AZ8" s="253"/>
      <c r="BA8" s="253"/>
      <c r="BB8" s="253"/>
      <c r="BC8" s="253"/>
      <c r="BD8" s="253"/>
      <c r="BE8" s="254"/>
      <c r="BF8" s="254"/>
      <c r="BG8" s="254"/>
      <c r="BH8" s="254"/>
      <c r="BI8" s="254"/>
      <c r="BJ8" s="254"/>
      <c r="BK8" s="254"/>
      <c r="BL8" s="254"/>
      <c r="BM8" s="254"/>
      <c r="BN8" s="254"/>
      <c r="BO8" s="254"/>
      <c r="BP8" s="254"/>
      <c r="BQ8" s="263">
        <v>
2</v>
      </c>
      <c r="BR8" s="264"/>
      <c r="BS8" s="1119"/>
      <c r="BT8" s="1120"/>
      <c r="BU8" s="1120"/>
      <c r="BV8" s="1120"/>
      <c r="BW8" s="1120"/>
      <c r="BX8" s="1120"/>
      <c r="BY8" s="1120"/>
      <c r="BZ8" s="1120"/>
      <c r="CA8" s="1120"/>
      <c r="CB8" s="1120"/>
      <c r="CC8" s="1120"/>
      <c r="CD8" s="1120"/>
      <c r="CE8" s="1120"/>
      <c r="CF8" s="1120"/>
      <c r="CG8" s="1121"/>
      <c r="CH8" s="1094"/>
      <c r="CI8" s="1095"/>
      <c r="CJ8" s="1095"/>
      <c r="CK8" s="1095"/>
      <c r="CL8" s="1096"/>
      <c r="CM8" s="1094"/>
      <c r="CN8" s="1095"/>
      <c r="CO8" s="1095"/>
      <c r="CP8" s="1095"/>
      <c r="CQ8" s="1096"/>
      <c r="CR8" s="1094"/>
      <c r="CS8" s="1095"/>
      <c r="CT8" s="1095"/>
      <c r="CU8" s="1095"/>
      <c r="CV8" s="1096"/>
      <c r="CW8" s="1094"/>
      <c r="CX8" s="1095"/>
      <c r="CY8" s="1095"/>
      <c r="CZ8" s="1095"/>
      <c r="DA8" s="1096"/>
      <c r="DB8" s="1094"/>
      <c r="DC8" s="1095"/>
      <c r="DD8" s="1095"/>
      <c r="DE8" s="1095"/>
      <c r="DF8" s="1096"/>
      <c r="DG8" s="1094"/>
      <c r="DH8" s="1095"/>
      <c r="DI8" s="1095"/>
      <c r="DJ8" s="1095"/>
      <c r="DK8" s="1096"/>
      <c r="DL8" s="1094"/>
      <c r="DM8" s="1095"/>
      <c r="DN8" s="1095"/>
      <c r="DO8" s="1095"/>
      <c r="DP8" s="1096"/>
      <c r="DQ8" s="1094"/>
      <c r="DR8" s="1095"/>
      <c r="DS8" s="1095"/>
      <c r="DT8" s="1095"/>
      <c r="DU8" s="1096"/>
      <c r="DV8" s="1097"/>
      <c r="DW8" s="1098"/>
      <c r="DX8" s="1098"/>
      <c r="DY8" s="1098"/>
      <c r="DZ8" s="1099"/>
      <c r="EA8" s="255"/>
    </row>
    <row r="9" spans="1:131" s="256" customFormat="1" ht="26.25" customHeight="1" x14ac:dyDescent="0.2">
      <c r="A9" s="262">
        <v>
3</v>
      </c>
      <c r="B9" s="1142"/>
      <c r="C9" s="1143"/>
      <c r="D9" s="1143"/>
      <c r="E9" s="1143"/>
      <c r="F9" s="1143"/>
      <c r="G9" s="1143"/>
      <c r="H9" s="1143"/>
      <c r="I9" s="1143"/>
      <c r="J9" s="1143"/>
      <c r="K9" s="1143"/>
      <c r="L9" s="1143"/>
      <c r="M9" s="1143"/>
      <c r="N9" s="1143"/>
      <c r="O9" s="1143"/>
      <c r="P9" s="1144"/>
      <c r="Q9" s="1148"/>
      <c r="R9" s="1149"/>
      <c r="S9" s="1149"/>
      <c r="T9" s="1149"/>
      <c r="U9" s="1149"/>
      <c r="V9" s="1149"/>
      <c r="W9" s="1149"/>
      <c r="X9" s="1149"/>
      <c r="Y9" s="1149"/>
      <c r="Z9" s="1149"/>
      <c r="AA9" s="1149"/>
      <c r="AB9" s="1149"/>
      <c r="AC9" s="1149"/>
      <c r="AD9" s="1149"/>
      <c r="AE9" s="1150"/>
      <c r="AF9" s="1124"/>
      <c r="AG9" s="1125"/>
      <c r="AH9" s="1125"/>
      <c r="AI9" s="1125"/>
      <c r="AJ9" s="1126"/>
      <c r="AK9" s="1191"/>
      <c r="AL9" s="1192"/>
      <c r="AM9" s="1192"/>
      <c r="AN9" s="1192"/>
      <c r="AO9" s="1192"/>
      <c r="AP9" s="1192"/>
      <c r="AQ9" s="1192"/>
      <c r="AR9" s="1192"/>
      <c r="AS9" s="1192"/>
      <c r="AT9" s="1192"/>
      <c r="AU9" s="1189"/>
      <c r="AV9" s="1189"/>
      <c r="AW9" s="1189"/>
      <c r="AX9" s="1189"/>
      <c r="AY9" s="1190"/>
      <c r="AZ9" s="253"/>
      <c r="BA9" s="253"/>
      <c r="BB9" s="253"/>
      <c r="BC9" s="253"/>
      <c r="BD9" s="253"/>
      <c r="BE9" s="254"/>
      <c r="BF9" s="254"/>
      <c r="BG9" s="254"/>
      <c r="BH9" s="254"/>
      <c r="BI9" s="254"/>
      <c r="BJ9" s="254"/>
      <c r="BK9" s="254"/>
      <c r="BL9" s="254"/>
      <c r="BM9" s="254"/>
      <c r="BN9" s="254"/>
      <c r="BO9" s="254"/>
      <c r="BP9" s="254"/>
      <c r="BQ9" s="263">
        <v>
3</v>
      </c>
      <c r="BR9" s="264"/>
      <c r="BS9" s="1119"/>
      <c r="BT9" s="1120"/>
      <c r="BU9" s="1120"/>
      <c r="BV9" s="1120"/>
      <c r="BW9" s="1120"/>
      <c r="BX9" s="1120"/>
      <c r="BY9" s="1120"/>
      <c r="BZ9" s="1120"/>
      <c r="CA9" s="1120"/>
      <c r="CB9" s="1120"/>
      <c r="CC9" s="1120"/>
      <c r="CD9" s="1120"/>
      <c r="CE9" s="1120"/>
      <c r="CF9" s="1120"/>
      <c r="CG9" s="1121"/>
      <c r="CH9" s="1094"/>
      <c r="CI9" s="1095"/>
      <c r="CJ9" s="1095"/>
      <c r="CK9" s="1095"/>
      <c r="CL9" s="1096"/>
      <c r="CM9" s="1094"/>
      <c r="CN9" s="1095"/>
      <c r="CO9" s="1095"/>
      <c r="CP9" s="1095"/>
      <c r="CQ9" s="1096"/>
      <c r="CR9" s="1094"/>
      <c r="CS9" s="1095"/>
      <c r="CT9" s="1095"/>
      <c r="CU9" s="1095"/>
      <c r="CV9" s="1096"/>
      <c r="CW9" s="1094"/>
      <c r="CX9" s="1095"/>
      <c r="CY9" s="1095"/>
      <c r="CZ9" s="1095"/>
      <c r="DA9" s="1096"/>
      <c r="DB9" s="1094"/>
      <c r="DC9" s="1095"/>
      <c r="DD9" s="1095"/>
      <c r="DE9" s="1095"/>
      <c r="DF9" s="1096"/>
      <c r="DG9" s="1094"/>
      <c r="DH9" s="1095"/>
      <c r="DI9" s="1095"/>
      <c r="DJ9" s="1095"/>
      <c r="DK9" s="1096"/>
      <c r="DL9" s="1094"/>
      <c r="DM9" s="1095"/>
      <c r="DN9" s="1095"/>
      <c r="DO9" s="1095"/>
      <c r="DP9" s="1096"/>
      <c r="DQ9" s="1094"/>
      <c r="DR9" s="1095"/>
      <c r="DS9" s="1095"/>
      <c r="DT9" s="1095"/>
      <c r="DU9" s="1096"/>
      <c r="DV9" s="1097"/>
      <c r="DW9" s="1098"/>
      <c r="DX9" s="1098"/>
      <c r="DY9" s="1098"/>
      <c r="DZ9" s="1099"/>
      <c r="EA9" s="255"/>
    </row>
    <row r="10" spans="1:131" s="256" customFormat="1" ht="26.25" customHeight="1" x14ac:dyDescent="0.2">
      <c r="A10" s="262">
        <v>
4</v>
      </c>
      <c r="B10" s="1142"/>
      <c r="C10" s="1143"/>
      <c r="D10" s="1143"/>
      <c r="E10" s="1143"/>
      <c r="F10" s="1143"/>
      <c r="G10" s="1143"/>
      <c r="H10" s="1143"/>
      <c r="I10" s="1143"/>
      <c r="J10" s="1143"/>
      <c r="K10" s="1143"/>
      <c r="L10" s="1143"/>
      <c r="M10" s="1143"/>
      <c r="N10" s="1143"/>
      <c r="O10" s="1143"/>
      <c r="P10" s="1144"/>
      <c r="Q10" s="1148"/>
      <c r="R10" s="1149"/>
      <c r="S10" s="1149"/>
      <c r="T10" s="1149"/>
      <c r="U10" s="1149"/>
      <c r="V10" s="1149"/>
      <c r="W10" s="1149"/>
      <c r="X10" s="1149"/>
      <c r="Y10" s="1149"/>
      <c r="Z10" s="1149"/>
      <c r="AA10" s="1149"/>
      <c r="AB10" s="1149"/>
      <c r="AC10" s="1149"/>
      <c r="AD10" s="1149"/>
      <c r="AE10" s="1150"/>
      <c r="AF10" s="1124"/>
      <c r="AG10" s="1125"/>
      <c r="AH10" s="1125"/>
      <c r="AI10" s="1125"/>
      <c r="AJ10" s="1126"/>
      <c r="AK10" s="1191"/>
      <c r="AL10" s="1192"/>
      <c r="AM10" s="1192"/>
      <c r="AN10" s="1192"/>
      <c r="AO10" s="1192"/>
      <c r="AP10" s="1192"/>
      <c r="AQ10" s="1192"/>
      <c r="AR10" s="1192"/>
      <c r="AS10" s="1192"/>
      <c r="AT10" s="1192"/>
      <c r="AU10" s="1189"/>
      <c r="AV10" s="1189"/>
      <c r="AW10" s="1189"/>
      <c r="AX10" s="1189"/>
      <c r="AY10" s="1190"/>
      <c r="AZ10" s="253"/>
      <c r="BA10" s="253"/>
      <c r="BB10" s="253"/>
      <c r="BC10" s="253"/>
      <c r="BD10" s="253"/>
      <c r="BE10" s="254"/>
      <c r="BF10" s="254"/>
      <c r="BG10" s="254"/>
      <c r="BH10" s="254"/>
      <c r="BI10" s="254"/>
      <c r="BJ10" s="254"/>
      <c r="BK10" s="254"/>
      <c r="BL10" s="254"/>
      <c r="BM10" s="254"/>
      <c r="BN10" s="254"/>
      <c r="BO10" s="254"/>
      <c r="BP10" s="254"/>
      <c r="BQ10" s="263">
        <v>
4</v>
      </c>
      <c r="BR10" s="264"/>
      <c r="BS10" s="1119"/>
      <c r="BT10" s="1120"/>
      <c r="BU10" s="1120"/>
      <c r="BV10" s="1120"/>
      <c r="BW10" s="1120"/>
      <c r="BX10" s="1120"/>
      <c r="BY10" s="1120"/>
      <c r="BZ10" s="1120"/>
      <c r="CA10" s="1120"/>
      <c r="CB10" s="1120"/>
      <c r="CC10" s="1120"/>
      <c r="CD10" s="1120"/>
      <c r="CE10" s="1120"/>
      <c r="CF10" s="1120"/>
      <c r="CG10" s="1121"/>
      <c r="CH10" s="1094"/>
      <c r="CI10" s="1095"/>
      <c r="CJ10" s="1095"/>
      <c r="CK10" s="1095"/>
      <c r="CL10" s="1096"/>
      <c r="CM10" s="1094"/>
      <c r="CN10" s="1095"/>
      <c r="CO10" s="1095"/>
      <c r="CP10" s="1095"/>
      <c r="CQ10" s="1096"/>
      <c r="CR10" s="1094"/>
      <c r="CS10" s="1095"/>
      <c r="CT10" s="1095"/>
      <c r="CU10" s="1095"/>
      <c r="CV10" s="1096"/>
      <c r="CW10" s="1094"/>
      <c r="CX10" s="1095"/>
      <c r="CY10" s="1095"/>
      <c r="CZ10" s="1095"/>
      <c r="DA10" s="1096"/>
      <c r="DB10" s="1094"/>
      <c r="DC10" s="1095"/>
      <c r="DD10" s="1095"/>
      <c r="DE10" s="1095"/>
      <c r="DF10" s="1096"/>
      <c r="DG10" s="1094"/>
      <c r="DH10" s="1095"/>
      <c r="DI10" s="1095"/>
      <c r="DJ10" s="1095"/>
      <c r="DK10" s="1096"/>
      <c r="DL10" s="1094"/>
      <c r="DM10" s="1095"/>
      <c r="DN10" s="1095"/>
      <c r="DO10" s="1095"/>
      <c r="DP10" s="1096"/>
      <c r="DQ10" s="1094"/>
      <c r="DR10" s="1095"/>
      <c r="DS10" s="1095"/>
      <c r="DT10" s="1095"/>
      <c r="DU10" s="1096"/>
      <c r="DV10" s="1097"/>
      <c r="DW10" s="1098"/>
      <c r="DX10" s="1098"/>
      <c r="DY10" s="1098"/>
      <c r="DZ10" s="1099"/>
      <c r="EA10" s="255"/>
    </row>
    <row r="11" spans="1:131" s="256" customFormat="1" ht="26.25" customHeight="1" x14ac:dyDescent="0.2">
      <c r="A11" s="262">
        <v>
5</v>
      </c>
      <c r="B11" s="1142"/>
      <c r="C11" s="1143"/>
      <c r="D11" s="1143"/>
      <c r="E11" s="1143"/>
      <c r="F11" s="1143"/>
      <c r="G11" s="1143"/>
      <c r="H11" s="1143"/>
      <c r="I11" s="1143"/>
      <c r="J11" s="1143"/>
      <c r="K11" s="1143"/>
      <c r="L11" s="1143"/>
      <c r="M11" s="1143"/>
      <c r="N11" s="1143"/>
      <c r="O11" s="1143"/>
      <c r="P11" s="1144"/>
      <c r="Q11" s="1148"/>
      <c r="R11" s="1149"/>
      <c r="S11" s="1149"/>
      <c r="T11" s="1149"/>
      <c r="U11" s="1149"/>
      <c r="V11" s="1149"/>
      <c r="W11" s="1149"/>
      <c r="X11" s="1149"/>
      <c r="Y11" s="1149"/>
      <c r="Z11" s="1149"/>
      <c r="AA11" s="1149"/>
      <c r="AB11" s="1149"/>
      <c r="AC11" s="1149"/>
      <c r="AD11" s="1149"/>
      <c r="AE11" s="1150"/>
      <c r="AF11" s="1124"/>
      <c r="AG11" s="1125"/>
      <c r="AH11" s="1125"/>
      <c r="AI11" s="1125"/>
      <c r="AJ11" s="1126"/>
      <c r="AK11" s="1191"/>
      <c r="AL11" s="1192"/>
      <c r="AM11" s="1192"/>
      <c r="AN11" s="1192"/>
      <c r="AO11" s="1192"/>
      <c r="AP11" s="1192"/>
      <c r="AQ11" s="1192"/>
      <c r="AR11" s="1192"/>
      <c r="AS11" s="1192"/>
      <c r="AT11" s="1192"/>
      <c r="AU11" s="1189"/>
      <c r="AV11" s="1189"/>
      <c r="AW11" s="1189"/>
      <c r="AX11" s="1189"/>
      <c r="AY11" s="1190"/>
      <c r="AZ11" s="253"/>
      <c r="BA11" s="253"/>
      <c r="BB11" s="253"/>
      <c r="BC11" s="253"/>
      <c r="BD11" s="253"/>
      <c r="BE11" s="254"/>
      <c r="BF11" s="254"/>
      <c r="BG11" s="254"/>
      <c r="BH11" s="254"/>
      <c r="BI11" s="254"/>
      <c r="BJ11" s="254"/>
      <c r="BK11" s="254"/>
      <c r="BL11" s="254"/>
      <c r="BM11" s="254"/>
      <c r="BN11" s="254"/>
      <c r="BO11" s="254"/>
      <c r="BP11" s="254"/>
      <c r="BQ11" s="263">
        <v>
5</v>
      </c>
      <c r="BR11" s="264"/>
      <c r="BS11" s="1119"/>
      <c r="BT11" s="1120"/>
      <c r="BU11" s="1120"/>
      <c r="BV11" s="1120"/>
      <c r="BW11" s="1120"/>
      <c r="BX11" s="1120"/>
      <c r="BY11" s="1120"/>
      <c r="BZ11" s="1120"/>
      <c r="CA11" s="1120"/>
      <c r="CB11" s="1120"/>
      <c r="CC11" s="1120"/>
      <c r="CD11" s="1120"/>
      <c r="CE11" s="1120"/>
      <c r="CF11" s="1120"/>
      <c r="CG11" s="1121"/>
      <c r="CH11" s="1094"/>
      <c r="CI11" s="1095"/>
      <c r="CJ11" s="1095"/>
      <c r="CK11" s="1095"/>
      <c r="CL11" s="1096"/>
      <c r="CM11" s="1094"/>
      <c r="CN11" s="1095"/>
      <c r="CO11" s="1095"/>
      <c r="CP11" s="1095"/>
      <c r="CQ11" s="1096"/>
      <c r="CR11" s="1094"/>
      <c r="CS11" s="1095"/>
      <c r="CT11" s="1095"/>
      <c r="CU11" s="1095"/>
      <c r="CV11" s="1096"/>
      <c r="CW11" s="1094"/>
      <c r="CX11" s="1095"/>
      <c r="CY11" s="1095"/>
      <c r="CZ11" s="1095"/>
      <c r="DA11" s="1096"/>
      <c r="DB11" s="1094"/>
      <c r="DC11" s="1095"/>
      <c r="DD11" s="1095"/>
      <c r="DE11" s="1095"/>
      <c r="DF11" s="1096"/>
      <c r="DG11" s="1094"/>
      <c r="DH11" s="1095"/>
      <c r="DI11" s="1095"/>
      <c r="DJ11" s="1095"/>
      <c r="DK11" s="1096"/>
      <c r="DL11" s="1094"/>
      <c r="DM11" s="1095"/>
      <c r="DN11" s="1095"/>
      <c r="DO11" s="1095"/>
      <c r="DP11" s="1096"/>
      <c r="DQ11" s="1094"/>
      <c r="DR11" s="1095"/>
      <c r="DS11" s="1095"/>
      <c r="DT11" s="1095"/>
      <c r="DU11" s="1096"/>
      <c r="DV11" s="1097"/>
      <c r="DW11" s="1098"/>
      <c r="DX11" s="1098"/>
      <c r="DY11" s="1098"/>
      <c r="DZ11" s="1099"/>
      <c r="EA11" s="255"/>
    </row>
    <row r="12" spans="1:131" s="256" customFormat="1" ht="26.25" customHeight="1" x14ac:dyDescent="0.2">
      <c r="A12" s="262">
        <v>
6</v>
      </c>
      <c r="B12" s="1142"/>
      <c r="C12" s="1143"/>
      <c r="D12" s="1143"/>
      <c r="E12" s="1143"/>
      <c r="F12" s="1143"/>
      <c r="G12" s="1143"/>
      <c r="H12" s="1143"/>
      <c r="I12" s="1143"/>
      <c r="J12" s="1143"/>
      <c r="K12" s="1143"/>
      <c r="L12" s="1143"/>
      <c r="M12" s="1143"/>
      <c r="N12" s="1143"/>
      <c r="O12" s="1143"/>
      <c r="P12" s="1144"/>
      <c r="Q12" s="1148"/>
      <c r="R12" s="1149"/>
      <c r="S12" s="1149"/>
      <c r="T12" s="1149"/>
      <c r="U12" s="1149"/>
      <c r="V12" s="1149"/>
      <c r="W12" s="1149"/>
      <c r="X12" s="1149"/>
      <c r="Y12" s="1149"/>
      <c r="Z12" s="1149"/>
      <c r="AA12" s="1149"/>
      <c r="AB12" s="1149"/>
      <c r="AC12" s="1149"/>
      <c r="AD12" s="1149"/>
      <c r="AE12" s="1150"/>
      <c r="AF12" s="1124"/>
      <c r="AG12" s="1125"/>
      <c r="AH12" s="1125"/>
      <c r="AI12" s="1125"/>
      <c r="AJ12" s="1126"/>
      <c r="AK12" s="1191"/>
      <c r="AL12" s="1192"/>
      <c r="AM12" s="1192"/>
      <c r="AN12" s="1192"/>
      <c r="AO12" s="1192"/>
      <c r="AP12" s="1192"/>
      <c r="AQ12" s="1192"/>
      <c r="AR12" s="1192"/>
      <c r="AS12" s="1192"/>
      <c r="AT12" s="1192"/>
      <c r="AU12" s="1189"/>
      <c r="AV12" s="1189"/>
      <c r="AW12" s="1189"/>
      <c r="AX12" s="1189"/>
      <c r="AY12" s="1190"/>
      <c r="AZ12" s="253"/>
      <c r="BA12" s="253"/>
      <c r="BB12" s="253"/>
      <c r="BC12" s="253"/>
      <c r="BD12" s="253"/>
      <c r="BE12" s="254"/>
      <c r="BF12" s="254"/>
      <c r="BG12" s="254"/>
      <c r="BH12" s="254"/>
      <c r="BI12" s="254"/>
      <c r="BJ12" s="254"/>
      <c r="BK12" s="254"/>
      <c r="BL12" s="254"/>
      <c r="BM12" s="254"/>
      <c r="BN12" s="254"/>
      <c r="BO12" s="254"/>
      <c r="BP12" s="254"/>
      <c r="BQ12" s="263">
        <v>
6</v>
      </c>
      <c r="BR12" s="264"/>
      <c r="BS12" s="1119"/>
      <c r="BT12" s="1120"/>
      <c r="BU12" s="1120"/>
      <c r="BV12" s="1120"/>
      <c r="BW12" s="1120"/>
      <c r="BX12" s="1120"/>
      <c r="BY12" s="1120"/>
      <c r="BZ12" s="1120"/>
      <c r="CA12" s="1120"/>
      <c r="CB12" s="1120"/>
      <c r="CC12" s="1120"/>
      <c r="CD12" s="1120"/>
      <c r="CE12" s="1120"/>
      <c r="CF12" s="1120"/>
      <c r="CG12" s="1121"/>
      <c r="CH12" s="1094"/>
      <c r="CI12" s="1095"/>
      <c r="CJ12" s="1095"/>
      <c r="CK12" s="1095"/>
      <c r="CL12" s="1096"/>
      <c r="CM12" s="1094"/>
      <c r="CN12" s="1095"/>
      <c r="CO12" s="1095"/>
      <c r="CP12" s="1095"/>
      <c r="CQ12" s="1096"/>
      <c r="CR12" s="1094"/>
      <c r="CS12" s="1095"/>
      <c r="CT12" s="1095"/>
      <c r="CU12" s="1095"/>
      <c r="CV12" s="1096"/>
      <c r="CW12" s="1094"/>
      <c r="CX12" s="1095"/>
      <c r="CY12" s="1095"/>
      <c r="CZ12" s="1095"/>
      <c r="DA12" s="1096"/>
      <c r="DB12" s="1094"/>
      <c r="DC12" s="1095"/>
      <c r="DD12" s="1095"/>
      <c r="DE12" s="1095"/>
      <c r="DF12" s="1096"/>
      <c r="DG12" s="1094"/>
      <c r="DH12" s="1095"/>
      <c r="DI12" s="1095"/>
      <c r="DJ12" s="1095"/>
      <c r="DK12" s="1096"/>
      <c r="DL12" s="1094"/>
      <c r="DM12" s="1095"/>
      <c r="DN12" s="1095"/>
      <c r="DO12" s="1095"/>
      <c r="DP12" s="1096"/>
      <c r="DQ12" s="1094"/>
      <c r="DR12" s="1095"/>
      <c r="DS12" s="1095"/>
      <c r="DT12" s="1095"/>
      <c r="DU12" s="1096"/>
      <c r="DV12" s="1097"/>
      <c r="DW12" s="1098"/>
      <c r="DX12" s="1098"/>
      <c r="DY12" s="1098"/>
      <c r="DZ12" s="1099"/>
      <c r="EA12" s="255"/>
    </row>
    <row r="13" spans="1:131" s="256" customFormat="1" ht="26.25" customHeight="1" x14ac:dyDescent="0.2">
      <c r="A13" s="262">
        <v>
7</v>
      </c>
      <c r="B13" s="1142"/>
      <c r="C13" s="1143"/>
      <c r="D13" s="1143"/>
      <c r="E13" s="1143"/>
      <c r="F13" s="1143"/>
      <c r="G13" s="1143"/>
      <c r="H13" s="1143"/>
      <c r="I13" s="1143"/>
      <c r="J13" s="1143"/>
      <c r="K13" s="1143"/>
      <c r="L13" s="1143"/>
      <c r="M13" s="1143"/>
      <c r="N13" s="1143"/>
      <c r="O13" s="1143"/>
      <c r="P13" s="1144"/>
      <c r="Q13" s="1148"/>
      <c r="R13" s="1149"/>
      <c r="S13" s="1149"/>
      <c r="T13" s="1149"/>
      <c r="U13" s="1149"/>
      <c r="V13" s="1149"/>
      <c r="W13" s="1149"/>
      <c r="X13" s="1149"/>
      <c r="Y13" s="1149"/>
      <c r="Z13" s="1149"/>
      <c r="AA13" s="1149"/>
      <c r="AB13" s="1149"/>
      <c r="AC13" s="1149"/>
      <c r="AD13" s="1149"/>
      <c r="AE13" s="1150"/>
      <c r="AF13" s="1124"/>
      <c r="AG13" s="1125"/>
      <c r="AH13" s="1125"/>
      <c r="AI13" s="1125"/>
      <c r="AJ13" s="1126"/>
      <c r="AK13" s="1191"/>
      <c r="AL13" s="1192"/>
      <c r="AM13" s="1192"/>
      <c r="AN13" s="1192"/>
      <c r="AO13" s="1192"/>
      <c r="AP13" s="1192"/>
      <c r="AQ13" s="1192"/>
      <c r="AR13" s="1192"/>
      <c r="AS13" s="1192"/>
      <c r="AT13" s="1192"/>
      <c r="AU13" s="1189"/>
      <c r="AV13" s="1189"/>
      <c r="AW13" s="1189"/>
      <c r="AX13" s="1189"/>
      <c r="AY13" s="1190"/>
      <c r="AZ13" s="253"/>
      <c r="BA13" s="253"/>
      <c r="BB13" s="253"/>
      <c r="BC13" s="253"/>
      <c r="BD13" s="253"/>
      <c r="BE13" s="254"/>
      <c r="BF13" s="254"/>
      <c r="BG13" s="254"/>
      <c r="BH13" s="254"/>
      <c r="BI13" s="254"/>
      <c r="BJ13" s="254"/>
      <c r="BK13" s="254"/>
      <c r="BL13" s="254"/>
      <c r="BM13" s="254"/>
      <c r="BN13" s="254"/>
      <c r="BO13" s="254"/>
      <c r="BP13" s="254"/>
      <c r="BQ13" s="263">
        <v>
7</v>
      </c>
      <c r="BR13" s="264"/>
      <c r="BS13" s="1119"/>
      <c r="BT13" s="1120"/>
      <c r="BU13" s="1120"/>
      <c r="BV13" s="1120"/>
      <c r="BW13" s="1120"/>
      <c r="BX13" s="1120"/>
      <c r="BY13" s="1120"/>
      <c r="BZ13" s="1120"/>
      <c r="CA13" s="1120"/>
      <c r="CB13" s="1120"/>
      <c r="CC13" s="1120"/>
      <c r="CD13" s="1120"/>
      <c r="CE13" s="1120"/>
      <c r="CF13" s="1120"/>
      <c r="CG13" s="1121"/>
      <c r="CH13" s="1094"/>
      <c r="CI13" s="1095"/>
      <c r="CJ13" s="1095"/>
      <c r="CK13" s="1095"/>
      <c r="CL13" s="1096"/>
      <c r="CM13" s="1094"/>
      <c r="CN13" s="1095"/>
      <c r="CO13" s="1095"/>
      <c r="CP13" s="1095"/>
      <c r="CQ13" s="1096"/>
      <c r="CR13" s="1094"/>
      <c r="CS13" s="1095"/>
      <c r="CT13" s="1095"/>
      <c r="CU13" s="1095"/>
      <c r="CV13" s="1096"/>
      <c r="CW13" s="1094"/>
      <c r="CX13" s="1095"/>
      <c r="CY13" s="1095"/>
      <c r="CZ13" s="1095"/>
      <c r="DA13" s="1096"/>
      <c r="DB13" s="1094"/>
      <c r="DC13" s="1095"/>
      <c r="DD13" s="1095"/>
      <c r="DE13" s="1095"/>
      <c r="DF13" s="1096"/>
      <c r="DG13" s="1094"/>
      <c r="DH13" s="1095"/>
      <c r="DI13" s="1095"/>
      <c r="DJ13" s="1095"/>
      <c r="DK13" s="1096"/>
      <c r="DL13" s="1094"/>
      <c r="DM13" s="1095"/>
      <c r="DN13" s="1095"/>
      <c r="DO13" s="1095"/>
      <c r="DP13" s="1096"/>
      <c r="DQ13" s="1094"/>
      <c r="DR13" s="1095"/>
      <c r="DS13" s="1095"/>
      <c r="DT13" s="1095"/>
      <c r="DU13" s="1096"/>
      <c r="DV13" s="1097"/>
      <c r="DW13" s="1098"/>
      <c r="DX13" s="1098"/>
      <c r="DY13" s="1098"/>
      <c r="DZ13" s="1099"/>
      <c r="EA13" s="255"/>
    </row>
    <row r="14" spans="1:131" s="256" customFormat="1" ht="26.25" customHeight="1" x14ac:dyDescent="0.2">
      <c r="A14" s="262">
        <v>
8</v>
      </c>
      <c r="B14" s="1142"/>
      <c r="C14" s="1143"/>
      <c r="D14" s="1143"/>
      <c r="E14" s="1143"/>
      <c r="F14" s="1143"/>
      <c r="G14" s="1143"/>
      <c r="H14" s="1143"/>
      <c r="I14" s="1143"/>
      <c r="J14" s="1143"/>
      <c r="K14" s="1143"/>
      <c r="L14" s="1143"/>
      <c r="M14" s="1143"/>
      <c r="N14" s="1143"/>
      <c r="O14" s="1143"/>
      <c r="P14" s="1144"/>
      <c r="Q14" s="1148"/>
      <c r="R14" s="1149"/>
      <c r="S14" s="1149"/>
      <c r="T14" s="1149"/>
      <c r="U14" s="1149"/>
      <c r="V14" s="1149"/>
      <c r="W14" s="1149"/>
      <c r="X14" s="1149"/>
      <c r="Y14" s="1149"/>
      <c r="Z14" s="1149"/>
      <c r="AA14" s="1149"/>
      <c r="AB14" s="1149"/>
      <c r="AC14" s="1149"/>
      <c r="AD14" s="1149"/>
      <c r="AE14" s="1150"/>
      <c r="AF14" s="1124"/>
      <c r="AG14" s="1125"/>
      <c r="AH14" s="1125"/>
      <c r="AI14" s="1125"/>
      <c r="AJ14" s="1126"/>
      <c r="AK14" s="1191"/>
      <c r="AL14" s="1192"/>
      <c r="AM14" s="1192"/>
      <c r="AN14" s="1192"/>
      <c r="AO14" s="1192"/>
      <c r="AP14" s="1192"/>
      <c r="AQ14" s="1192"/>
      <c r="AR14" s="1192"/>
      <c r="AS14" s="1192"/>
      <c r="AT14" s="1192"/>
      <c r="AU14" s="1189"/>
      <c r="AV14" s="1189"/>
      <c r="AW14" s="1189"/>
      <c r="AX14" s="1189"/>
      <c r="AY14" s="1190"/>
      <c r="AZ14" s="253"/>
      <c r="BA14" s="253"/>
      <c r="BB14" s="253"/>
      <c r="BC14" s="253"/>
      <c r="BD14" s="253"/>
      <c r="BE14" s="254"/>
      <c r="BF14" s="254"/>
      <c r="BG14" s="254"/>
      <c r="BH14" s="254"/>
      <c r="BI14" s="254"/>
      <c r="BJ14" s="254"/>
      <c r="BK14" s="254"/>
      <c r="BL14" s="254"/>
      <c r="BM14" s="254"/>
      <c r="BN14" s="254"/>
      <c r="BO14" s="254"/>
      <c r="BP14" s="254"/>
      <c r="BQ14" s="263">
        <v>
8</v>
      </c>
      <c r="BR14" s="264"/>
      <c r="BS14" s="1119"/>
      <c r="BT14" s="1120"/>
      <c r="BU14" s="1120"/>
      <c r="BV14" s="1120"/>
      <c r="BW14" s="1120"/>
      <c r="BX14" s="1120"/>
      <c r="BY14" s="1120"/>
      <c r="BZ14" s="1120"/>
      <c r="CA14" s="1120"/>
      <c r="CB14" s="1120"/>
      <c r="CC14" s="1120"/>
      <c r="CD14" s="1120"/>
      <c r="CE14" s="1120"/>
      <c r="CF14" s="1120"/>
      <c r="CG14" s="1121"/>
      <c r="CH14" s="1094"/>
      <c r="CI14" s="1095"/>
      <c r="CJ14" s="1095"/>
      <c r="CK14" s="1095"/>
      <c r="CL14" s="1096"/>
      <c r="CM14" s="1094"/>
      <c r="CN14" s="1095"/>
      <c r="CO14" s="1095"/>
      <c r="CP14" s="1095"/>
      <c r="CQ14" s="1096"/>
      <c r="CR14" s="1094"/>
      <c r="CS14" s="1095"/>
      <c r="CT14" s="1095"/>
      <c r="CU14" s="1095"/>
      <c r="CV14" s="1096"/>
      <c r="CW14" s="1094"/>
      <c r="CX14" s="1095"/>
      <c r="CY14" s="1095"/>
      <c r="CZ14" s="1095"/>
      <c r="DA14" s="1096"/>
      <c r="DB14" s="1094"/>
      <c r="DC14" s="1095"/>
      <c r="DD14" s="1095"/>
      <c r="DE14" s="1095"/>
      <c r="DF14" s="1096"/>
      <c r="DG14" s="1094"/>
      <c r="DH14" s="1095"/>
      <c r="DI14" s="1095"/>
      <c r="DJ14" s="1095"/>
      <c r="DK14" s="1096"/>
      <c r="DL14" s="1094"/>
      <c r="DM14" s="1095"/>
      <c r="DN14" s="1095"/>
      <c r="DO14" s="1095"/>
      <c r="DP14" s="1096"/>
      <c r="DQ14" s="1094"/>
      <c r="DR14" s="1095"/>
      <c r="DS14" s="1095"/>
      <c r="DT14" s="1095"/>
      <c r="DU14" s="1096"/>
      <c r="DV14" s="1097"/>
      <c r="DW14" s="1098"/>
      <c r="DX14" s="1098"/>
      <c r="DY14" s="1098"/>
      <c r="DZ14" s="1099"/>
      <c r="EA14" s="255"/>
    </row>
    <row r="15" spans="1:131" s="256" customFormat="1" ht="26.25" customHeight="1" x14ac:dyDescent="0.2">
      <c r="A15" s="262">
        <v>
9</v>
      </c>
      <c r="B15" s="1142"/>
      <c r="C15" s="1143"/>
      <c r="D15" s="1143"/>
      <c r="E15" s="1143"/>
      <c r="F15" s="1143"/>
      <c r="G15" s="1143"/>
      <c r="H15" s="1143"/>
      <c r="I15" s="1143"/>
      <c r="J15" s="1143"/>
      <c r="K15" s="1143"/>
      <c r="L15" s="1143"/>
      <c r="M15" s="1143"/>
      <c r="N15" s="1143"/>
      <c r="O15" s="1143"/>
      <c r="P15" s="1144"/>
      <c r="Q15" s="1148"/>
      <c r="R15" s="1149"/>
      <c r="S15" s="1149"/>
      <c r="T15" s="1149"/>
      <c r="U15" s="1149"/>
      <c r="V15" s="1149"/>
      <c r="W15" s="1149"/>
      <c r="X15" s="1149"/>
      <c r="Y15" s="1149"/>
      <c r="Z15" s="1149"/>
      <c r="AA15" s="1149"/>
      <c r="AB15" s="1149"/>
      <c r="AC15" s="1149"/>
      <c r="AD15" s="1149"/>
      <c r="AE15" s="1150"/>
      <c r="AF15" s="1124"/>
      <c r="AG15" s="1125"/>
      <c r="AH15" s="1125"/>
      <c r="AI15" s="1125"/>
      <c r="AJ15" s="1126"/>
      <c r="AK15" s="1191"/>
      <c r="AL15" s="1192"/>
      <c r="AM15" s="1192"/>
      <c r="AN15" s="1192"/>
      <c r="AO15" s="1192"/>
      <c r="AP15" s="1192"/>
      <c r="AQ15" s="1192"/>
      <c r="AR15" s="1192"/>
      <c r="AS15" s="1192"/>
      <c r="AT15" s="1192"/>
      <c r="AU15" s="1189"/>
      <c r="AV15" s="1189"/>
      <c r="AW15" s="1189"/>
      <c r="AX15" s="1189"/>
      <c r="AY15" s="1190"/>
      <c r="AZ15" s="253"/>
      <c r="BA15" s="253"/>
      <c r="BB15" s="253"/>
      <c r="BC15" s="253"/>
      <c r="BD15" s="253"/>
      <c r="BE15" s="254"/>
      <c r="BF15" s="254"/>
      <c r="BG15" s="254"/>
      <c r="BH15" s="254"/>
      <c r="BI15" s="254"/>
      <c r="BJ15" s="254"/>
      <c r="BK15" s="254"/>
      <c r="BL15" s="254"/>
      <c r="BM15" s="254"/>
      <c r="BN15" s="254"/>
      <c r="BO15" s="254"/>
      <c r="BP15" s="254"/>
      <c r="BQ15" s="263">
        <v>
9</v>
      </c>
      <c r="BR15" s="264"/>
      <c r="BS15" s="1119"/>
      <c r="BT15" s="1120"/>
      <c r="BU15" s="1120"/>
      <c r="BV15" s="1120"/>
      <c r="BW15" s="1120"/>
      <c r="BX15" s="1120"/>
      <c r="BY15" s="1120"/>
      <c r="BZ15" s="1120"/>
      <c r="CA15" s="1120"/>
      <c r="CB15" s="1120"/>
      <c r="CC15" s="1120"/>
      <c r="CD15" s="1120"/>
      <c r="CE15" s="1120"/>
      <c r="CF15" s="1120"/>
      <c r="CG15" s="1121"/>
      <c r="CH15" s="1094"/>
      <c r="CI15" s="1095"/>
      <c r="CJ15" s="1095"/>
      <c r="CK15" s="1095"/>
      <c r="CL15" s="1096"/>
      <c r="CM15" s="1094"/>
      <c r="CN15" s="1095"/>
      <c r="CO15" s="1095"/>
      <c r="CP15" s="1095"/>
      <c r="CQ15" s="1096"/>
      <c r="CR15" s="1094"/>
      <c r="CS15" s="1095"/>
      <c r="CT15" s="1095"/>
      <c r="CU15" s="1095"/>
      <c r="CV15" s="1096"/>
      <c r="CW15" s="1094"/>
      <c r="CX15" s="1095"/>
      <c r="CY15" s="1095"/>
      <c r="CZ15" s="1095"/>
      <c r="DA15" s="1096"/>
      <c r="DB15" s="1094"/>
      <c r="DC15" s="1095"/>
      <c r="DD15" s="1095"/>
      <c r="DE15" s="1095"/>
      <c r="DF15" s="1096"/>
      <c r="DG15" s="1094"/>
      <c r="DH15" s="1095"/>
      <c r="DI15" s="1095"/>
      <c r="DJ15" s="1095"/>
      <c r="DK15" s="1096"/>
      <c r="DL15" s="1094"/>
      <c r="DM15" s="1095"/>
      <c r="DN15" s="1095"/>
      <c r="DO15" s="1095"/>
      <c r="DP15" s="1096"/>
      <c r="DQ15" s="1094"/>
      <c r="DR15" s="1095"/>
      <c r="DS15" s="1095"/>
      <c r="DT15" s="1095"/>
      <c r="DU15" s="1096"/>
      <c r="DV15" s="1097"/>
      <c r="DW15" s="1098"/>
      <c r="DX15" s="1098"/>
      <c r="DY15" s="1098"/>
      <c r="DZ15" s="1099"/>
      <c r="EA15" s="255"/>
    </row>
    <row r="16" spans="1:131" s="256" customFormat="1" ht="26.25" customHeight="1" x14ac:dyDescent="0.2">
      <c r="A16" s="262">
        <v>
10</v>
      </c>
      <c r="B16" s="1142"/>
      <c r="C16" s="1143"/>
      <c r="D16" s="1143"/>
      <c r="E16" s="1143"/>
      <c r="F16" s="1143"/>
      <c r="G16" s="1143"/>
      <c r="H16" s="1143"/>
      <c r="I16" s="1143"/>
      <c r="J16" s="1143"/>
      <c r="K16" s="1143"/>
      <c r="L16" s="1143"/>
      <c r="M16" s="1143"/>
      <c r="N16" s="1143"/>
      <c r="O16" s="1143"/>
      <c r="P16" s="1144"/>
      <c r="Q16" s="1148"/>
      <c r="R16" s="1149"/>
      <c r="S16" s="1149"/>
      <c r="T16" s="1149"/>
      <c r="U16" s="1149"/>
      <c r="V16" s="1149"/>
      <c r="W16" s="1149"/>
      <c r="X16" s="1149"/>
      <c r="Y16" s="1149"/>
      <c r="Z16" s="1149"/>
      <c r="AA16" s="1149"/>
      <c r="AB16" s="1149"/>
      <c r="AC16" s="1149"/>
      <c r="AD16" s="1149"/>
      <c r="AE16" s="1150"/>
      <c r="AF16" s="1124"/>
      <c r="AG16" s="1125"/>
      <c r="AH16" s="1125"/>
      <c r="AI16" s="1125"/>
      <c r="AJ16" s="1126"/>
      <c r="AK16" s="1191"/>
      <c r="AL16" s="1192"/>
      <c r="AM16" s="1192"/>
      <c r="AN16" s="1192"/>
      <c r="AO16" s="1192"/>
      <c r="AP16" s="1192"/>
      <c r="AQ16" s="1192"/>
      <c r="AR16" s="1192"/>
      <c r="AS16" s="1192"/>
      <c r="AT16" s="1192"/>
      <c r="AU16" s="1189"/>
      <c r="AV16" s="1189"/>
      <c r="AW16" s="1189"/>
      <c r="AX16" s="1189"/>
      <c r="AY16" s="1190"/>
      <c r="AZ16" s="253"/>
      <c r="BA16" s="253"/>
      <c r="BB16" s="253"/>
      <c r="BC16" s="253"/>
      <c r="BD16" s="253"/>
      <c r="BE16" s="254"/>
      <c r="BF16" s="254"/>
      <c r="BG16" s="254"/>
      <c r="BH16" s="254"/>
      <c r="BI16" s="254"/>
      <c r="BJ16" s="254"/>
      <c r="BK16" s="254"/>
      <c r="BL16" s="254"/>
      <c r="BM16" s="254"/>
      <c r="BN16" s="254"/>
      <c r="BO16" s="254"/>
      <c r="BP16" s="254"/>
      <c r="BQ16" s="263">
        <v>
10</v>
      </c>
      <c r="BR16" s="264"/>
      <c r="BS16" s="1119"/>
      <c r="BT16" s="1120"/>
      <c r="BU16" s="1120"/>
      <c r="BV16" s="1120"/>
      <c r="BW16" s="1120"/>
      <c r="BX16" s="1120"/>
      <c r="BY16" s="1120"/>
      <c r="BZ16" s="1120"/>
      <c r="CA16" s="1120"/>
      <c r="CB16" s="1120"/>
      <c r="CC16" s="1120"/>
      <c r="CD16" s="1120"/>
      <c r="CE16" s="1120"/>
      <c r="CF16" s="1120"/>
      <c r="CG16" s="1121"/>
      <c r="CH16" s="1094"/>
      <c r="CI16" s="1095"/>
      <c r="CJ16" s="1095"/>
      <c r="CK16" s="1095"/>
      <c r="CL16" s="1096"/>
      <c r="CM16" s="1094"/>
      <c r="CN16" s="1095"/>
      <c r="CO16" s="1095"/>
      <c r="CP16" s="1095"/>
      <c r="CQ16" s="1096"/>
      <c r="CR16" s="1094"/>
      <c r="CS16" s="1095"/>
      <c r="CT16" s="1095"/>
      <c r="CU16" s="1095"/>
      <c r="CV16" s="1096"/>
      <c r="CW16" s="1094"/>
      <c r="CX16" s="1095"/>
      <c r="CY16" s="1095"/>
      <c r="CZ16" s="1095"/>
      <c r="DA16" s="1096"/>
      <c r="DB16" s="1094"/>
      <c r="DC16" s="1095"/>
      <c r="DD16" s="1095"/>
      <c r="DE16" s="1095"/>
      <c r="DF16" s="1096"/>
      <c r="DG16" s="1094"/>
      <c r="DH16" s="1095"/>
      <c r="DI16" s="1095"/>
      <c r="DJ16" s="1095"/>
      <c r="DK16" s="1096"/>
      <c r="DL16" s="1094"/>
      <c r="DM16" s="1095"/>
      <c r="DN16" s="1095"/>
      <c r="DO16" s="1095"/>
      <c r="DP16" s="1096"/>
      <c r="DQ16" s="1094"/>
      <c r="DR16" s="1095"/>
      <c r="DS16" s="1095"/>
      <c r="DT16" s="1095"/>
      <c r="DU16" s="1096"/>
      <c r="DV16" s="1097"/>
      <c r="DW16" s="1098"/>
      <c r="DX16" s="1098"/>
      <c r="DY16" s="1098"/>
      <c r="DZ16" s="1099"/>
      <c r="EA16" s="255"/>
    </row>
    <row r="17" spans="1:131" s="256" customFormat="1" ht="26.25" customHeight="1" x14ac:dyDescent="0.2">
      <c r="A17" s="262">
        <v>
11</v>
      </c>
      <c r="B17" s="1142"/>
      <c r="C17" s="1143"/>
      <c r="D17" s="1143"/>
      <c r="E17" s="1143"/>
      <c r="F17" s="1143"/>
      <c r="G17" s="1143"/>
      <c r="H17" s="1143"/>
      <c r="I17" s="1143"/>
      <c r="J17" s="1143"/>
      <c r="K17" s="1143"/>
      <c r="L17" s="1143"/>
      <c r="M17" s="1143"/>
      <c r="N17" s="1143"/>
      <c r="O17" s="1143"/>
      <c r="P17" s="1144"/>
      <c r="Q17" s="1148"/>
      <c r="R17" s="1149"/>
      <c r="S17" s="1149"/>
      <c r="T17" s="1149"/>
      <c r="U17" s="1149"/>
      <c r="V17" s="1149"/>
      <c r="W17" s="1149"/>
      <c r="X17" s="1149"/>
      <c r="Y17" s="1149"/>
      <c r="Z17" s="1149"/>
      <c r="AA17" s="1149"/>
      <c r="AB17" s="1149"/>
      <c r="AC17" s="1149"/>
      <c r="AD17" s="1149"/>
      <c r="AE17" s="1150"/>
      <c r="AF17" s="1124"/>
      <c r="AG17" s="1125"/>
      <c r="AH17" s="1125"/>
      <c r="AI17" s="1125"/>
      <c r="AJ17" s="1126"/>
      <c r="AK17" s="1191"/>
      <c r="AL17" s="1192"/>
      <c r="AM17" s="1192"/>
      <c r="AN17" s="1192"/>
      <c r="AO17" s="1192"/>
      <c r="AP17" s="1192"/>
      <c r="AQ17" s="1192"/>
      <c r="AR17" s="1192"/>
      <c r="AS17" s="1192"/>
      <c r="AT17" s="1192"/>
      <c r="AU17" s="1189"/>
      <c r="AV17" s="1189"/>
      <c r="AW17" s="1189"/>
      <c r="AX17" s="1189"/>
      <c r="AY17" s="1190"/>
      <c r="AZ17" s="253"/>
      <c r="BA17" s="253"/>
      <c r="BB17" s="253"/>
      <c r="BC17" s="253"/>
      <c r="BD17" s="253"/>
      <c r="BE17" s="254"/>
      <c r="BF17" s="254"/>
      <c r="BG17" s="254"/>
      <c r="BH17" s="254"/>
      <c r="BI17" s="254"/>
      <c r="BJ17" s="254"/>
      <c r="BK17" s="254"/>
      <c r="BL17" s="254"/>
      <c r="BM17" s="254"/>
      <c r="BN17" s="254"/>
      <c r="BO17" s="254"/>
      <c r="BP17" s="254"/>
      <c r="BQ17" s="263">
        <v>
11</v>
      </c>
      <c r="BR17" s="264"/>
      <c r="BS17" s="1119"/>
      <c r="BT17" s="1120"/>
      <c r="BU17" s="1120"/>
      <c r="BV17" s="1120"/>
      <c r="BW17" s="1120"/>
      <c r="BX17" s="1120"/>
      <c r="BY17" s="1120"/>
      <c r="BZ17" s="1120"/>
      <c r="CA17" s="1120"/>
      <c r="CB17" s="1120"/>
      <c r="CC17" s="1120"/>
      <c r="CD17" s="1120"/>
      <c r="CE17" s="1120"/>
      <c r="CF17" s="1120"/>
      <c r="CG17" s="1121"/>
      <c r="CH17" s="1094"/>
      <c r="CI17" s="1095"/>
      <c r="CJ17" s="1095"/>
      <c r="CK17" s="1095"/>
      <c r="CL17" s="1096"/>
      <c r="CM17" s="1094"/>
      <c r="CN17" s="1095"/>
      <c r="CO17" s="1095"/>
      <c r="CP17" s="1095"/>
      <c r="CQ17" s="1096"/>
      <c r="CR17" s="1094"/>
      <c r="CS17" s="1095"/>
      <c r="CT17" s="1095"/>
      <c r="CU17" s="1095"/>
      <c r="CV17" s="1096"/>
      <c r="CW17" s="1094"/>
      <c r="CX17" s="1095"/>
      <c r="CY17" s="1095"/>
      <c r="CZ17" s="1095"/>
      <c r="DA17" s="1096"/>
      <c r="DB17" s="1094"/>
      <c r="DC17" s="1095"/>
      <c r="DD17" s="1095"/>
      <c r="DE17" s="1095"/>
      <c r="DF17" s="1096"/>
      <c r="DG17" s="1094"/>
      <c r="DH17" s="1095"/>
      <c r="DI17" s="1095"/>
      <c r="DJ17" s="1095"/>
      <c r="DK17" s="1096"/>
      <c r="DL17" s="1094"/>
      <c r="DM17" s="1095"/>
      <c r="DN17" s="1095"/>
      <c r="DO17" s="1095"/>
      <c r="DP17" s="1096"/>
      <c r="DQ17" s="1094"/>
      <c r="DR17" s="1095"/>
      <c r="DS17" s="1095"/>
      <c r="DT17" s="1095"/>
      <c r="DU17" s="1096"/>
      <c r="DV17" s="1097"/>
      <c r="DW17" s="1098"/>
      <c r="DX17" s="1098"/>
      <c r="DY17" s="1098"/>
      <c r="DZ17" s="1099"/>
      <c r="EA17" s="255"/>
    </row>
    <row r="18" spans="1:131" s="256" customFormat="1" ht="26.25" customHeight="1" x14ac:dyDescent="0.2">
      <c r="A18" s="262">
        <v>
12</v>
      </c>
      <c r="B18" s="1142"/>
      <c r="C18" s="1143"/>
      <c r="D18" s="1143"/>
      <c r="E18" s="1143"/>
      <c r="F18" s="1143"/>
      <c r="G18" s="1143"/>
      <c r="H18" s="1143"/>
      <c r="I18" s="1143"/>
      <c r="J18" s="1143"/>
      <c r="K18" s="1143"/>
      <c r="L18" s="1143"/>
      <c r="M18" s="1143"/>
      <c r="N18" s="1143"/>
      <c r="O18" s="1143"/>
      <c r="P18" s="1144"/>
      <c r="Q18" s="1148"/>
      <c r="R18" s="1149"/>
      <c r="S18" s="1149"/>
      <c r="T18" s="1149"/>
      <c r="U18" s="1149"/>
      <c r="V18" s="1149"/>
      <c r="W18" s="1149"/>
      <c r="X18" s="1149"/>
      <c r="Y18" s="1149"/>
      <c r="Z18" s="1149"/>
      <c r="AA18" s="1149"/>
      <c r="AB18" s="1149"/>
      <c r="AC18" s="1149"/>
      <c r="AD18" s="1149"/>
      <c r="AE18" s="1150"/>
      <c r="AF18" s="1124"/>
      <c r="AG18" s="1125"/>
      <c r="AH18" s="1125"/>
      <c r="AI18" s="1125"/>
      <c r="AJ18" s="1126"/>
      <c r="AK18" s="1191"/>
      <c r="AL18" s="1192"/>
      <c r="AM18" s="1192"/>
      <c r="AN18" s="1192"/>
      <c r="AO18" s="1192"/>
      <c r="AP18" s="1192"/>
      <c r="AQ18" s="1192"/>
      <c r="AR18" s="1192"/>
      <c r="AS18" s="1192"/>
      <c r="AT18" s="1192"/>
      <c r="AU18" s="1189"/>
      <c r="AV18" s="1189"/>
      <c r="AW18" s="1189"/>
      <c r="AX18" s="1189"/>
      <c r="AY18" s="1190"/>
      <c r="AZ18" s="253"/>
      <c r="BA18" s="253"/>
      <c r="BB18" s="253"/>
      <c r="BC18" s="253"/>
      <c r="BD18" s="253"/>
      <c r="BE18" s="254"/>
      <c r="BF18" s="254"/>
      <c r="BG18" s="254"/>
      <c r="BH18" s="254"/>
      <c r="BI18" s="254"/>
      <c r="BJ18" s="254"/>
      <c r="BK18" s="254"/>
      <c r="BL18" s="254"/>
      <c r="BM18" s="254"/>
      <c r="BN18" s="254"/>
      <c r="BO18" s="254"/>
      <c r="BP18" s="254"/>
      <c r="BQ18" s="263">
        <v>
12</v>
      </c>
      <c r="BR18" s="264"/>
      <c r="BS18" s="1119"/>
      <c r="BT18" s="1120"/>
      <c r="BU18" s="1120"/>
      <c r="BV18" s="1120"/>
      <c r="BW18" s="1120"/>
      <c r="BX18" s="1120"/>
      <c r="BY18" s="1120"/>
      <c r="BZ18" s="1120"/>
      <c r="CA18" s="1120"/>
      <c r="CB18" s="1120"/>
      <c r="CC18" s="1120"/>
      <c r="CD18" s="1120"/>
      <c r="CE18" s="1120"/>
      <c r="CF18" s="1120"/>
      <c r="CG18" s="1121"/>
      <c r="CH18" s="1094"/>
      <c r="CI18" s="1095"/>
      <c r="CJ18" s="1095"/>
      <c r="CK18" s="1095"/>
      <c r="CL18" s="1096"/>
      <c r="CM18" s="1094"/>
      <c r="CN18" s="1095"/>
      <c r="CO18" s="1095"/>
      <c r="CP18" s="1095"/>
      <c r="CQ18" s="1096"/>
      <c r="CR18" s="1094"/>
      <c r="CS18" s="1095"/>
      <c r="CT18" s="1095"/>
      <c r="CU18" s="1095"/>
      <c r="CV18" s="1096"/>
      <c r="CW18" s="1094"/>
      <c r="CX18" s="1095"/>
      <c r="CY18" s="1095"/>
      <c r="CZ18" s="1095"/>
      <c r="DA18" s="1096"/>
      <c r="DB18" s="1094"/>
      <c r="DC18" s="1095"/>
      <c r="DD18" s="1095"/>
      <c r="DE18" s="1095"/>
      <c r="DF18" s="1096"/>
      <c r="DG18" s="1094"/>
      <c r="DH18" s="1095"/>
      <c r="DI18" s="1095"/>
      <c r="DJ18" s="1095"/>
      <c r="DK18" s="1096"/>
      <c r="DL18" s="1094"/>
      <c r="DM18" s="1095"/>
      <c r="DN18" s="1095"/>
      <c r="DO18" s="1095"/>
      <c r="DP18" s="1096"/>
      <c r="DQ18" s="1094"/>
      <c r="DR18" s="1095"/>
      <c r="DS18" s="1095"/>
      <c r="DT18" s="1095"/>
      <c r="DU18" s="1096"/>
      <c r="DV18" s="1097"/>
      <c r="DW18" s="1098"/>
      <c r="DX18" s="1098"/>
      <c r="DY18" s="1098"/>
      <c r="DZ18" s="1099"/>
      <c r="EA18" s="255"/>
    </row>
    <row r="19" spans="1:131" s="256" customFormat="1" ht="26.25" customHeight="1" x14ac:dyDescent="0.2">
      <c r="A19" s="262">
        <v>
13</v>
      </c>
      <c r="B19" s="1142"/>
      <c r="C19" s="1143"/>
      <c r="D19" s="1143"/>
      <c r="E19" s="1143"/>
      <c r="F19" s="1143"/>
      <c r="G19" s="1143"/>
      <c r="H19" s="1143"/>
      <c r="I19" s="1143"/>
      <c r="J19" s="1143"/>
      <c r="K19" s="1143"/>
      <c r="L19" s="1143"/>
      <c r="M19" s="1143"/>
      <c r="N19" s="1143"/>
      <c r="O19" s="1143"/>
      <c r="P19" s="1144"/>
      <c r="Q19" s="1148"/>
      <c r="R19" s="1149"/>
      <c r="S19" s="1149"/>
      <c r="T19" s="1149"/>
      <c r="U19" s="1149"/>
      <c r="V19" s="1149"/>
      <c r="W19" s="1149"/>
      <c r="X19" s="1149"/>
      <c r="Y19" s="1149"/>
      <c r="Z19" s="1149"/>
      <c r="AA19" s="1149"/>
      <c r="AB19" s="1149"/>
      <c r="AC19" s="1149"/>
      <c r="AD19" s="1149"/>
      <c r="AE19" s="1150"/>
      <c r="AF19" s="1124"/>
      <c r="AG19" s="1125"/>
      <c r="AH19" s="1125"/>
      <c r="AI19" s="1125"/>
      <c r="AJ19" s="1126"/>
      <c r="AK19" s="1191"/>
      <c r="AL19" s="1192"/>
      <c r="AM19" s="1192"/>
      <c r="AN19" s="1192"/>
      <c r="AO19" s="1192"/>
      <c r="AP19" s="1192"/>
      <c r="AQ19" s="1192"/>
      <c r="AR19" s="1192"/>
      <c r="AS19" s="1192"/>
      <c r="AT19" s="1192"/>
      <c r="AU19" s="1189"/>
      <c r="AV19" s="1189"/>
      <c r="AW19" s="1189"/>
      <c r="AX19" s="1189"/>
      <c r="AY19" s="1190"/>
      <c r="AZ19" s="253"/>
      <c r="BA19" s="253"/>
      <c r="BB19" s="253"/>
      <c r="BC19" s="253"/>
      <c r="BD19" s="253"/>
      <c r="BE19" s="254"/>
      <c r="BF19" s="254"/>
      <c r="BG19" s="254"/>
      <c r="BH19" s="254"/>
      <c r="BI19" s="254"/>
      <c r="BJ19" s="254"/>
      <c r="BK19" s="254"/>
      <c r="BL19" s="254"/>
      <c r="BM19" s="254"/>
      <c r="BN19" s="254"/>
      <c r="BO19" s="254"/>
      <c r="BP19" s="254"/>
      <c r="BQ19" s="263">
        <v>
13</v>
      </c>
      <c r="BR19" s="264"/>
      <c r="BS19" s="1119"/>
      <c r="BT19" s="1120"/>
      <c r="BU19" s="1120"/>
      <c r="BV19" s="1120"/>
      <c r="BW19" s="1120"/>
      <c r="BX19" s="1120"/>
      <c r="BY19" s="1120"/>
      <c r="BZ19" s="1120"/>
      <c r="CA19" s="1120"/>
      <c r="CB19" s="1120"/>
      <c r="CC19" s="1120"/>
      <c r="CD19" s="1120"/>
      <c r="CE19" s="1120"/>
      <c r="CF19" s="1120"/>
      <c r="CG19" s="1121"/>
      <c r="CH19" s="1094"/>
      <c r="CI19" s="1095"/>
      <c r="CJ19" s="1095"/>
      <c r="CK19" s="1095"/>
      <c r="CL19" s="1096"/>
      <c r="CM19" s="1094"/>
      <c r="CN19" s="1095"/>
      <c r="CO19" s="1095"/>
      <c r="CP19" s="1095"/>
      <c r="CQ19" s="1096"/>
      <c r="CR19" s="1094"/>
      <c r="CS19" s="1095"/>
      <c r="CT19" s="1095"/>
      <c r="CU19" s="1095"/>
      <c r="CV19" s="1096"/>
      <c r="CW19" s="1094"/>
      <c r="CX19" s="1095"/>
      <c r="CY19" s="1095"/>
      <c r="CZ19" s="1095"/>
      <c r="DA19" s="1096"/>
      <c r="DB19" s="1094"/>
      <c r="DC19" s="1095"/>
      <c r="DD19" s="1095"/>
      <c r="DE19" s="1095"/>
      <c r="DF19" s="1096"/>
      <c r="DG19" s="1094"/>
      <c r="DH19" s="1095"/>
      <c r="DI19" s="1095"/>
      <c r="DJ19" s="1095"/>
      <c r="DK19" s="1096"/>
      <c r="DL19" s="1094"/>
      <c r="DM19" s="1095"/>
      <c r="DN19" s="1095"/>
      <c r="DO19" s="1095"/>
      <c r="DP19" s="1096"/>
      <c r="DQ19" s="1094"/>
      <c r="DR19" s="1095"/>
      <c r="DS19" s="1095"/>
      <c r="DT19" s="1095"/>
      <c r="DU19" s="1096"/>
      <c r="DV19" s="1097"/>
      <c r="DW19" s="1098"/>
      <c r="DX19" s="1098"/>
      <c r="DY19" s="1098"/>
      <c r="DZ19" s="1099"/>
      <c r="EA19" s="255"/>
    </row>
    <row r="20" spans="1:131" s="256" customFormat="1" ht="26.25" customHeight="1" x14ac:dyDescent="0.2">
      <c r="A20" s="262">
        <v>
14</v>
      </c>
      <c r="B20" s="1142"/>
      <c r="C20" s="1143"/>
      <c r="D20" s="1143"/>
      <c r="E20" s="1143"/>
      <c r="F20" s="1143"/>
      <c r="G20" s="1143"/>
      <c r="H20" s="1143"/>
      <c r="I20" s="1143"/>
      <c r="J20" s="1143"/>
      <c r="K20" s="1143"/>
      <c r="L20" s="1143"/>
      <c r="M20" s="1143"/>
      <c r="N20" s="1143"/>
      <c r="O20" s="1143"/>
      <c r="P20" s="1144"/>
      <c r="Q20" s="1148"/>
      <c r="R20" s="1149"/>
      <c r="S20" s="1149"/>
      <c r="T20" s="1149"/>
      <c r="U20" s="1149"/>
      <c r="V20" s="1149"/>
      <c r="W20" s="1149"/>
      <c r="X20" s="1149"/>
      <c r="Y20" s="1149"/>
      <c r="Z20" s="1149"/>
      <c r="AA20" s="1149"/>
      <c r="AB20" s="1149"/>
      <c r="AC20" s="1149"/>
      <c r="AD20" s="1149"/>
      <c r="AE20" s="1150"/>
      <c r="AF20" s="1124"/>
      <c r="AG20" s="1125"/>
      <c r="AH20" s="1125"/>
      <c r="AI20" s="1125"/>
      <c r="AJ20" s="1126"/>
      <c r="AK20" s="1191"/>
      <c r="AL20" s="1192"/>
      <c r="AM20" s="1192"/>
      <c r="AN20" s="1192"/>
      <c r="AO20" s="1192"/>
      <c r="AP20" s="1192"/>
      <c r="AQ20" s="1192"/>
      <c r="AR20" s="1192"/>
      <c r="AS20" s="1192"/>
      <c r="AT20" s="1192"/>
      <c r="AU20" s="1189"/>
      <c r="AV20" s="1189"/>
      <c r="AW20" s="1189"/>
      <c r="AX20" s="1189"/>
      <c r="AY20" s="1190"/>
      <c r="AZ20" s="253"/>
      <c r="BA20" s="253"/>
      <c r="BB20" s="253"/>
      <c r="BC20" s="253"/>
      <c r="BD20" s="253"/>
      <c r="BE20" s="254"/>
      <c r="BF20" s="254"/>
      <c r="BG20" s="254"/>
      <c r="BH20" s="254"/>
      <c r="BI20" s="254"/>
      <c r="BJ20" s="254"/>
      <c r="BK20" s="254"/>
      <c r="BL20" s="254"/>
      <c r="BM20" s="254"/>
      <c r="BN20" s="254"/>
      <c r="BO20" s="254"/>
      <c r="BP20" s="254"/>
      <c r="BQ20" s="263">
        <v>
14</v>
      </c>
      <c r="BR20" s="264"/>
      <c r="BS20" s="1119"/>
      <c r="BT20" s="1120"/>
      <c r="BU20" s="1120"/>
      <c r="BV20" s="1120"/>
      <c r="BW20" s="1120"/>
      <c r="BX20" s="1120"/>
      <c r="BY20" s="1120"/>
      <c r="BZ20" s="1120"/>
      <c r="CA20" s="1120"/>
      <c r="CB20" s="1120"/>
      <c r="CC20" s="1120"/>
      <c r="CD20" s="1120"/>
      <c r="CE20" s="1120"/>
      <c r="CF20" s="1120"/>
      <c r="CG20" s="1121"/>
      <c r="CH20" s="1094"/>
      <c r="CI20" s="1095"/>
      <c r="CJ20" s="1095"/>
      <c r="CK20" s="1095"/>
      <c r="CL20" s="1096"/>
      <c r="CM20" s="1094"/>
      <c r="CN20" s="1095"/>
      <c r="CO20" s="1095"/>
      <c r="CP20" s="1095"/>
      <c r="CQ20" s="1096"/>
      <c r="CR20" s="1094"/>
      <c r="CS20" s="1095"/>
      <c r="CT20" s="1095"/>
      <c r="CU20" s="1095"/>
      <c r="CV20" s="1096"/>
      <c r="CW20" s="1094"/>
      <c r="CX20" s="1095"/>
      <c r="CY20" s="1095"/>
      <c r="CZ20" s="1095"/>
      <c r="DA20" s="1096"/>
      <c r="DB20" s="1094"/>
      <c r="DC20" s="1095"/>
      <c r="DD20" s="1095"/>
      <c r="DE20" s="1095"/>
      <c r="DF20" s="1096"/>
      <c r="DG20" s="1094"/>
      <c r="DH20" s="1095"/>
      <c r="DI20" s="1095"/>
      <c r="DJ20" s="1095"/>
      <c r="DK20" s="1096"/>
      <c r="DL20" s="1094"/>
      <c r="DM20" s="1095"/>
      <c r="DN20" s="1095"/>
      <c r="DO20" s="1095"/>
      <c r="DP20" s="1096"/>
      <c r="DQ20" s="1094"/>
      <c r="DR20" s="1095"/>
      <c r="DS20" s="1095"/>
      <c r="DT20" s="1095"/>
      <c r="DU20" s="1096"/>
      <c r="DV20" s="1097"/>
      <c r="DW20" s="1098"/>
      <c r="DX20" s="1098"/>
      <c r="DY20" s="1098"/>
      <c r="DZ20" s="1099"/>
      <c r="EA20" s="255"/>
    </row>
    <row r="21" spans="1:131" s="256" customFormat="1" ht="26.25" customHeight="1" thickBot="1" x14ac:dyDescent="0.25">
      <c r="A21" s="262">
        <v>
15</v>
      </c>
      <c r="B21" s="1142"/>
      <c r="C21" s="1143"/>
      <c r="D21" s="1143"/>
      <c r="E21" s="1143"/>
      <c r="F21" s="1143"/>
      <c r="G21" s="1143"/>
      <c r="H21" s="1143"/>
      <c r="I21" s="1143"/>
      <c r="J21" s="1143"/>
      <c r="K21" s="1143"/>
      <c r="L21" s="1143"/>
      <c r="M21" s="1143"/>
      <c r="N21" s="1143"/>
      <c r="O21" s="1143"/>
      <c r="P21" s="1144"/>
      <c r="Q21" s="1148"/>
      <c r="R21" s="1149"/>
      <c r="S21" s="1149"/>
      <c r="T21" s="1149"/>
      <c r="U21" s="1149"/>
      <c r="V21" s="1149"/>
      <c r="W21" s="1149"/>
      <c r="X21" s="1149"/>
      <c r="Y21" s="1149"/>
      <c r="Z21" s="1149"/>
      <c r="AA21" s="1149"/>
      <c r="AB21" s="1149"/>
      <c r="AC21" s="1149"/>
      <c r="AD21" s="1149"/>
      <c r="AE21" s="1150"/>
      <c r="AF21" s="1124"/>
      <c r="AG21" s="1125"/>
      <c r="AH21" s="1125"/>
      <c r="AI21" s="1125"/>
      <c r="AJ21" s="1126"/>
      <c r="AK21" s="1191"/>
      <c r="AL21" s="1192"/>
      <c r="AM21" s="1192"/>
      <c r="AN21" s="1192"/>
      <c r="AO21" s="1192"/>
      <c r="AP21" s="1192"/>
      <c r="AQ21" s="1192"/>
      <c r="AR21" s="1192"/>
      <c r="AS21" s="1192"/>
      <c r="AT21" s="1192"/>
      <c r="AU21" s="1189"/>
      <c r="AV21" s="1189"/>
      <c r="AW21" s="1189"/>
      <c r="AX21" s="1189"/>
      <c r="AY21" s="1190"/>
      <c r="AZ21" s="253"/>
      <c r="BA21" s="253"/>
      <c r="BB21" s="253"/>
      <c r="BC21" s="253"/>
      <c r="BD21" s="253"/>
      <c r="BE21" s="254"/>
      <c r="BF21" s="254"/>
      <c r="BG21" s="254"/>
      <c r="BH21" s="254"/>
      <c r="BI21" s="254"/>
      <c r="BJ21" s="254"/>
      <c r="BK21" s="254"/>
      <c r="BL21" s="254"/>
      <c r="BM21" s="254"/>
      <c r="BN21" s="254"/>
      <c r="BO21" s="254"/>
      <c r="BP21" s="254"/>
      <c r="BQ21" s="263">
        <v>
15</v>
      </c>
      <c r="BR21" s="264"/>
      <c r="BS21" s="1119"/>
      <c r="BT21" s="1120"/>
      <c r="BU21" s="1120"/>
      <c r="BV21" s="1120"/>
      <c r="BW21" s="1120"/>
      <c r="BX21" s="1120"/>
      <c r="BY21" s="1120"/>
      <c r="BZ21" s="1120"/>
      <c r="CA21" s="1120"/>
      <c r="CB21" s="1120"/>
      <c r="CC21" s="1120"/>
      <c r="CD21" s="1120"/>
      <c r="CE21" s="1120"/>
      <c r="CF21" s="1120"/>
      <c r="CG21" s="1121"/>
      <c r="CH21" s="1094"/>
      <c r="CI21" s="1095"/>
      <c r="CJ21" s="1095"/>
      <c r="CK21" s="1095"/>
      <c r="CL21" s="1096"/>
      <c r="CM21" s="1094"/>
      <c r="CN21" s="1095"/>
      <c r="CO21" s="1095"/>
      <c r="CP21" s="1095"/>
      <c r="CQ21" s="1096"/>
      <c r="CR21" s="1094"/>
      <c r="CS21" s="1095"/>
      <c r="CT21" s="1095"/>
      <c r="CU21" s="1095"/>
      <c r="CV21" s="1096"/>
      <c r="CW21" s="1094"/>
      <c r="CX21" s="1095"/>
      <c r="CY21" s="1095"/>
      <c r="CZ21" s="1095"/>
      <c r="DA21" s="1096"/>
      <c r="DB21" s="1094"/>
      <c r="DC21" s="1095"/>
      <c r="DD21" s="1095"/>
      <c r="DE21" s="1095"/>
      <c r="DF21" s="1096"/>
      <c r="DG21" s="1094"/>
      <c r="DH21" s="1095"/>
      <c r="DI21" s="1095"/>
      <c r="DJ21" s="1095"/>
      <c r="DK21" s="1096"/>
      <c r="DL21" s="1094"/>
      <c r="DM21" s="1095"/>
      <c r="DN21" s="1095"/>
      <c r="DO21" s="1095"/>
      <c r="DP21" s="1096"/>
      <c r="DQ21" s="1094"/>
      <c r="DR21" s="1095"/>
      <c r="DS21" s="1095"/>
      <c r="DT21" s="1095"/>
      <c r="DU21" s="1096"/>
      <c r="DV21" s="1097"/>
      <c r="DW21" s="1098"/>
      <c r="DX21" s="1098"/>
      <c r="DY21" s="1098"/>
      <c r="DZ21" s="1099"/>
      <c r="EA21" s="255"/>
    </row>
    <row r="22" spans="1:131" s="256" customFormat="1" ht="26.25" customHeight="1" x14ac:dyDescent="0.2">
      <c r="A22" s="262">
        <v>
16</v>
      </c>
      <c r="B22" s="1142"/>
      <c r="C22" s="1143"/>
      <c r="D22" s="1143"/>
      <c r="E22" s="1143"/>
      <c r="F22" s="1143"/>
      <c r="G22" s="1143"/>
      <c r="H22" s="1143"/>
      <c r="I22" s="1143"/>
      <c r="J22" s="1143"/>
      <c r="K22" s="1143"/>
      <c r="L22" s="1143"/>
      <c r="M22" s="1143"/>
      <c r="N22" s="1143"/>
      <c r="O22" s="1143"/>
      <c r="P22" s="1144"/>
      <c r="Q22" s="1186"/>
      <c r="R22" s="1187"/>
      <c r="S22" s="1187"/>
      <c r="T22" s="1187"/>
      <c r="U22" s="1187"/>
      <c r="V22" s="1187"/>
      <c r="W22" s="1187"/>
      <c r="X22" s="1187"/>
      <c r="Y22" s="1187"/>
      <c r="Z22" s="1187"/>
      <c r="AA22" s="1187"/>
      <c r="AB22" s="1187"/>
      <c r="AC22" s="1187"/>
      <c r="AD22" s="1187"/>
      <c r="AE22" s="1188"/>
      <c r="AF22" s="1124"/>
      <c r="AG22" s="1125"/>
      <c r="AH22" s="1125"/>
      <c r="AI22" s="1125"/>
      <c r="AJ22" s="1126"/>
      <c r="AK22" s="1182"/>
      <c r="AL22" s="1183"/>
      <c r="AM22" s="1183"/>
      <c r="AN22" s="1183"/>
      <c r="AO22" s="1183"/>
      <c r="AP22" s="1183"/>
      <c r="AQ22" s="1183"/>
      <c r="AR22" s="1183"/>
      <c r="AS22" s="1183"/>
      <c r="AT22" s="1183"/>
      <c r="AU22" s="1184"/>
      <c r="AV22" s="1184"/>
      <c r="AW22" s="1184"/>
      <c r="AX22" s="1184"/>
      <c r="AY22" s="1185"/>
      <c r="AZ22" s="1140" t="s">
        <v>
392</v>
      </c>
      <c r="BA22" s="1140"/>
      <c r="BB22" s="1140"/>
      <c r="BC22" s="1140"/>
      <c r="BD22" s="1141"/>
      <c r="BE22" s="254"/>
      <c r="BF22" s="254"/>
      <c r="BG22" s="254"/>
      <c r="BH22" s="254"/>
      <c r="BI22" s="254"/>
      <c r="BJ22" s="254"/>
      <c r="BK22" s="254"/>
      <c r="BL22" s="254"/>
      <c r="BM22" s="254"/>
      <c r="BN22" s="254"/>
      <c r="BO22" s="254"/>
      <c r="BP22" s="254"/>
      <c r="BQ22" s="263">
        <v>
16</v>
      </c>
      <c r="BR22" s="264"/>
      <c r="BS22" s="1119"/>
      <c r="BT22" s="1120"/>
      <c r="BU22" s="1120"/>
      <c r="BV22" s="1120"/>
      <c r="BW22" s="1120"/>
      <c r="BX22" s="1120"/>
      <c r="BY22" s="1120"/>
      <c r="BZ22" s="1120"/>
      <c r="CA22" s="1120"/>
      <c r="CB22" s="1120"/>
      <c r="CC22" s="1120"/>
      <c r="CD22" s="1120"/>
      <c r="CE22" s="1120"/>
      <c r="CF22" s="1120"/>
      <c r="CG22" s="1121"/>
      <c r="CH22" s="1094"/>
      <c r="CI22" s="1095"/>
      <c r="CJ22" s="1095"/>
      <c r="CK22" s="1095"/>
      <c r="CL22" s="1096"/>
      <c r="CM22" s="1094"/>
      <c r="CN22" s="1095"/>
      <c r="CO22" s="1095"/>
      <c r="CP22" s="1095"/>
      <c r="CQ22" s="1096"/>
      <c r="CR22" s="1094"/>
      <c r="CS22" s="1095"/>
      <c r="CT22" s="1095"/>
      <c r="CU22" s="1095"/>
      <c r="CV22" s="1096"/>
      <c r="CW22" s="1094"/>
      <c r="CX22" s="1095"/>
      <c r="CY22" s="1095"/>
      <c r="CZ22" s="1095"/>
      <c r="DA22" s="1096"/>
      <c r="DB22" s="1094"/>
      <c r="DC22" s="1095"/>
      <c r="DD22" s="1095"/>
      <c r="DE22" s="1095"/>
      <c r="DF22" s="1096"/>
      <c r="DG22" s="1094"/>
      <c r="DH22" s="1095"/>
      <c r="DI22" s="1095"/>
      <c r="DJ22" s="1095"/>
      <c r="DK22" s="1096"/>
      <c r="DL22" s="1094"/>
      <c r="DM22" s="1095"/>
      <c r="DN22" s="1095"/>
      <c r="DO22" s="1095"/>
      <c r="DP22" s="1096"/>
      <c r="DQ22" s="1094"/>
      <c r="DR22" s="1095"/>
      <c r="DS22" s="1095"/>
      <c r="DT22" s="1095"/>
      <c r="DU22" s="1096"/>
      <c r="DV22" s="1097"/>
      <c r="DW22" s="1098"/>
      <c r="DX22" s="1098"/>
      <c r="DY22" s="1098"/>
      <c r="DZ22" s="1099"/>
      <c r="EA22" s="255"/>
    </row>
    <row r="23" spans="1:131" s="256" customFormat="1" ht="26.25" customHeight="1" thickBot="1" x14ac:dyDescent="0.25">
      <c r="A23" s="265" t="s">
        <v>
393</v>
      </c>
      <c r="B23" s="1037" t="s">
        <v>
394</v>
      </c>
      <c r="C23" s="1038"/>
      <c r="D23" s="1038"/>
      <c r="E23" s="1038"/>
      <c r="F23" s="1038"/>
      <c r="G23" s="1038"/>
      <c r="H23" s="1038"/>
      <c r="I23" s="1038"/>
      <c r="J23" s="1038"/>
      <c r="K23" s="1038"/>
      <c r="L23" s="1038"/>
      <c r="M23" s="1038"/>
      <c r="N23" s="1038"/>
      <c r="O23" s="1038"/>
      <c r="P23" s="1039"/>
      <c r="Q23" s="1173">
        <v>
279783</v>
      </c>
      <c r="R23" s="1174"/>
      <c r="S23" s="1174"/>
      <c r="T23" s="1174"/>
      <c r="U23" s="1174"/>
      <c r="V23" s="1174">
        <v>
263865</v>
      </c>
      <c r="W23" s="1174"/>
      <c r="X23" s="1174"/>
      <c r="Y23" s="1174"/>
      <c r="Z23" s="1174"/>
      <c r="AA23" s="1174">
        <v>
15919</v>
      </c>
      <c r="AB23" s="1174"/>
      <c r="AC23" s="1174"/>
      <c r="AD23" s="1174"/>
      <c r="AE23" s="1175"/>
      <c r="AF23" s="1176">
        <v>
6058</v>
      </c>
      <c r="AG23" s="1174"/>
      <c r="AH23" s="1174"/>
      <c r="AI23" s="1174"/>
      <c r="AJ23" s="1177"/>
      <c r="AK23" s="1178"/>
      <c r="AL23" s="1179"/>
      <c r="AM23" s="1179"/>
      <c r="AN23" s="1179"/>
      <c r="AO23" s="1179"/>
      <c r="AP23" s="1174">
        <v>
487</v>
      </c>
      <c r="AQ23" s="1174"/>
      <c r="AR23" s="1174"/>
      <c r="AS23" s="1174"/>
      <c r="AT23" s="1174"/>
      <c r="AU23" s="1180"/>
      <c r="AV23" s="1180"/>
      <c r="AW23" s="1180"/>
      <c r="AX23" s="1180"/>
      <c r="AY23" s="1181"/>
      <c r="AZ23" s="1170" t="s">
        <v>
395</v>
      </c>
      <c r="BA23" s="1171"/>
      <c r="BB23" s="1171"/>
      <c r="BC23" s="1171"/>
      <c r="BD23" s="1172"/>
      <c r="BE23" s="254"/>
      <c r="BF23" s="254"/>
      <c r="BG23" s="254"/>
      <c r="BH23" s="254"/>
      <c r="BI23" s="254"/>
      <c r="BJ23" s="254"/>
      <c r="BK23" s="254"/>
      <c r="BL23" s="254"/>
      <c r="BM23" s="254"/>
      <c r="BN23" s="254"/>
      <c r="BO23" s="254"/>
      <c r="BP23" s="254"/>
      <c r="BQ23" s="263">
        <v>
17</v>
      </c>
      <c r="BR23" s="264"/>
      <c r="BS23" s="1119"/>
      <c r="BT23" s="1120"/>
      <c r="BU23" s="1120"/>
      <c r="BV23" s="1120"/>
      <c r="BW23" s="1120"/>
      <c r="BX23" s="1120"/>
      <c r="BY23" s="1120"/>
      <c r="BZ23" s="1120"/>
      <c r="CA23" s="1120"/>
      <c r="CB23" s="1120"/>
      <c r="CC23" s="1120"/>
      <c r="CD23" s="1120"/>
      <c r="CE23" s="1120"/>
      <c r="CF23" s="1120"/>
      <c r="CG23" s="1121"/>
      <c r="CH23" s="1094"/>
      <c r="CI23" s="1095"/>
      <c r="CJ23" s="1095"/>
      <c r="CK23" s="1095"/>
      <c r="CL23" s="1096"/>
      <c r="CM23" s="1094"/>
      <c r="CN23" s="1095"/>
      <c r="CO23" s="1095"/>
      <c r="CP23" s="1095"/>
      <c r="CQ23" s="1096"/>
      <c r="CR23" s="1094"/>
      <c r="CS23" s="1095"/>
      <c r="CT23" s="1095"/>
      <c r="CU23" s="1095"/>
      <c r="CV23" s="1096"/>
      <c r="CW23" s="1094"/>
      <c r="CX23" s="1095"/>
      <c r="CY23" s="1095"/>
      <c r="CZ23" s="1095"/>
      <c r="DA23" s="1096"/>
      <c r="DB23" s="1094"/>
      <c r="DC23" s="1095"/>
      <c r="DD23" s="1095"/>
      <c r="DE23" s="1095"/>
      <c r="DF23" s="1096"/>
      <c r="DG23" s="1094"/>
      <c r="DH23" s="1095"/>
      <c r="DI23" s="1095"/>
      <c r="DJ23" s="1095"/>
      <c r="DK23" s="1096"/>
      <c r="DL23" s="1094"/>
      <c r="DM23" s="1095"/>
      <c r="DN23" s="1095"/>
      <c r="DO23" s="1095"/>
      <c r="DP23" s="1096"/>
      <c r="DQ23" s="1094"/>
      <c r="DR23" s="1095"/>
      <c r="DS23" s="1095"/>
      <c r="DT23" s="1095"/>
      <c r="DU23" s="1096"/>
      <c r="DV23" s="1097"/>
      <c r="DW23" s="1098"/>
      <c r="DX23" s="1098"/>
      <c r="DY23" s="1098"/>
      <c r="DZ23" s="1099"/>
      <c r="EA23" s="255"/>
    </row>
    <row r="24" spans="1:131" s="256" customFormat="1" ht="26.25" customHeight="1" x14ac:dyDescent="0.2">
      <c r="A24" s="1169" t="s">
        <v>
396</v>
      </c>
      <c r="B24" s="1169"/>
      <c r="C24" s="1169"/>
      <c r="D24" s="1169"/>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69"/>
      <c r="AM24" s="1169"/>
      <c r="AN24" s="1169"/>
      <c r="AO24" s="1169"/>
      <c r="AP24" s="1169"/>
      <c r="AQ24" s="1169"/>
      <c r="AR24" s="1169"/>
      <c r="AS24" s="1169"/>
      <c r="AT24" s="1169"/>
      <c r="AU24" s="1169"/>
      <c r="AV24" s="1169"/>
      <c r="AW24" s="1169"/>
      <c r="AX24" s="1169"/>
      <c r="AY24" s="1169"/>
      <c r="AZ24" s="253"/>
      <c r="BA24" s="253"/>
      <c r="BB24" s="253"/>
      <c r="BC24" s="253"/>
      <c r="BD24" s="253"/>
      <c r="BE24" s="254"/>
      <c r="BF24" s="254"/>
      <c r="BG24" s="254"/>
      <c r="BH24" s="254"/>
      <c r="BI24" s="254"/>
      <c r="BJ24" s="254"/>
      <c r="BK24" s="254"/>
      <c r="BL24" s="254"/>
      <c r="BM24" s="254"/>
      <c r="BN24" s="254"/>
      <c r="BO24" s="254"/>
      <c r="BP24" s="254"/>
      <c r="BQ24" s="263">
        <v>
18</v>
      </c>
      <c r="BR24" s="264"/>
      <c r="BS24" s="1119"/>
      <c r="BT24" s="1120"/>
      <c r="BU24" s="1120"/>
      <c r="BV24" s="1120"/>
      <c r="BW24" s="1120"/>
      <c r="BX24" s="1120"/>
      <c r="BY24" s="1120"/>
      <c r="BZ24" s="1120"/>
      <c r="CA24" s="1120"/>
      <c r="CB24" s="1120"/>
      <c r="CC24" s="1120"/>
      <c r="CD24" s="1120"/>
      <c r="CE24" s="1120"/>
      <c r="CF24" s="1120"/>
      <c r="CG24" s="1121"/>
      <c r="CH24" s="1094"/>
      <c r="CI24" s="1095"/>
      <c r="CJ24" s="1095"/>
      <c r="CK24" s="1095"/>
      <c r="CL24" s="1096"/>
      <c r="CM24" s="1094"/>
      <c r="CN24" s="1095"/>
      <c r="CO24" s="1095"/>
      <c r="CP24" s="1095"/>
      <c r="CQ24" s="1096"/>
      <c r="CR24" s="1094"/>
      <c r="CS24" s="1095"/>
      <c r="CT24" s="1095"/>
      <c r="CU24" s="1095"/>
      <c r="CV24" s="1096"/>
      <c r="CW24" s="1094"/>
      <c r="CX24" s="1095"/>
      <c r="CY24" s="1095"/>
      <c r="CZ24" s="1095"/>
      <c r="DA24" s="1096"/>
      <c r="DB24" s="1094"/>
      <c r="DC24" s="1095"/>
      <c r="DD24" s="1095"/>
      <c r="DE24" s="1095"/>
      <c r="DF24" s="1096"/>
      <c r="DG24" s="1094"/>
      <c r="DH24" s="1095"/>
      <c r="DI24" s="1095"/>
      <c r="DJ24" s="1095"/>
      <c r="DK24" s="1096"/>
      <c r="DL24" s="1094"/>
      <c r="DM24" s="1095"/>
      <c r="DN24" s="1095"/>
      <c r="DO24" s="1095"/>
      <c r="DP24" s="1096"/>
      <c r="DQ24" s="1094"/>
      <c r="DR24" s="1095"/>
      <c r="DS24" s="1095"/>
      <c r="DT24" s="1095"/>
      <c r="DU24" s="1096"/>
      <c r="DV24" s="1097"/>
      <c r="DW24" s="1098"/>
      <c r="DX24" s="1098"/>
      <c r="DY24" s="1098"/>
      <c r="DZ24" s="1099"/>
      <c r="EA24" s="255"/>
    </row>
    <row r="25" spans="1:131" s="248" customFormat="1" ht="26.25" customHeight="1" thickBot="1" x14ac:dyDescent="0.25">
      <c r="A25" s="1168" t="s">
        <v>
397</v>
      </c>
      <c r="B25" s="1168"/>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8"/>
      <c r="AQ25" s="1168"/>
      <c r="AR25" s="1168"/>
      <c r="AS25" s="1168"/>
      <c r="AT25" s="1168"/>
      <c r="AU25" s="1168"/>
      <c r="AV25" s="1168"/>
      <c r="AW25" s="1168"/>
      <c r="AX25" s="1168"/>
      <c r="AY25" s="1168"/>
      <c r="AZ25" s="1168"/>
      <c r="BA25" s="1168"/>
      <c r="BB25" s="1168"/>
      <c r="BC25" s="1168"/>
      <c r="BD25" s="1168"/>
      <c r="BE25" s="1168"/>
      <c r="BF25" s="1168"/>
      <c r="BG25" s="1168"/>
      <c r="BH25" s="1168"/>
      <c r="BI25" s="1168"/>
      <c r="BJ25" s="253"/>
      <c r="BK25" s="253"/>
      <c r="BL25" s="253"/>
      <c r="BM25" s="253"/>
      <c r="BN25" s="253"/>
      <c r="BO25" s="266"/>
      <c r="BP25" s="266"/>
      <c r="BQ25" s="263">
        <v>
19</v>
      </c>
      <c r="BR25" s="264"/>
      <c r="BS25" s="1119"/>
      <c r="BT25" s="1120"/>
      <c r="BU25" s="1120"/>
      <c r="BV25" s="1120"/>
      <c r="BW25" s="1120"/>
      <c r="BX25" s="1120"/>
      <c r="BY25" s="1120"/>
      <c r="BZ25" s="1120"/>
      <c r="CA25" s="1120"/>
      <c r="CB25" s="1120"/>
      <c r="CC25" s="1120"/>
      <c r="CD25" s="1120"/>
      <c r="CE25" s="1120"/>
      <c r="CF25" s="1120"/>
      <c r="CG25" s="1121"/>
      <c r="CH25" s="1094"/>
      <c r="CI25" s="1095"/>
      <c r="CJ25" s="1095"/>
      <c r="CK25" s="1095"/>
      <c r="CL25" s="1096"/>
      <c r="CM25" s="1094"/>
      <c r="CN25" s="1095"/>
      <c r="CO25" s="1095"/>
      <c r="CP25" s="1095"/>
      <c r="CQ25" s="1096"/>
      <c r="CR25" s="1094"/>
      <c r="CS25" s="1095"/>
      <c r="CT25" s="1095"/>
      <c r="CU25" s="1095"/>
      <c r="CV25" s="1096"/>
      <c r="CW25" s="1094"/>
      <c r="CX25" s="1095"/>
      <c r="CY25" s="1095"/>
      <c r="CZ25" s="1095"/>
      <c r="DA25" s="1096"/>
      <c r="DB25" s="1094"/>
      <c r="DC25" s="1095"/>
      <c r="DD25" s="1095"/>
      <c r="DE25" s="1095"/>
      <c r="DF25" s="1096"/>
      <c r="DG25" s="1094"/>
      <c r="DH25" s="1095"/>
      <c r="DI25" s="1095"/>
      <c r="DJ25" s="1095"/>
      <c r="DK25" s="1096"/>
      <c r="DL25" s="1094"/>
      <c r="DM25" s="1095"/>
      <c r="DN25" s="1095"/>
      <c r="DO25" s="1095"/>
      <c r="DP25" s="1096"/>
      <c r="DQ25" s="1094"/>
      <c r="DR25" s="1095"/>
      <c r="DS25" s="1095"/>
      <c r="DT25" s="1095"/>
      <c r="DU25" s="1096"/>
      <c r="DV25" s="1097"/>
      <c r="DW25" s="1098"/>
      <c r="DX25" s="1098"/>
      <c r="DY25" s="1098"/>
      <c r="DZ25" s="1099"/>
      <c r="EA25" s="247"/>
    </row>
    <row r="26" spans="1:131" s="248" customFormat="1" ht="26.25" customHeight="1" x14ac:dyDescent="0.2">
      <c r="A26" s="1100" t="s">
        <v>
374</v>
      </c>
      <c r="B26" s="1101"/>
      <c r="C26" s="1101"/>
      <c r="D26" s="1101"/>
      <c r="E26" s="1101"/>
      <c r="F26" s="1101"/>
      <c r="G26" s="1101"/>
      <c r="H26" s="1101"/>
      <c r="I26" s="1101"/>
      <c r="J26" s="1101"/>
      <c r="K26" s="1101"/>
      <c r="L26" s="1101"/>
      <c r="M26" s="1101"/>
      <c r="N26" s="1101"/>
      <c r="O26" s="1101"/>
      <c r="P26" s="1102"/>
      <c r="Q26" s="1106" t="s">
        <v>
398</v>
      </c>
      <c r="R26" s="1107"/>
      <c r="S26" s="1107"/>
      <c r="T26" s="1107"/>
      <c r="U26" s="1108"/>
      <c r="V26" s="1106" t="s">
        <v>
399</v>
      </c>
      <c r="W26" s="1107"/>
      <c r="X26" s="1107"/>
      <c r="Y26" s="1107"/>
      <c r="Z26" s="1108"/>
      <c r="AA26" s="1106" t="s">
        <v>
400</v>
      </c>
      <c r="AB26" s="1107"/>
      <c r="AC26" s="1107"/>
      <c r="AD26" s="1107"/>
      <c r="AE26" s="1107"/>
      <c r="AF26" s="1164" t="s">
        <v>
401</v>
      </c>
      <c r="AG26" s="1113"/>
      <c r="AH26" s="1113"/>
      <c r="AI26" s="1113"/>
      <c r="AJ26" s="1165"/>
      <c r="AK26" s="1107" t="s">
        <v>
402</v>
      </c>
      <c r="AL26" s="1107"/>
      <c r="AM26" s="1107"/>
      <c r="AN26" s="1107"/>
      <c r="AO26" s="1108"/>
      <c r="AP26" s="1106" t="s">
        <v>
403</v>
      </c>
      <c r="AQ26" s="1107"/>
      <c r="AR26" s="1107"/>
      <c r="AS26" s="1107"/>
      <c r="AT26" s="1108"/>
      <c r="AU26" s="1106" t="s">
        <v>
404</v>
      </c>
      <c r="AV26" s="1107"/>
      <c r="AW26" s="1107"/>
      <c r="AX26" s="1107"/>
      <c r="AY26" s="1108"/>
      <c r="AZ26" s="1106" t="s">
        <v>
405</v>
      </c>
      <c r="BA26" s="1107"/>
      <c r="BB26" s="1107"/>
      <c r="BC26" s="1107"/>
      <c r="BD26" s="1108"/>
      <c r="BE26" s="1106" t="s">
        <v>
381</v>
      </c>
      <c r="BF26" s="1107"/>
      <c r="BG26" s="1107"/>
      <c r="BH26" s="1107"/>
      <c r="BI26" s="1122"/>
      <c r="BJ26" s="253"/>
      <c r="BK26" s="253"/>
      <c r="BL26" s="253"/>
      <c r="BM26" s="253"/>
      <c r="BN26" s="253"/>
      <c r="BO26" s="266"/>
      <c r="BP26" s="266"/>
      <c r="BQ26" s="263">
        <v>
20</v>
      </c>
      <c r="BR26" s="264"/>
      <c r="BS26" s="1119"/>
      <c r="BT26" s="1120"/>
      <c r="BU26" s="1120"/>
      <c r="BV26" s="1120"/>
      <c r="BW26" s="1120"/>
      <c r="BX26" s="1120"/>
      <c r="BY26" s="1120"/>
      <c r="BZ26" s="1120"/>
      <c r="CA26" s="1120"/>
      <c r="CB26" s="1120"/>
      <c r="CC26" s="1120"/>
      <c r="CD26" s="1120"/>
      <c r="CE26" s="1120"/>
      <c r="CF26" s="1120"/>
      <c r="CG26" s="1121"/>
      <c r="CH26" s="1094"/>
      <c r="CI26" s="1095"/>
      <c r="CJ26" s="1095"/>
      <c r="CK26" s="1095"/>
      <c r="CL26" s="1096"/>
      <c r="CM26" s="1094"/>
      <c r="CN26" s="1095"/>
      <c r="CO26" s="1095"/>
      <c r="CP26" s="1095"/>
      <c r="CQ26" s="1096"/>
      <c r="CR26" s="1094"/>
      <c r="CS26" s="1095"/>
      <c r="CT26" s="1095"/>
      <c r="CU26" s="1095"/>
      <c r="CV26" s="1096"/>
      <c r="CW26" s="1094"/>
      <c r="CX26" s="1095"/>
      <c r="CY26" s="1095"/>
      <c r="CZ26" s="1095"/>
      <c r="DA26" s="1096"/>
      <c r="DB26" s="1094"/>
      <c r="DC26" s="1095"/>
      <c r="DD26" s="1095"/>
      <c r="DE26" s="1095"/>
      <c r="DF26" s="1096"/>
      <c r="DG26" s="1094"/>
      <c r="DH26" s="1095"/>
      <c r="DI26" s="1095"/>
      <c r="DJ26" s="1095"/>
      <c r="DK26" s="1096"/>
      <c r="DL26" s="1094"/>
      <c r="DM26" s="1095"/>
      <c r="DN26" s="1095"/>
      <c r="DO26" s="1095"/>
      <c r="DP26" s="1096"/>
      <c r="DQ26" s="1094"/>
      <c r="DR26" s="1095"/>
      <c r="DS26" s="1095"/>
      <c r="DT26" s="1095"/>
      <c r="DU26" s="1096"/>
      <c r="DV26" s="1097"/>
      <c r="DW26" s="1098"/>
      <c r="DX26" s="1098"/>
      <c r="DY26" s="1098"/>
      <c r="DZ26" s="1099"/>
      <c r="EA26" s="247"/>
    </row>
    <row r="27" spans="1:131" s="248" customFormat="1" ht="26.25" customHeight="1" thickBot="1" x14ac:dyDescent="0.25">
      <c r="A27" s="1103"/>
      <c r="B27" s="1104"/>
      <c r="C27" s="1104"/>
      <c r="D27" s="1104"/>
      <c r="E27" s="1104"/>
      <c r="F27" s="1104"/>
      <c r="G27" s="1104"/>
      <c r="H27" s="1104"/>
      <c r="I27" s="1104"/>
      <c r="J27" s="1104"/>
      <c r="K27" s="1104"/>
      <c r="L27" s="1104"/>
      <c r="M27" s="1104"/>
      <c r="N27" s="1104"/>
      <c r="O27" s="1104"/>
      <c r="P27" s="1105"/>
      <c r="Q27" s="1109"/>
      <c r="R27" s="1110"/>
      <c r="S27" s="1110"/>
      <c r="T27" s="1110"/>
      <c r="U27" s="1111"/>
      <c r="V27" s="1109"/>
      <c r="W27" s="1110"/>
      <c r="X27" s="1110"/>
      <c r="Y27" s="1110"/>
      <c r="Z27" s="1111"/>
      <c r="AA27" s="1109"/>
      <c r="AB27" s="1110"/>
      <c r="AC27" s="1110"/>
      <c r="AD27" s="1110"/>
      <c r="AE27" s="1110"/>
      <c r="AF27" s="1166"/>
      <c r="AG27" s="1116"/>
      <c r="AH27" s="1116"/>
      <c r="AI27" s="1116"/>
      <c r="AJ27" s="1167"/>
      <c r="AK27" s="1110"/>
      <c r="AL27" s="1110"/>
      <c r="AM27" s="1110"/>
      <c r="AN27" s="1110"/>
      <c r="AO27" s="1111"/>
      <c r="AP27" s="1109"/>
      <c r="AQ27" s="1110"/>
      <c r="AR27" s="1110"/>
      <c r="AS27" s="1110"/>
      <c r="AT27" s="1111"/>
      <c r="AU27" s="1109"/>
      <c r="AV27" s="1110"/>
      <c r="AW27" s="1110"/>
      <c r="AX27" s="1110"/>
      <c r="AY27" s="1111"/>
      <c r="AZ27" s="1109"/>
      <c r="BA27" s="1110"/>
      <c r="BB27" s="1110"/>
      <c r="BC27" s="1110"/>
      <c r="BD27" s="1111"/>
      <c r="BE27" s="1109"/>
      <c r="BF27" s="1110"/>
      <c r="BG27" s="1110"/>
      <c r="BH27" s="1110"/>
      <c r="BI27" s="1123"/>
      <c r="BJ27" s="253"/>
      <c r="BK27" s="253"/>
      <c r="BL27" s="253"/>
      <c r="BM27" s="253"/>
      <c r="BN27" s="253"/>
      <c r="BO27" s="266"/>
      <c r="BP27" s="266"/>
      <c r="BQ27" s="263">
        <v>
21</v>
      </c>
      <c r="BR27" s="264"/>
      <c r="BS27" s="1119"/>
      <c r="BT27" s="1120"/>
      <c r="BU27" s="1120"/>
      <c r="BV27" s="1120"/>
      <c r="BW27" s="1120"/>
      <c r="BX27" s="1120"/>
      <c r="BY27" s="1120"/>
      <c r="BZ27" s="1120"/>
      <c r="CA27" s="1120"/>
      <c r="CB27" s="1120"/>
      <c r="CC27" s="1120"/>
      <c r="CD27" s="1120"/>
      <c r="CE27" s="1120"/>
      <c r="CF27" s="1120"/>
      <c r="CG27" s="1121"/>
      <c r="CH27" s="1094"/>
      <c r="CI27" s="1095"/>
      <c r="CJ27" s="1095"/>
      <c r="CK27" s="1095"/>
      <c r="CL27" s="1096"/>
      <c r="CM27" s="1094"/>
      <c r="CN27" s="1095"/>
      <c r="CO27" s="1095"/>
      <c r="CP27" s="1095"/>
      <c r="CQ27" s="1096"/>
      <c r="CR27" s="1094"/>
      <c r="CS27" s="1095"/>
      <c r="CT27" s="1095"/>
      <c r="CU27" s="1095"/>
      <c r="CV27" s="1096"/>
      <c r="CW27" s="1094"/>
      <c r="CX27" s="1095"/>
      <c r="CY27" s="1095"/>
      <c r="CZ27" s="1095"/>
      <c r="DA27" s="1096"/>
      <c r="DB27" s="1094"/>
      <c r="DC27" s="1095"/>
      <c r="DD27" s="1095"/>
      <c r="DE27" s="1095"/>
      <c r="DF27" s="1096"/>
      <c r="DG27" s="1094"/>
      <c r="DH27" s="1095"/>
      <c r="DI27" s="1095"/>
      <c r="DJ27" s="1095"/>
      <c r="DK27" s="1096"/>
      <c r="DL27" s="1094"/>
      <c r="DM27" s="1095"/>
      <c r="DN27" s="1095"/>
      <c r="DO27" s="1095"/>
      <c r="DP27" s="1096"/>
      <c r="DQ27" s="1094"/>
      <c r="DR27" s="1095"/>
      <c r="DS27" s="1095"/>
      <c r="DT27" s="1095"/>
      <c r="DU27" s="1096"/>
      <c r="DV27" s="1097"/>
      <c r="DW27" s="1098"/>
      <c r="DX27" s="1098"/>
      <c r="DY27" s="1098"/>
      <c r="DZ27" s="1099"/>
      <c r="EA27" s="247"/>
    </row>
    <row r="28" spans="1:131" s="248" customFormat="1" ht="26.25" customHeight="1" thickTop="1" x14ac:dyDescent="0.2">
      <c r="A28" s="267">
        <v>
1</v>
      </c>
      <c r="B28" s="1155" t="s">
        <v>
406</v>
      </c>
      <c r="C28" s="1156"/>
      <c r="D28" s="1156"/>
      <c r="E28" s="1156"/>
      <c r="F28" s="1156"/>
      <c r="G28" s="1156"/>
      <c r="H28" s="1156"/>
      <c r="I28" s="1156"/>
      <c r="J28" s="1156"/>
      <c r="K28" s="1156"/>
      <c r="L28" s="1156"/>
      <c r="M28" s="1156"/>
      <c r="N28" s="1156"/>
      <c r="O28" s="1156"/>
      <c r="P28" s="1157"/>
      <c r="Q28" s="1158">
        <v>
63141</v>
      </c>
      <c r="R28" s="1159"/>
      <c r="S28" s="1159"/>
      <c r="T28" s="1159"/>
      <c r="U28" s="1159"/>
      <c r="V28" s="1159">
        <v>
62265</v>
      </c>
      <c r="W28" s="1159"/>
      <c r="X28" s="1159"/>
      <c r="Y28" s="1159"/>
      <c r="Z28" s="1159"/>
      <c r="AA28" s="1159">
        <v>
876</v>
      </c>
      <c r="AB28" s="1159"/>
      <c r="AC28" s="1159"/>
      <c r="AD28" s="1159"/>
      <c r="AE28" s="1160"/>
      <c r="AF28" s="1161">
        <v>
876</v>
      </c>
      <c r="AG28" s="1159"/>
      <c r="AH28" s="1159"/>
      <c r="AI28" s="1159"/>
      <c r="AJ28" s="1162"/>
      <c r="AK28" s="1163">
        <v>
6512</v>
      </c>
      <c r="AL28" s="1151"/>
      <c r="AM28" s="1151"/>
      <c r="AN28" s="1151"/>
      <c r="AO28" s="1151"/>
      <c r="AP28" s="1151" t="s">
        <v>
589</v>
      </c>
      <c r="AQ28" s="1151"/>
      <c r="AR28" s="1151"/>
      <c r="AS28" s="1151"/>
      <c r="AT28" s="1151"/>
      <c r="AU28" s="1151" t="s">
        <v>
589</v>
      </c>
      <c r="AV28" s="1151"/>
      <c r="AW28" s="1151"/>
      <c r="AX28" s="1151"/>
      <c r="AY28" s="1151"/>
      <c r="AZ28" s="1152" t="s">
        <v>
590</v>
      </c>
      <c r="BA28" s="1152"/>
      <c r="BB28" s="1152"/>
      <c r="BC28" s="1152"/>
      <c r="BD28" s="1152"/>
      <c r="BE28" s="1153"/>
      <c r="BF28" s="1153"/>
      <c r="BG28" s="1153"/>
      <c r="BH28" s="1153"/>
      <c r="BI28" s="1154"/>
      <c r="BJ28" s="253"/>
      <c r="BK28" s="253"/>
      <c r="BL28" s="253"/>
      <c r="BM28" s="253"/>
      <c r="BN28" s="253"/>
      <c r="BO28" s="266"/>
      <c r="BP28" s="266"/>
      <c r="BQ28" s="263">
        <v>
22</v>
      </c>
      <c r="BR28" s="264"/>
      <c r="BS28" s="1119"/>
      <c r="BT28" s="1120"/>
      <c r="BU28" s="1120"/>
      <c r="BV28" s="1120"/>
      <c r="BW28" s="1120"/>
      <c r="BX28" s="1120"/>
      <c r="BY28" s="1120"/>
      <c r="BZ28" s="1120"/>
      <c r="CA28" s="1120"/>
      <c r="CB28" s="1120"/>
      <c r="CC28" s="1120"/>
      <c r="CD28" s="1120"/>
      <c r="CE28" s="1120"/>
      <c r="CF28" s="1120"/>
      <c r="CG28" s="1121"/>
      <c r="CH28" s="1094"/>
      <c r="CI28" s="1095"/>
      <c r="CJ28" s="1095"/>
      <c r="CK28" s="1095"/>
      <c r="CL28" s="1096"/>
      <c r="CM28" s="1094"/>
      <c r="CN28" s="1095"/>
      <c r="CO28" s="1095"/>
      <c r="CP28" s="1095"/>
      <c r="CQ28" s="1096"/>
      <c r="CR28" s="1094"/>
      <c r="CS28" s="1095"/>
      <c r="CT28" s="1095"/>
      <c r="CU28" s="1095"/>
      <c r="CV28" s="1096"/>
      <c r="CW28" s="1094"/>
      <c r="CX28" s="1095"/>
      <c r="CY28" s="1095"/>
      <c r="CZ28" s="1095"/>
      <c r="DA28" s="1096"/>
      <c r="DB28" s="1094"/>
      <c r="DC28" s="1095"/>
      <c r="DD28" s="1095"/>
      <c r="DE28" s="1095"/>
      <c r="DF28" s="1096"/>
      <c r="DG28" s="1094"/>
      <c r="DH28" s="1095"/>
      <c r="DI28" s="1095"/>
      <c r="DJ28" s="1095"/>
      <c r="DK28" s="1096"/>
      <c r="DL28" s="1094"/>
      <c r="DM28" s="1095"/>
      <c r="DN28" s="1095"/>
      <c r="DO28" s="1095"/>
      <c r="DP28" s="1096"/>
      <c r="DQ28" s="1094"/>
      <c r="DR28" s="1095"/>
      <c r="DS28" s="1095"/>
      <c r="DT28" s="1095"/>
      <c r="DU28" s="1096"/>
      <c r="DV28" s="1097"/>
      <c r="DW28" s="1098"/>
      <c r="DX28" s="1098"/>
      <c r="DY28" s="1098"/>
      <c r="DZ28" s="1099"/>
      <c r="EA28" s="247"/>
    </row>
    <row r="29" spans="1:131" s="248" customFormat="1" ht="26.25" customHeight="1" x14ac:dyDescent="0.2">
      <c r="A29" s="267">
        <v>
2</v>
      </c>
      <c r="B29" s="1142" t="s">
        <v>
407</v>
      </c>
      <c r="C29" s="1143"/>
      <c r="D29" s="1143"/>
      <c r="E29" s="1143"/>
      <c r="F29" s="1143"/>
      <c r="G29" s="1143"/>
      <c r="H29" s="1143"/>
      <c r="I29" s="1143"/>
      <c r="J29" s="1143"/>
      <c r="K29" s="1143"/>
      <c r="L29" s="1143"/>
      <c r="M29" s="1143"/>
      <c r="N29" s="1143"/>
      <c r="O29" s="1143"/>
      <c r="P29" s="1144"/>
      <c r="Q29" s="1148">
        <v>
45858</v>
      </c>
      <c r="R29" s="1149"/>
      <c r="S29" s="1149"/>
      <c r="T29" s="1149"/>
      <c r="U29" s="1149"/>
      <c r="V29" s="1149">
        <v>
44317</v>
      </c>
      <c r="W29" s="1149"/>
      <c r="X29" s="1149"/>
      <c r="Y29" s="1149"/>
      <c r="Z29" s="1149"/>
      <c r="AA29" s="1149">
        <v>
1542</v>
      </c>
      <c r="AB29" s="1149"/>
      <c r="AC29" s="1149"/>
      <c r="AD29" s="1149"/>
      <c r="AE29" s="1150"/>
      <c r="AF29" s="1124">
        <v>
1542</v>
      </c>
      <c r="AG29" s="1125"/>
      <c r="AH29" s="1125"/>
      <c r="AI29" s="1125"/>
      <c r="AJ29" s="1126"/>
      <c r="AK29" s="1073">
        <v>
7864</v>
      </c>
      <c r="AL29" s="1064"/>
      <c r="AM29" s="1064"/>
      <c r="AN29" s="1064"/>
      <c r="AO29" s="1064"/>
      <c r="AP29" s="1064" t="s">
        <v>
589</v>
      </c>
      <c r="AQ29" s="1064"/>
      <c r="AR29" s="1064"/>
      <c r="AS29" s="1064"/>
      <c r="AT29" s="1064"/>
      <c r="AU29" s="1064" t="s">
        <v>
589</v>
      </c>
      <c r="AV29" s="1064"/>
      <c r="AW29" s="1064"/>
      <c r="AX29" s="1064"/>
      <c r="AY29" s="1064"/>
      <c r="AZ29" s="1147" t="s">
        <v>
589</v>
      </c>
      <c r="BA29" s="1147"/>
      <c r="BB29" s="1147"/>
      <c r="BC29" s="1147"/>
      <c r="BD29" s="1147"/>
      <c r="BE29" s="1137"/>
      <c r="BF29" s="1137"/>
      <c r="BG29" s="1137"/>
      <c r="BH29" s="1137"/>
      <c r="BI29" s="1138"/>
      <c r="BJ29" s="253"/>
      <c r="BK29" s="253"/>
      <c r="BL29" s="253"/>
      <c r="BM29" s="253"/>
      <c r="BN29" s="253"/>
      <c r="BO29" s="266"/>
      <c r="BP29" s="266"/>
      <c r="BQ29" s="263">
        <v>
23</v>
      </c>
      <c r="BR29" s="264"/>
      <c r="BS29" s="1119"/>
      <c r="BT29" s="1120"/>
      <c r="BU29" s="1120"/>
      <c r="BV29" s="1120"/>
      <c r="BW29" s="1120"/>
      <c r="BX29" s="1120"/>
      <c r="BY29" s="1120"/>
      <c r="BZ29" s="1120"/>
      <c r="CA29" s="1120"/>
      <c r="CB29" s="1120"/>
      <c r="CC29" s="1120"/>
      <c r="CD29" s="1120"/>
      <c r="CE29" s="1120"/>
      <c r="CF29" s="1120"/>
      <c r="CG29" s="1121"/>
      <c r="CH29" s="1094"/>
      <c r="CI29" s="1095"/>
      <c r="CJ29" s="1095"/>
      <c r="CK29" s="1095"/>
      <c r="CL29" s="1096"/>
      <c r="CM29" s="1094"/>
      <c r="CN29" s="1095"/>
      <c r="CO29" s="1095"/>
      <c r="CP29" s="1095"/>
      <c r="CQ29" s="1096"/>
      <c r="CR29" s="1094"/>
      <c r="CS29" s="1095"/>
      <c r="CT29" s="1095"/>
      <c r="CU29" s="1095"/>
      <c r="CV29" s="1096"/>
      <c r="CW29" s="1094"/>
      <c r="CX29" s="1095"/>
      <c r="CY29" s="1095"/>
      <c r="CZ29" s="1095"/>
      <c r="DA29" s="1096"/>
      <c r="DB29" s="1094"/>
      <c r="DC29" s="1095"/>
      <c r="DD29" s="1095"/>
      <c r="DE29" s="1095"/>
      <c r="DF29" s="1096"/>
      <c r="DG29" s="1094"/>
      <c r="DH29" s="1095"/>
      <c r="DI29" s="1095"/>
      <c r="DJ29" s="1095"/>
      <c r="DK29" s="1096"/>
      <c r="DL29" s="1094"/>
      <c r="DM29" s="1095"/>
      <c r="DN29" s="1095"/>
      <c r="DO29" s="1095"/>
      <c r="DP29" s="1096"/>
      <c r="DQ29" s="1094"/>
      <c r="DR29" s="1095"/>
      <c r="DS29" s="1095"/>
      <c r="DT29" s="1095"/>
      <c r="DU29" s="1096"/>
      <c r="DV29" s="1097"/>
      <c r="DW29" s="1098"/>
      <c r="DX29" s="1098"/>
      <c r="DY29" s="1098"/>
      <c r="DZ29" s="1099"/>
      <c r="EA29" s="247"/>
    </row>
    <row r="30" spans="1:131" s="248" customFormat="1" ht="26.25" customHeight="1" x14ac:dyDescent="0.2">
      <c r="A30" s="267">
        <v>
3</v>
      </c>
      <c r="B30" s="1142" t="s">
        <v>
408</v>
      </c>
      <c r="C30" s="1143"/>
      <c r="D30" s="1143"/>
      <c r="E30" s="1143"/>
      <c r="F30" s="1143"/>
      <c r="G30" s="1143"/>
      <c r="H30" s="1143"/>
      <c r="I30" s="1143"/>
      <c r="J30" s="1143"/>
      <c r="K30" s="1143"/>
      <c r="L30" s="1143"/>
      <c r="M30" s="1143"/>
      <c r="N30" s="1143"/>
      <c r="O30" s="1143"/>
      <c r="P30" s="1144"/>
      <c r="Q30" s="1148">
        <v>
13817</v>
      </c>
      <c r="R30" s="1149"/>
      <c r="S30" s="1149"/>
      <c r="T30" s="1149"/>
      <c r="U30" s="1149"/>
      <c r="V30" s="1149">
        <v>
13696</v>
      </c>
      <c r="W30" s="1149"/>
      <c r="X30" s="1149"/>
      <c r="Y30" s="1149"/>
      <c r="Z30" s="1149"/>
      <c r="AA30" s="1149">
        <v>
122</v>
      </c>
      <c r="AB30" s="1149"/>
      <c r="AC30" s="1149"/>
      <c r="AD30" s="1149"/>
      <c r="AE30" s="1150"/>
      <c r="AF30" s="1124">
        <v>
122</v>
      </c>
      <c r="AG30" s="1125"/>
      <c r="AH30" s="1125"/>
      <c r="AI30" s="1125"/>
      <c r="AJ30" s="1126"/>
      <c r="AK30" s="1073">
        <v>
7154</v>
      </c>
      <c r="AL30" s="1064"/>
      <c r="AM30" s="1064"/>
      <c r="AN30" s="1064"/>
      <c r="AO30" s="1064"/>
      <c r="AP30" s="1064" t="s">
        <v>
589</v>
      </c>
      <c r="AQ30" s="1064"/>
      <c r="AR30" s="1064"/>
      <c r="AS30" s="1064"/>
      <c r="AT30" s="1064"/>
      <c r="AU30" s="1064" t="s">
        <v>
589</v>
      </c>
      <c r="AV30" s="1064"/>
      <c r="AW30" s="1064"/>
      <c r="AX30" s="1064"/>
      <c r="AY30" s="1064"/>
      <c r="AZ30" s="1147" t="s">
        <v>
589</v>
      </c>
      <c r="BA30" s="1147"/>
      <c r="BB30" s="1147"/>
      <c r="BC30" s="1147"/>
      <c r="BD30" s="1147"/>
      <c r="BE30" s="1137"/>
      <c r="BF30" s="1137"/>
      <c r="BG30" s="1137"/>
      <c r="BH30" s="1137"/>
      <c r="BI30" s="1138"/>
      <c r="BJ30" s="253"/>
      <c r="BK30" s="253"/>
      <c r="BL30" s="253"/>
      <c r="BM30" s="253"/>
      <c r="BN30" s="253"/>
      <c r="BO30" s="266"/>
      <c r="BP30" s="266"/>
      <c r="BQ30" s="263">
        <v>
24</v>
      </c>
      <c r="BR30" s="264"/>
      <c r="BS30" s="1119"/>
      <c r="BT30" s="1120"/>
      <c r="BU30" s="1120"/>
      <c r="BV30" s="1120"/>
      <c r="BW30" s="1120"/>
      <c r="BX30" s="1120"/>
      <c r="BY30" s="1120"/>
      <c r="BZ30" s="1120"/>
      <c r="CA30" s="1120"/>
      <c r="CB30" s="1120"/>
      <c r="CC30" s="1120"/>
      <c r="CD30" s="1120"/>
      <c r="CE30" s="1120"/>
      <c r="CF30" s="1120"/>
      <c r="CG30" s="1121"/>
      <c r="CH30" s="1094"/>
      <c r="CI30" s="1095"/>
      <c r="CJ30" s="1095"/>
      <c r="CK30" s="1095"/>
      <c r="CL30" s="1096"/>
      <c r="CM30" s="1094"/>
      <c r="CN30" s="1095"/>
      <c r="CO30" s="1095"/>
      <c r="CP30" s="1095"/>
      <c r="CQ30" s="1096"/>
      <c r="CR30" s="1094"/>
      <c r="CS30" s="1095"/>
      <c r="CT30" s="1095"/>
      <c r="CU30" s="1095"/>
      <c r="CV30" s="1096"/>
      <c r="CW30" s="1094"/>
      <c r="CX30" s="1095"/>
      <c r="CY30" s="1095"/>
      <c r="CZ30" s="1095"/>
      <c r="DA30" s="1096"/>
      <c r="DB30" s="1094"/>
      <c r="DC30" s="1095"/>
      <c r="DD30" s="1095"/>
      <c r="DE30" s="1095"/>
      <c r="DF30" s="1096"/>
      <c r="DG30" s="1094"/>
      <c r="DH30" s="1095"/>
      <c r="DI30" s="1095"/>
      <c r="DJ30" s="1095"/>
      <c r="DK30" s="1096"/>
      <c r="DL30" s="1094"/>
      <c r="DM30" s="1095"/>
      <c r="DN30" s="1095"/>
      <c r="DO30" s="1095"/>
      <c r="DP30" s="1096"/>
      <c r="DQ30" s="1094"/>
      <c r="DR30" s="1095"/>
      <c r="DS30" s="1095"/>
      <c r="DT30" s="1095"/>
      <c r="DU30" s="1096"/>
      <c r="DV30" s="1097"/>
      <c r="DW30" s="1098"/>
      <c r="DX30" s="1098"/>
      <c r="DY30" s="1098"/>
      <c r="DZ30" s="1099"/>
      <c r="EA30" s="247"/>
    </row>
    <row r="31" spans="1:131" s="248" customFormat="1" ht="26.25" customHeight="1" x14ac:dyDescent="0.2">
      <c r="A31" s="267">
        <v>
4</v>
      </c>
      <c r="B31" s="1142"/>
      <c r="C31" s="1143"/>
      <c r="D31" s="1143"/>
      <c r="E31" s="1143"/>
      <c r="F31" s="1143"/>
      <c r="G31" s="1143"/>
      <c r="H31" s="1143"/>
      <c r="I31" s="1143"/>
      <c r="J31" s="1143"/>
      <c r="K31" s="1143"/>
      <c r="L31" s="1143"/>
      <c r="M31" s="1143"/>
      <c r="N31" s="1143"/>
      <c r="O31" s="1143"/>
      <c r="P31" s="1144"/>
      <c r="Q31" s="1148"/>
      <c r="R31" s="1149"/>
      <c r="S31" s="1149"/>
      <c r="T31" s="1149"/>
      <c r="U31" s="1149"/>
      <c r="V31" s="1149"/>
      <c r="W31" s="1149"/>
      <c r="X31" s="1149"/>
      <c r="Y31" s="1149"/>
      <c r="Z31" s="1149"/>
      <c r="AA31" s="1149"/>
      <c r="AB31" s="1149"/>
      <c r="AC31" s="1149"/>
      <c r="AD31" s="1149"/>
      <c r="AE31" s="1150"/>
      <c r="AF31" s="1124"/>
      <c r="AG31" s="1125"/>
      <c r="AH31" s="1125"/>
      <c r="AI31" s="1125"/>
      <c r="AJ31" s="1126"/>
      <c r="AK31" s="1073"/>
      <c r="AL31" s="1064"/>
      <c r="AM31" s="1064"/>
      <c r="AN31" s="1064"/>
      <c r="AO31" s="1064"/>
      <c r="AP31" s="1064"/>
      <c r="AQ31" s="1064"/>
      <c r="AR31" s="1064"/>
      <c r="AS31" s="1064"/>
      <c r="AT31" s="1064"/>
      <c r="AU31" s="1064"/>
      <c r="AV31" s="1064"/>
      <c r="AW31" s="1064"/>
      <c r="AX31" s="1064"/>
      <c r="AY31" s="1064"/>
      <c r="AZ31" s="1147"/>
      <c r="BA31" s="1147"/>
      <c r="BB31" s="1147"/>
      <c r="BC31" s="1147"/>
      <c r="BD31" s="1147"/>
      <c r="BE31" s="1137"/>
      <c r="BF31" s="1137"/>
      <c r="BG31" s="1137"/>
      <c r="BH31" s="1137"/>
      <c r="BI31" s="1138"/>
      <c r="BJ31" s="253"/>
      <c r="BK31" s="253"/>
      <c r="BL31" s="253"/>
      <c r="BM31" s="253"/>
      <c r="BN31" s="253"/>
      <c r="BO31" s="266"/>
      <c r="BP31" s="266"/>
      <c r="BQ31" s="263">
        <v>
25</v>
      </c>
      <c r="BR31" s="264"/>
      <c r="BS31" s="1119"/>
      <c r="BT31" s="1120"/>
      <c r="BU31" s="1120"/>
      <c r="BV31" s="1120"/>
      <c r="BW31" s="1120"/>
      <c r="BX31" s="1120"/>
      <c r="BY31" s="1120"/>
      <c r="BZ31" s="1120"/>
      <c r="CA31" s="1120"/>
      <c r="CB31" s="1120"/>
      <c r="CC31" s="1120"/>
      <c r="CD31" s="1120"/>
      <c r="CE31" s="1120"/>
      <c r="CF31" s="1120"/>
      <c r="CG31" s="1121"/>
      <c r="CH31" s="1094"/>
      <c r="CI31" s="1095"/>
      <c r="CJ31" s="1095"/>
      <c r="CK31" s="1095"/>
      <c r="CL31" s="1096"/>
      <c r="CM31" s="1094"/>
      <c r="CN31" s="1095"/>
      <c r="CO31" s="1095"/>
      <c r="CP31" s="1095"/>
      <c r="CQ31" s="1096"/>
      <c r="CR31" s="1094"/>
      <c r="CS31" s="1095"/>
      <c r="CT31" s="1095"/>
      <c r="CU31" s="1095"/>
      <c r="CV31" s="1096"/>
      <c r="CW31" s="1094"/>
      <c r="CX31" s="1095"/>
      <c r="CY31" s="1095"/>
      <c r="CZ31" s="1095"/>
      <c r="DA31" s="1096"/>
      <c r="DB31" s="1094"/>
      <c r="DC31" s="1095"/>
      <c r="DD31" s="1095"/>
      <c r="DE31" s="1095"/>
      <c r="DF31" s="1096"/>
      <c r="DG31" s="1094"/>
      <c r="DH31" s="1095"/>
      <c r="DI31" s="1095"/>
      <c r="DJ31" s="1095"/>
      <c r="DK31" s="1096"/>
      <c r="DL31" s="1094"/>
      <c r="DM31" s="1095"/>
      <c r="DN31" s="1095"/>
      <c r="DO31" s="1095"/>
      <c r="DP31" s="1096"/>
      <c r="DQ31" s="1094"/>
      <c r="DR31" s="1095"/>
      <c r="DS31" s="1095"/>
      <c r="DT31" s="1095"/>
      <c r="DU31" s="1096"/>
      <c r="DV31" s="1097"/>
      <c r="DW31" s="1098"/>
      <c r="DX31" s="1098"/>
      <c r="DY31" s="1098"/>
      <c r="DZ31" s="1099"/>
      <c r="EA31" s="247"/>
    </row>
    <row r="32" spans="1:131" s="248" customFormat="1" ht="26.25" customHeight="1" x14ac:dyDescent="0.2">
      <c r="A32" s="267">
        <v>
5</v>
      </c>
      <c r="B32" s="1142"/>
      <c r="C32" s="1143"/>
      <c r="D32" s="1143"/>
      <c r="E32" s="1143"/>
      <c r="F32" s="1143"/>
      <c r="G32" s="1143"/>
      <c r="H32" s="1143"/>
      <c r="I32" s="1143"/>
      <c r="J32" s="1143"/>
      <c r="K32" s="1143"/>
      <c r="L32" s="1143"/>
      <c r="M32" s="1143"/>
      <c r="N32" s="1143"/>
      <c r="O32" s="1143"/>
      <c r="P32" s="1144"/>
      <c r="Q32" s="1148"/>
      <c r="R32" s="1149"/>
      <c r="S32" s="1149"/>
      <c r="T32" s="1149"/>
      <c r="U32" s="1149"/>
      <c r="V32" s="1149"/>
      <c r="W32" s="1149"/>
      <c r="X32" s="1149"/>
      <c r="Y32" s="1149"/>
      <c r="Z32" s="1149"/>
      <c r="AA32" s="1149"/>
      <c r="AB32" s="1149"/>
      <c r="AC32" s="1149"/>
      <c r="AD32" s="1149"/>
      <c r="AE32" s="1150"/>
      <c r="AF32" s="1124"/>
      <c r="AG32" s="1125"/>
      <c r="AH32" s="1125"/>
      <c r="AI32" s="1125"/>
      <c r="AJ32" s="1126"/>
      <c r="AK32" s="1073"/>
      <c r="AL32" s="1064"/>
      <c r="AM32" s="1064"/>
      <c r="AN32" s="1064"/>
      <c r="AO32" s="1064"/>
      <c r="AP32" s="1064"/>
      <c r="AQ32" s="1064"/>
      <c r="AR32" s="1064"/>
      <c r="AS32" s="1064"/>
      <c r="AT32" s="1064"/>
      <c r="AU32" s="1064"/>
      <c r="AV32" s="1064"/>
      <c r="AW32" s="1064"/>
      <c r="AX32" s="1064"/>
      <c r="AY32" s="1064"/>
      <c r="AZ32" s="1147"/>
      <c r="BA32" s="1147"/>
      <c r="BB32" s="1147"/>
      <c r="BC32" s="1147"/>
      <c r="BD32" s="1147"/>
      <c r="BE32" s="1137"/>
      <c r="BF32" s="1137"/>
      <c r="BG32" s="1137"/>
      <c r="BH32" s="1137"/>
      <c r="BI32" s="1138"/>
      <c r="BJ32" s="253"/>
      <c r="BK32" s="253"/>
      <c r="BL32" s="253"/>
      <c r="BM32" s="253"/>
      <c r="BN32" s="253"/>
      <c r="BO32" s="266"/>
      <c r="BP32" s="266"/>
      <c r="BQ32" s="263">
        <v>
26</v>
      </c>
      <c r="BR32" s="264"/>
      <c r="BS32" s="1119"/>
      <c r="BT32" s="1120"/>
      <c r="BU32" s="1120"/>
      <c r="BV32" s="1120"/>
      <c r="BW32" s="1120"/>
      <c r="BX32" s="1120"/>
      <c r="BY32" s="1120"/>
      <c r="BZ32" s="1120"/>
      <c r="CA32" s="1120"/>
      <c r="CB32" s="1120"/>
      <c r="CC32" s="1120"/>
      <c r="CD32" s="1120"/>
      <c r="CE32" s="1120"/>
      <c r="CF32" s="1120"/>
      <c r="CG32" s="1121"/>
      <c r="CH32" s="1094"/>
      <c r="CI32" s="1095"/>
      <c r="CJ32" s="1095"/>
      <c r="CK32" s="1095"/>
      <c r="CL32" s="1096"/>
      <c r="CM32" s="1094"/>
      <c r="CN32" s="1095"/>
      <c r="CO32" s="1095"/>
      <c r="CP32" s="1095"/>
      <c r="CQ32" s="1096"/>
      <c r="CR32" s="1094"/>
      <c r="CS32" s="1095"/>
      <c r="CT32" s="1095"/>
      <c r="CU32" s="1095"/>
      <c r="CV32" s="1096"/>
      <c r="CW32" s="1094"/>
      <c r="CX32" s="1095"/>
      <c r="CY32" s="1095"/>
      <c r="CZ32" s="1095"/>
      <c r="DA32" s="1096"/>
      <c r="DB32" s="1094"/>
      <c r="DC32" s="1095"/>
      <c r="DD32" s="1095"/>
      <c r="DE32" s="1095"/>
      <c r="DF32" s="1096"/>
      <c r="DG32" s="1094"/>
      <c r="DH32" s="1095"/>
      <c r="DI32" s="1095"/>
      <c r="DJ32" s="1095"/>
      <c r="DK32" s="1096"/>
      <c r="DL32" s="1094"/>
      <c r="DM32" s="1095"/>
      <c r="DN32" s="1095"/>
      <c r="DO32" s="1095"/>
      <c r="DP32" s="1096"/>
      <c r="DQ32" s="1094"/>
      <c r="DR32" s="1095"/>
      <c r="DS32" s="1095"/>
      <c r="DT32" s="1095"/>
      <c r="DU32" s="1096"/>
      <c r="DV32" s="1097"/>
      <c r="DW32" s="1098"/>
      <c r="DX32" s="1098"/>
      <c r="DY32" s="1098"/>
      <c r="DZ32" s="1099"/>
      <c r="EA32" s="247"/>
    </row>
    <row r="33" spans="1:131" s="248" customFormat="1" ht="26.25" customHeight="1" x14ac:dyDescent="0.2">
      <c r="A33" s="267">
        <v>
6</v>
      </c>
      <c r="B33" s="1142"/>
      <c r="C33" s="1143"/>
      <c r="D33" s="1143"/>
      <c r="E33" s="1143"/>
      <c r="F33" s="1143"/>
      <c r="G33" s="1143"/>
      <c r="H33" s="1143"/>
      <c r="I33" s="1143"/>
      <c r="J33" s="1143"/>
      <c r="K33" s="1143"/>
      <c r="L33" s="1143"/>
      <c r="M33" s="1143"/>
      <c r="N33" s="1143"/>
      <c r="O33" s="1143"/>
      <c r="P33" s="1144"/>
      <c r="Q33" s="1148"/>
      <c r="R33" s="1149"/>
      <c r="S33" s="1149"/>
      <c r="T33" s="1149"/>
      <c r="U33" s="1149"/>
      <c r="V33" s="1149"/>
      <c r="W33" s="1149"/>
      <c r="X33" s="1149"/>
      <c r="Y33" s="1149"/>
      <c r="Z33" s="1149"/>
      <c r="AA33" s="1149"/>
      <c r="AB33" s="1149"/>
      <c r="AC33" s="1149"/>
      <c r="AD33" s="1149"/>
      <c r="AE33" s="1150"/>
      <c r="AF33" s="1124"/>
      <c r="AG33" s="1125"/>
      <c r="AH33" s="1125"/>
      <c r="AI33" s="1125"/>
      <c r="AJ33" s="1126"/>
      <c r="AK33" s="1073"/>
      <c r="AL33" s="1064"/>
      <c r="AM33" s="1064"/>
      <c r="AN33" s="1064"/>
      <c r="AO33" s="1064"/>
      <c r="AP33" s="1064"/>
      <c r="AQ33" s="1064"/>
      <c r="AR33" s="1064"/>
      <c r="AS33" s="1064"/>
      <c r="AT33" s="1064"/>
      <c r="AU33" s="1064"/>
      <c r="AV33" s="1064"/>
      <c r="AW33" s="1064"/>
      <c r="AX33" s="1064"/>
      <c r="AY33" s="1064"/>
      <c r="AZ33" s="1147"/>
      <c r="BA33" s="1147"/>
      <c r="BB33" s="1147"/>
      <c r="BC33" s="1147"/>
      <c r="BD33" s="1147"/>
      <c r="BE33" s="1137"/>
      <c r="BF33" s="1137"/>
      <c r="BG33" s="1137"/>
      <c r="BH33" s="1137"/>
      <c r="BI33" s="1138"/>
      <c r="BJ33" s="253"/>
      <c r="BK33" s="253"/>
      <c r="BL33" s="253"/>
      <c r="BM33" s="253"/>
      <c r="BN33" s="253"/>
      <c r="BO33" s="266"/>
      <c r="BP33" s="266"/>
      <c r="BQ33" s="263">
        <v>
27</v>
      </c>
      <c r="BR33" s="264"/>
      <c r="BS33" s="1119"/>
      <c r="BT33" s="1120"/>
      <c r="BU33" s="1120"/>
      <c r="BV33" s="1120"/>
      <c r="BW33" s="1120"/>
      <c r="BX33" s="1120"/>
      <c r="BY33" s="1120"/>
      <c r="BZ33" s="1120"/>
      <c r="CA33" s="1120"/>
      <c r="CB33" s="1120"/>
      <c r="CC33" s="1120"/>
      <c r="CD33" s="1120"/>
      <c r="CE33" s="1120"/>
      <c r="CF33" s="1120"/>
      <c r="CG33" s="1121"/>
      <c r="CH33" s="1094"/>
      <c r="CI33" s="1095"/>
      <c r="CJ33" s="1095"/>
      <c r="CK33" s="1095"/>
      <c r="CL33" s="1096"/>
      <c r="CM33" s="1094"/>
      <c r="CN33" s="1095"/>
      <c r="CO33" s="1095"/>
      <c r="CP33" s="1095"/>
      <c r="CQ33" s="1096"/>
      <c r="CR33" s="1094"/>
      <c r="CS33" s="1095"/>
      <c r="CT33" s="1095"/>
      <c r="CU33" s="1095"/>
      <c r="CV33" s="1096"/>
      <c r="CW33" s="1094"/>
      <c r="CX33" s="1095"/>
      <c r="CY33" s="1095"/>
      <c r="CZ33" s="1095"/>
      <c r="DA33" s="1096"/>
      <c r="DB33" s="1094"/>
      <c r="DC33" s="1095"/>
      <c r="DD33" s="1095"/>
      <c r="DE33" s="1095"/>
      <c r="DF33" s="1096"/>
      <c r="DG33" s="1094"/>
      <c r="DH33" s="1095"/>
      <c r="DI33" s="1095"/>
      <c r="DJ33" s="1095"/>
      <c r="DK33" s="1096"/>
      <c r="DL33" s="1094"/>
      <c r="DM33" s="1095"/>
      <c r="DN33" s="1095"/>
      <c r="DO33" s="1095"/>
      <c r="DP33" s="1096"/>
      <c r="DQ33" s="1094"/>
      <c r="DR33" s="1095"/>
      <c r="DS33" s="1095"/>
      <c r="DT33" s="1095"/>
      <c r="DU33" s="1096"/>
      <c r="DV33" s="1097"/>
      <c r="DW33" s="1098"/>
      <c r="DX33" s="1098"/>
      <c r="DY33" s="1098"/>
      <c r="DZ33" s="1099"/>
      <c r="EA33" s="247"/>
    </row>
    <row r="34" spans="1:131" s="248" customFormat="1" ht="26.25" customHeight="1" x14ac:dyDescent="0.2">
      <c r="A34" s="267">
        <v>
7</v>
      </c>
      <c r="B34" s="1142"/>
      <c r="C34" s="1143"/>
      <c r="D34" s="1143"/>
      <c r="E34" s="1143"/>
      <c r="F34" s="1143"/>
      <c r="G34" s="1143"/>
      <c r="H34" s="1143"/>
      <c r="I34" s="1143"/>
      <c r="J34" s="1143"/>
      <c r="K34" s="1143"/>
      <c r="L34" s="1143"/>
      <c r="M34" s="1143"/>
      <c r="N34" s="1143"/>
      <c r="O34" s="1143"/>
      <c r="P34" s="1144"/>
      <c r="Q34" s="1148"/>
      <c r="R34" s="1149"/>
      <c r="S34" s="1149"/>
      <c r="T34" s="1149"/>
      <c r="U34" s="1149"/>
      <c r="V34" s="1149"/>
      <c r="W34" s="1149"/>
      <c r="X34" s="1149"/>
      <c r="Y34" s="1149"/>
      <c r="Z34" s="1149"/>
      <c r="AA34" s="1149"/>
      <c r="AB34" s="1149"/>
      <c r="AC34" s="1149"/>
      <c r="AD34" s="1149"/>
      <c r="AE34" s="1150"/>
      <c r="AF34" s="1124"/>
      <c r="AG34" s="1125"/>
      <c r="AH34" s="1125"/>
      <c r="AI34" s="1125"/>
      <c r="AJ34" s="1126"/>
      <c r="AK34" s="1073"/>
      <c r="AL34" s="1064"/>
      <c r="AM34" s="1064"/>
      <c r="AN34" s="1064"/>
      <c r="AO34" s="1064"/>
      <c r="AP34" s="1064"/>
      <c r="AQ34" s="1064"/>
      <c r="AR34" s="1064"/>
      <c r="AS34" s="1064"/>
      <c r="AT34" s="1064"/>
      <c r="AU34" s="1064"/>
      <c r="AV34" s="1064"/>
      <c r="AW34" s="1064"/>
      <c r="AX34" s="1064"/>
      <c r="AY34" s="1064"/>
      <c r="AZ34" s="1147"/>
      <c r="BA34" s="1147"/>
      <c r="BB34" s="1147"/>
      <c r="BC34" s="1147"/>
      <c r="BD34" s="1147"/>
      <c r="BE34" s="1137"/>
      <c r="BF34" s="1137"/>
      <c r="BG34" s="1137"/>
      <c r="BH34" s="1137"/>
      <c r="BI34" s="1138"/>
      <c r="BJ34" s="253"/>
      <c r="BK34" s="253"/>
      <c r="BL34" s="253"/>
      <c r="BM34" s="253"/>
      <c r="BN34" s="253"/>
      <c r="BO34" s="266"/>
      <c r="BP34" s="266"/>
      <c r="BQ34" s="263">
        <v>
28</v>
      </c>
      <c r="BR34" s="264"/>
      <c r="BS34" s="1119"/>
      <c r="BT34" s="1120"/>
      <c r="BU34" s="1120"/>
      <c r="BV34" s="1120"/>
      <c r="BW34" s="1120"/>
      <c r="BX34" s="1120"/>
      <c r="BY34" s="1120"/>
      <c r="BZ34" s="1120"/>
      <c r="CA34" s="1120"/>
      <c r="CB34" s="1120"/>
      <c r="CC34" s="1120"/>
      <c r="CD34" s="1120"/>
      <c r="CE34" s="1120"/>
      <c r="CF34" s="1120"/>
      <c r="CG34" s="1121"/>
      <c r="CH34" s="1094"/>
      <c r="CI34" s="1095"/>
      <c r="CJ34" s="1095"/>
      <c r="CK34" s="1095"/>
      <c r="CL34" s="1096"/>
      <c r="CM34" s="1094"/>
      <c r="CN34" s="1095"/>
      <c r="CO34" s="1095"/>
      <c r="CP34" s="1095"/>
      <c r="CQ34" s="1096"/>
      <c r="CR34" s="1094"/>
      <c r="CS34" s="1095"/>
      <c r="CT34" s="1095"/>
      <c r="CU34" s="1095"/>
      <c r="CV34" s="1096"/>
      <c r="CW34" s="1094"/>
      <c r="CX34" s="1095"/>
      <c r="CY34" s="1095"/>
      <c r="CZ34" s="1095"/>
      <c r="DA34" s="1096"/>
      <c r="DB34" s="1094"/>
      <c r="DC34" s="1095"/>
      <c r="DD34" s="1095"/>
      <c r="DE34" s="1095"/>
      <c r="DF34" s="1096"/>
      <c r="DG34" s="1094"/>
      <c r="DH34" s="1095"/>
      <c r="DI34" s="1095"/>
      <c r="DJ34" s="1095"/>
      <c r="DK34" s="1096"/>
      <c r="DL34" s="1094"/>
      <c r="DM34" s="1095"/>
      <c r="DN34" s="1095"/>
      <c r="DO34" s="1095"/>
      <c r="DP34" s="1096"/>
      <c r="DQ34" s="1094"/>
      <c r="DR34" s="1095"/>
      <c r="DS34" s="1095"/>
      <c r="DT34" s="1095"/>
      <c r="DU34" s="1096"/>
      <c r="DV34" s="1097"/>
      <c r="DW34" s="1098"/>
      <c r="DX34" s="1098"/>
      <c r="DY34" s="1098"/>
      <c r="DZ34" s="1099"/>
      <c r="EA34" s="247"/>
    </row>
    <row r="35" spans="1:131" s="248" customFormat="1" ht="26.25" customHeight="1" x14ac:dyDescent="0.2">
      <c r="A35" s="267">
        <v>
8</v>
      </c>
      <c r="B35" s="1142"/>
      <c r="C35" s="1143"/>
      <c r="D35" s="1143"/>
      <c r="E35" s="1143"/>
      <c r="F35" s="1143"/>
      <c r="G35" s="1143"/>
      <c r="H35" s="1143"/>
      <c r="I35" s="1143"/>
      <c r="J35" s="1143"/>
      <c r="K35" s="1143"/>
      <c r="L35" s="1143"/>
      <c r="M35" s="1143"/>
      <c r="N35" s="1143"/>
      <c r="O35" s="1143"/>
      <c r="P35" s="1144"/>
      <c r="Q35" s="1148"/>
      <c r="R35" s="1149"/>
      <c r="S35" s="1149"/>
      <c r="T35" s="1149"/>
      <c r="U35" s="1149"/>
      <c r="V35" s="1149"/>
      <c r="W35" s="1149"/>
      <c r="X35" s="1149"/>
      <c r="Y35" s="1149"/>
      <c r="Z35" s="1149"/>
      <c r="AA35" s="1149"/>
      <c r="AB35" s="1149"/>
      <c r="AC35" s="1149"/>
      <c r="AD35" s="1149"/>
      <c r="AE35" s="1150"/>
      <c r="AF35" s="1124"/>
      <c r="AG35" s="1125"/>
      <c r="AH35" s="1125"/>
      <c r="AI35" s="1125"/>
      <c r="AJ35" s="1126"/>
      <c r="AK35" s="1073"/>
      <c r="AL35" s="1064"/>
      <c r="AM35" s="1064"/>
      <c r="AN35" s="1064"/>
      <c r="AO35" s="1064"/>
      <c r="AP35" s="1064"/>
      <c r="AQ35" s="1064"/>
      <c r="AR35" s="1064"/>
      <c r="AS35" s="1064"/>
      <c r="AT35" s="1064"/>
      <c r="AU35" s="1064"/>
      <c r="AV35" s="1064"/>
      <c r="AW35" s="1064"/>
      <c r="AX35" s="1064"/>
      <c r="AY35" s="1064"/>
      <c r="AZ35" s="1147"/>
      <c r="BA35" s="1147"/>
      <c r="BB35" s="1147"/>
      <c r="BC35" s="1147"/>
      <c r="BD35" s="1147"/>
      <c r="BE35" s="1137"/>
      <c r="BF35" s="1137"/>
      <c r="BG35" s="1137"/>
      <c r="BH35" s="1137"/>
      <c r="BI35" s="1138"/>
      <c r="BJ35" s="253"/>
      <c r="BK35" s="253"/>
      <c r="BL35" s="253"/>
      <c r="BM35" s="253"/>
      <c r="BN35" s="253"/>
      <c r="BO35" s="266"/>
      <c r="BP35" s="266"/>
      <c r="BQ35" s="263">
        <v>
29</v>
      </c>
      <c r="BR35" s="264"/>
      <c r="BS35" s="1119"/>
      <c r="BT35" s="1120"/>
      <c r="BU35" s="1120"/>
      <c r="BV35" s="1120"/>
      <c r="BW35" s="1120"/>
      <c r="BX35" s="1120"/>
      <c r="BY35" s="1120"/>
      <c r="BZ35" s="1120"/>
      <c r="CA35" s="1120"/>
      <c r="CB35" s="1120"/>
      <c r="CC35" s="1120"/>
      <c r="CD35" s="1120"/>
      <c r="CE35" s="1120"/>
      <c r="CF35" s="1120"/>
      <c r="CG35" s="1121"/>
      <c r="CH35" s="1094"/>
      <c r="CI35" s="1095"/>
      <c r="CJ35" s="1095"/>
      <c r="CK35" s="1095"/>
      <c r="CL35" s="1096"/>
      <c r="CM35" s="1094"/>
      <c r="CN35" s="1095"/>
      <c r="CO35" s="1095"/>
      <c r="CP35" s="1095"/>
      <c r="CQ35" s="1096"/>
      <c r="CR35" s="1094"/>
      <c r="CS35" s="1095"/>
      <c r="CT35" s="1095"/>
      <c r="CU35" s="1095"/>
      <c r="CV35" s="1096"/>
      <c r="CW35" s="1094"/>
      <c r="CX35" s="1095"/>
      <c r="CY35" s="1095"/>
      <c r="CZ35" s="1095"/>
      <c r="DA35" s="1096"/>
      <c r="DB35" s="1094"/>
      <c r="DC35" s="1095"/>
      <c r="DD35" s="1095"/>
      <c r="DE35" s="1095"/>
      <c r="DF35" s="1096"/>
      <c r="DG35" s="1094"/>
      <c r="DH35" s="1095"/>
      <c r="DI35" s="1095"/>
      <c r="DJ35" s="1095"/>
      <c r="DK35" s="1096"/>
      <c r="DL35" s="1094"/>
      <c r="DM35" s="1095"/>
      <c r="DN35" s="1095"/>
      <c r="DO35" s="1095"/>
      <c r="DP35" s="1096"/>
      <c r="DQ35" s="1094"/>
      <c r="DR35" s="1095"/>
      <c r="DS35" s="1095"/>
      <c r="DT35" s="1095"/>
      <c r="DU35" s="1096"/>
      <c r="DV35" s="1097"/>
      <c r="DW35" s="1098"/>
      <c r="DX35" s="1098"/>
      <c r="DY35" s="1098"/>
      <c r="DZ35" s="1099"/>
      <c r="EA35" s="247"/>
    </row>
    <row r="36" spans="1:131" s="248" customFormat="1" ht="26.25" customHeight="1" x14ac:dyDescent="0.2">
      <c r="A36" s="267">
        <v>
9</v>
      </c>
      <c r="B36" s="1142"/>
      <c r="C36" s="1143"/>
      <c r="D36" s="1143"/>
      <c r="E36" s="1143"/>
      <c r="F36" s="1143"/>
      <c r="G36" s="1143"/>
      <c r="H36" s="1143"/>
      <c r="I36" s="1143"/>
      <c r="J36" s="1143"/>
      <c r="K36" s="1143"/>
      <c r="L36" s="1143"/>
      <c r="M36" s="1143"/>
      <c r="N36" s="1143"/>
      <c r="O36" s="1143"/>
      <c r="P36" s="1144"/>
      <c r="Q36" s="1148"/>
      <c r="R36" s="1149"/>
      <c r="S36" s="1149"/>
      <c r="T36" s="1149"/>
      <c r="U36" s="1149"/>
      <c r="V36" s="1149"/>
      <c r="W36" s="1149"/>
      <c r="X36" s="1149"/>
      <c r="Y36" s="1149"/>
      <c r="Z36" s="1149"/>
      <c r="AA36" s="1149"/>
      <c r="AB36" s="1149"/>
      <c r="AC36" s="1149"/>
      <c r="AD36" s="1149"/>
      <c r="AE36" s="1150"/>
      <c r="AF36" s="1124"/>
      <c r="AG36" s="1125"/>
      <c r="AH36" s="1125"/>
      <c r="AI36" s="1125"/>
      <c r="AJ36" s="1126"/>
      <c r="AK36" s="1073"/>
      <c r="AL36" s="1064"/>
      <c r="AM36" s="1064"/>
      <c r="AN36" s="1064"/>
      <c r="AO36" s="1064"/>
      <c r="AP36" s="1064"/>
      <c r="AQ36" s="1064"/>
      <c r="AR36" s="1064"/>
      <c r="AS36" s="1064"/>
      <c r="AT36" s="1064"/>
      <c r="AU36" s="1064"/>
      <c r="AV36" s="1064"/>
      <c r="AW36" s="1064"/>
      <c r="AX36" s="1064"/>
      <c r="AY36" s="1064"/>
      <c r="AZ36" s="1147"/>
      <c r="BA36" s="1147"/>
      <c r="BB36" s="1147"/>
      <c r="BC36" s="1147"/>
      <c r="BD36" s="1147"/>
      <c r="BE36" s="1137"/>
      <c r="BF36" s="1137"/>
      <c r="BG36" s="1137"/>
      <c r="BH36" s="1137"/>
      <c r="BI36" s="1138"/>
      <c r="BJ36" s="253"/>
      <c r="BK36" s="253"/>
      <c r="BL36" s="253"/>
      <c r="BM36" s="253"/>
      <c r="BN36" s="253"/>
      <c r="BO36" s="266"/>
      <c r="BP36" s="266"/>
      <c r="BQ36" s="263">
        <v>
30</v>
      </c>
      <c r="BR36" s="264"/>
      <c r="BS36" s="1119"/>
      <c r="BT36" s="1120"/>
      <c r="BU36" s="1120"/>
      <c r="BV36" s="1120"/>
      <c r="BW36" s="1120"/>
      <c r="BX36" s="1120"/>
      <c r="BY36" s="1120"/>
      <c r="BZ36" s="1120"/>
      <c r="CA36" s="1120"/>
      <c r="CB36" s="1120"/>
      <c r="CC36" s="1120"/>
      <c r="CD36" s="1120"/>
      <c r="CE36" s="1120"/>
      <c r="CF36" s="1120"/>
      <c r="CG36" s="1121"/>
      <c r="CH36" s="1094"/>
      <c r="CI36" s="1095"/>
      <c r="CJ36" s="1095"/>
      <c r="CK36" s="1095"/>
      <c r="CL36" s="1096"/>
      <c r="CM36" s="1094"/>
      <c r="CN36" s="1095"/>
      <c r="CO36" s="1095"/>
      <c r="CP36" s="1095"/>
      <c r="CQ36" s="1096"/>
      <c r="CR36" s="1094"/>
      <c r="CS36" s="1095"/>
      <c r="CT36" s="1095"/>
      <c r="CU36" s="1095"/>
      <c r="CV36" s="1096"/>
      <c r="CW36" s="1094"/>
      <c r="CX36" s="1095"/>
      <c r="CY36" s="1095"/>
      <c r="CZ36" s="1095"/>
      <c r="DA36" s="1096"/>
      <c r="DB36" s="1094"/>
      <c r="DC36" s="1095"/>
      <c r="DD36" s="1095"/>
      <c r="DE36" s="1095"/>
      <c r="DF36" s="1096"/>
      <c r="DG36" s="1094"/>
      <c r="DH36" s="1095"/>
      <c r="DI36" s="1095"/>
      <c r="DJ36" s="1095"/>
      <c r="DK36" s="1096"/>
      <c r="DL36" s="1094"/>
      <c r="DM36" s="1095"/>
      <c r="DN36" s="1095"/>
      <c r="DO36" s="1095"/>
      <c r="DP36" s="1096"/>
      <c r="DQ36" s="1094"/>
      <c r="DR36" s="1095"/>
      <c r="DS36" s="1095"/>
      <c r="DT36" s="1095"/>
      <c r="DU36" s="1096"/>
      <c r="DV36" s="1097"/>
      <c r="DW36" s="1098"/>
      <c r="DX36" s="1098"/>
      <c r="DY36" s="1098"/>
      <c r="DZ36" s="1099"/>
      <c r="EA36" s="247"/>
    </row>
    <row r="37" spans="1:131" s="248" customFormat="1" ht="26.25" customHeight="1" x14ac:dyDescent="0.2">
      <c r="A37" s="267">
        <v>
10</v>
      </c>
      <c r="B37" s="1142"/>
      <c r="C37" s="1143"/>
      <c r="D37" s="1143"/>
      <c r="E37" s="1143"/>
      <c r="F37" s="1143"/>
      <c r="G37" s="1143"/>
      <c r="H37" s="1143"/>
      <c r="I37" s="1143"/>
      <c r="J37" s="1143"/>
      <c r="K37" s="1143"/>
      <c r="L37" s="1143"/>
      <c r="M37" s="1143"/>
      <c r="N37" s="1143"/>
      <c r="O37" s="1143"/>
      <c r="P37" s="1144"/>
      <c r="Q37" s="1148"/>
      <c r="R37" s="1149"/>
      <c r="S37" s="1149"/>
      <c r="T37" s="1149"/>
      <c r="U37" s="1149"/>
      <c r="V37" s="1149"/>
      <c r="W37" s="1149"/>
      <c r="X37" s="1149"/>
      <c r="Y37" s="1149"/>
      <c r="Z37" s="1149"/>
      <c r="AA37" s="1149"/>
      <c r="AB37" s="1149"/>
      <c r="AC37" s="1149"/>
      <c r="AD37" s="1149"/>
      <c r="AE37" s="1150"/>
      <c r="AF37" s="1124"/>
      <c r="AG37" s="1125"/>
      <c r="AH37" s="1125"/>
      <c r="AI37" s="1125"/>
      <c r="AJ37" s="1126"/>
      <c r="AK37" s="1073"/>
      <c r="AL37" s="1064"/>
      <c r="AM37" s="1064"/>
      <c r="AN37" s="1064"/>
      <c r="AO37" s="1064"/>
      <c r="AP37" s="1064"/>
      <c r="AQ37" s="1064"/>
      <c r="AR37" s="1064"/>
      <c r="AS37" s="1064"/>
      <c r="AT37" s="1064"/>
      <c r="AU37" s="1064"/>
      <c r="AV37" s="1064"/>
      <c r="AW37" s="1064"/>
      <c r="AX37" s="1064"/>
      <c r="AY37" s="1064"/>
      <c r="AZ37" s="1147"/>
      <c r="BA37" s="1147"/>
      <c r="BB37" s="1147"/>
      <c r="BC37" s="1147"/>
      <c r="BD37" s="1147"/>
      <c r="BE37" s="1137"/>
      <c r="BF37" s="1137"/>
      <c r="BG37" s="1137"/>
      <c r="BH37" s="1137"/>
      <c r="BI37" s="1138"/>
      <c r="BJ37" s="253"/>
      <c r="BK37" s="253"/>
      <c r="BL37" s="253"/>
      <c r="BM37" s="253"/>
      <c r="BN37" s="253"/>
      <c r="BO37" s="266"/>
      <c r="BP37" s="266"/>
      <c r="BQ37" s="263">
        <v>
31</v>
      </c>
      <c r="BR37" s="264"/>
      <c r="BS37" s="1119"/>
      <c r="BT37" s="1120"/>
      <c r="BU37" s="1120"/>
      <c r="BV37" s="1120"/>
      <c r="BW37" s="1120"/>
      <c r="BX37" s="1120"/>
      <c r="BY37" s="1120"/>
      <c r="BZ37" s="1120"/>
      <c r="CA37" s="1120"/>
      <c r="CB37" s="1120"/>
      <c r="CC37" s="1120"/>
      <c r="CD37" s="1120"/>
      <c r="CE37" s="1120"/>
      <c r="CF37" s="1120"/>
      <c r="CG37" s="1121"/>
      <c r="CH37" s="1094"/>
      <c r="CI37" s="1095"/>
      <c r="CJ37" s="1095"/>
      <c r="CK37" s="1095"/>
      <c r="CL37" s="1096"/>
      <c r="CM37" s="1094"/>
      <c r="CN37" s="1095"/>
      <c r="CO37" s="1095"/>
      <c r="CP37" s="1095"/>
      <c r="CQ37" s="1096"/>
      <c r="CR37" s="1094"/>
      <c r="CS37" s="1095"/>
      <c r="CT37" s="1095"/>
      <c r="CU37" s="1095"/>
      <c r="CV37" s="1096"/>
      <c r="CW37" s="1094"/>
      <c r="CX37" s="1095"/>
      <c r="CY37" s="1095"/>
      <c r="CZ37" s="1095"/>
      <c r="DA37" s="1096"/>
      <c r="DB37" s="1094"/>
      <c r="DC37" s="1095"/>
      <c r="DD37" s="1095"/>
      <c r="DE37" s="1095"/>
      <c r="DF37" s="1096"/>
      <c r="DG37" s="1094"/>
      <c r="DH37" s="1095"/>
      <c r="DI37" s="1095"/>
      <c r="DJ37" s="1095"/>
      <c r="DK37" s="1096"/>
      <c r="DL37" s="1094"/>
      <c r="DM37" s="1095"/>
      <c r="DN37" s="1095"/>
      <c r="DO37" s="1095"/>
      <c r="DP37" s="1096"/>
      <c r="DQ37" s="1094"/>
      <c r="DR37" s="1095"/>
      <c r="DS37" s="1095"/>
      <c r="DT37" s="1095"/>
      <c r="DU37" s="1096"/>
      <c r="DV37" s="1097"/>
      <c r="DW37" s="1098"/>
      <c r="DX37" s="1098"/>
      <c r="DY37" s="1098"/>
      <c r="DZ37" s="1099"/>
      <c r="EA37" s="247"/>
    </row>
    <row r="38" spans="1:131" s="248" customFormat="1" ht="26.25" customHeight="1" x14ac:dyDescent="0.2">
      <c r="A38" s="267">
        <v>
11</v>
      </c>
      <c r="B38" s="1142"/>
      <c r="C38" s="1143"/>
      <c r="D38" s="1143"/>
      <c r="E38" s="1143"/>
      <c r="F38" s="1143"/>
      <c r="G38" s="1143"/>
      <c r="H38" s="1143"/>
      <c r="I38" s="1143"/>
      <c r="J38" s="1143"/>
      <c r="K38" s="1143"/>
      <c r="L38" s="1143"/>
      <c r="M38" s="1143"/>
      <c r="N38" s="1143"/>
      <c r="O38" s="1143"/>
      <c r="P38" s="1144"/>
      <c r="Q38" s="1148"/>
      <c r="R38" s="1149"/>
      <c r="S38" s="1149"/>
      <c r="T38" s="1149"/>
      <c r="U38" s="1149"/>
      <c r="V38" s="1149"/>
      <c r="W38" s="1149"/>
      <c r="X38" s="1149"/>
      <c r="Y38" s="1149"/>
      <c r="Z38" s="1149"/>
      <c r="AA38" s="1149"/>
      <c r="AB38" s="1149"/>
      <c r="AC38" s="1149"/>
      <c r="AD38" s="1149"/>
      <c r="AE38" s="1150"/>
      <c r="AF38" s="1124"/>
      <c r="AG38" s="1125"/>
      <c r="AH38" s="1125"/>
      <c r="AI38" s="1125"/>
      <c r="AJ38" s="1126"/>
      <c r="AK38" s="1073"/>
      <c r="AL38" s="1064"/>
      <c r="AM38" s="1064"/>
      <c r="AN38" s="1064"/>
      <c r="AO38" s="1064"/>
      <c r="AP38" s="1064"/>
      <c r="AQ38" s="1064"/>
      <c r="AR38" s="1064"/>
      <c r="AS38" s="1064"/>
      <c r="AT38" s="1064"/>
      <c r="AU38" s="1064"/>
      <c r="AV38" s="1064"/>
      <c r="AW38" s="1064"/>
      <c r="AX38" s="1064"/>
      <c r="AY38" s="1064"/>
      <c r="AZ38" s="1147"/>
      <c r="BA38" s="1147"/>
      <c r="BB38" s="1147"/>
      <c r="BC38" s="1147"/>
      <c r="BD38" s="1147"/>
      <c r="BE38" s="1137"/>
      <c r="BF38" s="1137"/>
      <c r="BG38" s="1137"/>
      <c r="BH38" s="1137"/>
      <c r="BI38" s="1138"/>
      <c r="BJ38" s="253"/>
      <c r="BK38" s="253"/>
      <c r="BL38" s="253"/>
      <c r="BM38" s="253"/>
      <c r="BN38" s="253"/>
      <c r="BO38" s="266"/>
      <c r="BP38" s="266"/>
      <c r="BQ38" s="263">
        <v>
32</v>
      </c>
      <c r="BR38" s="264"/>
      <c r="BS38" s="1119"/>
      <c r="BT38" s="1120"/>
      <c r="BU38" s="1120"/>
      <c r="BV38" s="1120"/>
      <c r="BW38" s="1120"/>
      <c r="BX38" s="1120"/>
      <c r="BY38" s="1120"/>
      <c r="BZ38" s="1120"/>
      <c r="CA38" s="1120"/>
      <c r="CB38" s="1120"/>
      <c r="CC38" s="1120"/>
      <c r="CD38" s="1120"/>
      <c r="CE38" s="1120"/>
      <c r="CF38" s="1120"/>
      <c r="CG38" s="1121"/>
      <c r="CH38" s="1094"/>
      <c r="CI38" s="1095"/>
      <c r="CJ38" s="1095"/>
      <c r="CK38" s="1095"/>
      <c r="CL38" s="1096"/>
      <c r="CM38" s="1094"/>
      <c r="CN38" s="1095"/>
      <c r="CO38" s="1095"/>
      <c r="CP38" s="1095"/>
      <c r="CQ38" s="1096"/>
      <c r="CR38" s="1094"/>
      <c r="CS38" s="1095"/>
      <c r="CT38" s="1095"/>
      <c r="CU38" s="1095"/>
      <c r="CV38" s="1096"/>
      <c r="CW38" s="1094"/>
      <c r="CX38" s="1095"/>
      <c r="CY38" s="1095"/>
      <c r="CZ38" s="1095"/>
      <c r="DA38" s="1096"/>
      <c r="DB38" s="1094"/>
      <c r="DC38" s="1095"/>
      <c r="DD38" s="1095"/>
      <c r="DE38" s="1095"/>
      <c r="DF38" s="1096"/>
      <c r="DG38" s="1094"/>
      <c r="DH38" s="1095"/>
      <c r="DI38" s="1095"/>
      <c r="DJ38" s="1095"/>
      <c r="DK38" s="1096"/>
      <c r="DL38" s="1094"/>
      <c r="DM38" s="1095"/>
      <c r="DN38" s="1095"/>
      <c r="DO38" s="1095"/>
      <c r="DP38" s="1096"/>
      <c r="DQ38" s="1094"/>
      <c r="DR38" s="1095"/>
      <c r="DS38" s="1095"/>
      <c r="DT38" s="1095"/>
      <c r="DU38" s="1096"/>
      <c r="DV38" s="1097"/>
      <c r="DW38" s="1098"/>
      <c r="DX38" s="1098"/>
      <c r="DY38" s="1098"/>
      <c r="DZ38" s="1099"/>
      <c r="EA38" s="247"/>
    </row>
    <row r="39" spans="1:131" s="248" customFormat="1" ht="26.25" customHeight="1" x14ac:dyDescent="0.2">
      <c r="A39" s="267">
        <v>
12</v>
      </c>
      <c r="B39" s="1142"/>
      <c r="C39" s="1143"/>
      <c r="D39" s="1143"/>
      <c r="E39" s="1143"/>
      <c r="F39" s="1143"/>
      <c r="G39" s="1143"/>
      <c r="H39" s="1143"/>
      <c r="I39" s="1143"/>
      <c r="J39" s="1143"/>
      <c r="K39" s="1143"/>
      <c r="L39" s="1143"/>
      <c r="M39" s="1143"/>
      <c r="N39" s="1143"/>
      <c r="O39" s="1143"/>
      <c r="P39" s="1144"/>
      <c r="Q39" s="1148"/>
      <c r="R39" s="1149"/>
      <c r="S39" s="1149"/>
      <c r="T39" s="1149"/>
      <c r="U39" s="1149"/>
      <c r="V39" s="1149"/>
      <c r="W39" s="1149"/>
      <c r="X39" s="1149"/>
      <c r="Y39" s="1149"/>
      <c r="Z39" s="1149"/>
      <c r="AA39" s="1149"/>
      <c r="AB39" s="1149"/>
      <c r="AC39" s="1149"/>
      <c r="AD39" s="1149"/>
      <c r="AE39" s="1150"/>
      <c r="AF39" s="1124"/>
      <c r="AG39" s="1125"/>
      <c r="AH39" s="1125"/>
      <c r="AI39" s="1125"/>
      <c r="AJ39" s="1126"/>
      <c r="AK39" s="1073"/>
      <c r="AL39" s="1064"/>
      <c r="AM39" s="1064"/>
      <c r="AN39" s="1064"/>
      <c r="AO39" s="1064"/>
      <c r="AP39" s="1064"/>
      <c r="AQ39" s="1064"/>
      <c r="AR39" s="1064"/>
      <c r="AS39" s="1064"/>
      <c r="AT39" s="1064"/>
      <c r="AU39" s="1064"/>
      <c r="AV39" s="1064"/>
      <c r="AW39" s="1064"/>
      <c r="AX39" s="1064"/>
      <c r="AY39" s="1064"/>
      <c r="AZ39" s="1147"/>
      <c r="BA39" s="1147"/>
      <c r="BB39" s="1147"/>
      <c r="BC39" s="1147"/>
      <c r="BD39" s="1147"/>
      <c r="BE39" s="1137"/>
      <c r="BF39" s="1137"/>
      <c r="BG39" s="1137"/>
      <c r="BH39" s="1137"/>
      <c r="BI39" s="1138"/>
      <c r="BJ39" s="253"/>
      <c r="BK39" s="253"/>
      <c r="BL39" s="253"/>
      <c r="BM39" s="253"/>
      <c r="BN39" s="253"/>
      <c r="BO39" s="266"/>
      <c r="BP39" s="266"/>
      <c r="BQ39" s="263">
        <v>
33</v>
      </c>
      <c r="BR39" s="264"/>
      <c r="BS39" s="1119"/>
      <c r="BT39" s="1120"/>
      <c r="BU39" s="1120"/>
      <c r="BV39" s="1120"/>
      <c r="BW39" s="1120"/>
      <c r="BX39" s="1120"/>
      <c r="BY39" s="1120"/>
      <c r="BZ39" s="1120"/>
      <c r="CA39" s="1120"/>
      <c r="CB39" s="1120"/>
      <c r="CC39" s="1120"/>
      <c r="CD39" s="1120"/>
      <c r="CE39" s="1120"/>
      <c r="CF39" s="1120"/>
      <c r="CG39" s="1121"/>
      <c r="CH39" s="1094"/>
      <c r="CI39" s="1095"/>
      <c r="CJ39" s="1095"/>
      <c r="CK39" s="1095"/>
      <c r="CL39" s="1096"/>
      <c r="CM39" s="1094"/>
      <c r="CN39" s="1095"/>
      <c r="CO39" s="1095"/>
      <c r="CP39" s="1095"/>
      <c r="CQ39" s="1096"/>
      <c r="CR39" s="1094"/>
      <c r="CS39" s="1095"/>
      <c r="CT39" s="1095"/>
      <c r="CU39" s="1095"/>
      <c r="CV39" s="1096"/>
      <c r="CW39" s="1094"/>
      <c r="CX39" s="1095"/>
      <c r="CY39" s="1095"/>
      <c r="CZ39" s="1095"/>
      <c r="DA39" s="1096"/>
      <c r="DB39" s="1094"/>
      <c r="DC39" s="1095"/>
      <c r="DD39" s="1095"/>
      <c r="DE39" s="1095"/>
      <c r="DF39" s="1096"/>
      <c r="DG39" s="1094"/>
      <c r="DH39" s="1095"/>
      <c r="DI39" s="1095"/>
      <c r="DJ39" s="1095"/>
      <c r="DK39" s="1096"/>
      <c r="DL39" s="1094"/>
      <c r="DM39" s="1095"/>
      <c r="DN39" s="1095"/>
      <c r="DO39" s="1095"/>
      <c r="DP39" s="1096"/>
      <c r="DQ39" s="1094"/>
      <c r="DR39" s="1095"/>
      <c r="DS39" s="1095"/>
      <c r="DT39" s="1095"/>
      <c r="DU39" s="1096"/>
      <c r="DV39" s="1097"/>
      <c r="DW39" s="1098"/>
      <c r="DX39" s="1098"/>
      <c r="DY39" s="1098"/>
      <c r="DZ39" s="1099"/>
      <c r="EA39" s="247"/>
    </row>
    <row r="40" spans="1:131" s="248" customFormat="1" ht="26.25" customHeight="1" x14ac:dyDescent="0.2">
      <c r="A40" s="262">
        <v>
13</v>
      </c>
      <c r="B40" s="1142"/>
      <c r="C40" s="1143"/>
      <c r="D40" s="1143"/>
      <c r="E40" s="1143"/>
      <c r="F40" s="1143"/>
      <c r="G40" s="1143"/>
      <c r="H40" s="1143"/>
      <c r="I40" s="1143"/>
      <c r="J40" s="1143"/>
      <c r="K40" s="1143"/>
      <c r="L40" s="1143"/>
      <c r="M40" s="1143"/>
      <c r="N40" s="1143"/>
      <c r="O40" s="1143"/>
      <c r="P40" s="1144"/>
      <c r="Q40" s="1148"/>
      <c r="R40" s="1149"/>
      <c r="S40" s="1149"/>
      <c r="T40" s="1149"/>
      <c r="U40" s="1149"/>
      <c r="V40" s="1149"/>
      <c r="W40" s="1149"/>
      <c r="X40" s="1149"/>
      <c r="Y40" s="1149"/>
      <c r="Z40" s="1149"/>
      <c r="AA40" s="1149"/>
      <c r="AB40" s="1149"/>
      <c r="AC40" s="1149"/>
      <c r="AD40" s="1149"/>
      <c r="AE40" s="1150"/>
      <c r="AF40" s="1124"/>
      <c r="AG40" s="1125"/>
      <c r="AH40" s="1125"/>
      <c r="AI40" s="1125"/>
      <c r="AJ40" s="1126"/>
      <c r="AK40" s="1073"/>
      <c r="AL40" s="1064"/>
      <c r="AM40" s="1064"/>
      <c r="AN40" s="1064"/>
      <c r="AO40" s="1064"/>
      <c r="AP40" s="1064"/>
      <c r="AQ40" s="1064"/>
      <c r="AR40" s="1064"/>
      <c r="AS40" s="1064"/>
      <c r="AT40" s="1064"/>
      <c r="AU40" s="1064"/>
      <c r="AV40" s="1064"/>
      <c r="AW40" s="1064"/>
      <c r="AX40" s="1064"/>
      <c r="AY40" s="1064"/>
      <c r="AZ40" s="1147"/>
      <c r="BA40" s="1147"/>
      <c r="BB40" s="1147"/>
      <c r="BC40" s="1147"/>
      <c r="BD40" s="1147"/>
      <c r="BE40" s="1137"/>
      <c r="BF40" s="1137"/>
      <c r="BG40" s="1137"/>
      <c r="BH40" s="1137"/>
      <c r="BI40" s="1138"/>
      <c r="BJ40" s="253"/>
      <c r="BK40" s="253"/>
      <c r="BL40" s="253"/>
      <c r="BM40" s="253"/>
      <c r="BN40" s="253"/>
      <c r="BO40" s="266"/>
      <c r="BP40" s="266"/>
      <c r="BQ40" s="263">
        <v>
34</v>
      </c>
      <c r="BR40" s="264"/>
      <c r="BS40" s="1119"/>
      <c r="BT40" s="1120"/>
      <c r="BU40" s="1120"/>
      <c r="BV40" s="1120"/>
      <c r="BW40" s="1120"/>
      <c r="BX40" s="1120"/>
      <c r="BY40" s="1120"/>
      <c r="BZ40" s="1120"/>
      <c r="CA40" s="1120"/>
      <c r="CB40" s="1120"/>
      <c r="CC40" s="1120"/>
      <c r="CD40" s="1120"/>
      <c r="CE40" s="1120"/>
      <c r="CF40" s="1120"/>
      <c r="CG40" s="1121"/>
      <c r="CH40" s="1094"/>
      <c r="CI40" s="1095"/>
      <c r="CJ40" s="1095"/>
      <c r="CK40" s="1095"/>
      <c r="CL40" s="1096"/>
      <c r="CM40" s="1094"/>
      <c r="CN40" s="1095"/>
      <c r="CO40" s="1095"/>
      <c r="CP40" s="1095"/>
      <c r="CQ40" s="1096"/>
      <c r="CR40" s="1094"/>
      <c r="CS40" s="1095"/>
      <c r="CT40" s="1095"/>
      <c r="CU40" s="1095"/>
      <c r="CV40" s="1096"/>
      <c r="CW40" s="1094"/>
      <c r="CX40" s="1095"/>
      <c r="CY40" s="1095"/>
      <c r="CZ40" s="1095"/>
      <c r="DA40" s="1096"/>
      <c r="DB40" s="1094"/>
      <c r="DC40" s="1095"/>
      <c r="DD40" s="1095"/>
      <c r="DE40" s="1095"/>
      <c r="DF40" s="1096"/>
      <c r="DG40" s="1094"/>
      <c r="DH40" s="1095"/>
      <c r="DI40" s="1095"/>
      <c r="DJ40" s="1095"/>
      <c r="DK40" s="1096"/>
      <c r="DL40" s="1094"/>
      <c r="DM40" s="1095"/>
      <c r="DN40" s="1095"/>
      <c r="DO40" s="1095"/>
      <c r="DP40" s="1096"/>
      <c r="DQ40" s="1094"/>
      <c r="DR40" s="1095"/>
      <c r="DS40" s="1095"/>
      <c r="DT40" s="1095"/>
      <c r="DU40" s="1096"/>
      <c r="DV40" s="1097"/>
      <c r="DW40" s="1098"/>
      <c r="DX40" s="1098"/>
      <c r="DY40" s="1098"/>
      <c r="DZ40" s="1099"/>
      <c r="EA40" s="247"/>
    </row>
    <row r="41" spans="1:131" s="248" customFormat="1" ht="26.25" customHeight="1" x14ac:dyDescent="0.2">
      <c r="A41" s="262">
        <v>
14</v>
      </c>
      <c r="B41" s="1142"/>
      <c r="C41" s="1143"/>
      <c r="D41" s="1143"/>
      <c r="E41" s="1143"/>
      <c r="F41" s="1143"/>
      <c r="G41" s="1143"/>
      <c r="H41" s="1143"/>
      <c r="I41" s="1143"/>
      <c r="J41" s="1143"/>
      <c r="K41" s="1143"/>
      <c r="L41" s="1143"/>
      <c r="M41" s="1143"/>
      <c r="N41" s="1143"/>
      <c r="O41" s="1143"/>
      <c r="P41" s="1144"/>
      <c r="Q41" s="1148"/>
      <c r="R41" s="1149"/>
      <c r="S41" s="1149"/>
      <c r="T41" s="1149"/>
      <c r="U41" s="1149"/>
      <c r="V41" s="1149"/>
      <c r="W41" s="1149"/>
      <c r="X41" s="1149"/>
      <c r="Y41" s="1149"/>
      <c r="Z41" s="1149"/>
      <c r="AA41" s="1149"/>
      <c r="AB41" s="1149"/>
      <c r="AC41" s="1149"/>
      <c r="AD41" s="1149"/>
      <c r="AE41" s="1150"/>
      <c r="AF41" s="1124"/>
      <c r="AG41" s="1125"/>
      <c r="AH41" s="1125"/>
      <c r="AI41" s="1125"/>
      <c r="AJ41" s="1126"/>
      <c r="AK41" s="1073"/>
      <c r="AL41" s="1064"/>
      <c r="AM41" s="1064"/>
      <c r="AN41" s="1064"/>
      <c r="AO41" s="1064"/>
      <c r="AP41" s="1064"/>
      <c r="AQ41" s="1064"/>
      <c r="AR41" s="1064"/>
      <c r="AS41" s="1064"/>
      <c r="AT41" s="1064"/>
      <c r="AU41" s="1064"/>
      <c r="AV41" s="1064"/>
      <c r="AW41" s="1064"/>
      <c r="AX41" s="1064"/>
      <c r="AY41" s="1064"/>
      <c r="AZ41" s="1147"/>
      <c r="BA41" s="1147"/>
      <c r="BB41" s="1147"/>
      <c r="BC41" s="1147"/>
      <c r="BD41" s="1147"/>
      <c r="BE41" s="1137"/>
      <c r="BF41" s="1137"/>
      <c r="BG41" s="1137"/>
      <c r="BH41" s="1137"/>
      <c r="BI41" s="1138"/>
      <c r="BJ41" s="253"/>
      <c r="BK41" s="253"/>
      <c r="BL41" s="253"/>
      <c r="BM41" s="253"/>
      <c r="BN41" s="253"/>
      <c r="BO41" s="266"/>
      <c r="BP41" s="266"/>
      <c r="BQ41" s="263">
        <v>
35</v>
      </c>
      <c r="BR41" s="264"/>
      <c r="BS41" s="1119"/>
      <c r="BT41" s="1120"/>
      <c r="BU41" s="1120"/>
      <c r="BV41" s="1120"/>
      <c r="BW41" s="1120"/>
      <c r="BX41" s="1120"/>
      <c r="BY41" s="1120"/>
      <c r="BZ41" s="1120"/>
      <c r="CA41" s="1120"/>
      <c r="CB41" s="1120"/>
      <c r="CC41" s="1120"/>
      <c r="CD41" s="1120"/>
      <c r="CE41" s="1120"/>
      <c r="CF41" s="1120"/>
      <c r="CG41" s="1121"/>
      <c r="CH41" s="1094"/>
      <c r="CI41" s="1095"/>
      <c r="CJ41" s="1095"/>
      <c r="CK41" s="1095"/>
      <c r="CL41" s="1096"/>
      <c r="CM41" s="1094"/>
      <c r="CN41" s="1095"/>
      <c r="CO41" s="1095"/>
      <c r="CP41" s="1095"/>
      <c r="CQ41" s="1096"/>
      <c r="CR41" s="1094"/>
      <c r="CS41" s="1095"/>
      <c r="CT41" s="1095"/>
      <c r="CU41" s="1095"/>
      <c r="CV41" s="1096"/>
      <c r="CW41" s="1094"/>
      <c r="CX41" s="1095"/>
      <c r="CY41" s="1095"/>
      <c r="CZ41" s="1095"/>
      <c r="DA41" s="1096"/>
      <c r="DB41" s="1094"/>
      <c r="DC41" s="1095"/>
      <c r="DD41" s="1095"/>
      <c r="DE41" s="1095"/>
      <c r="DF41" s="1096"/>
      <c r="DG41" s="1094"/>
      <c r="DH41" s="1095"/>
      <c r="DI41" s="1095"/>
      <c r="DJ41" s="1095"/>
      <c r="DK41" s="1096"/>
      <c r="DL41" s="1094"/>
      <c r="DM41" s="1095"/>
      <c r="DN41" s="1095"/>
      <c r="DO41" s="1095"/>
      <c r="DP41" s="1096"/>
      <c r="DQ41" s="1094"/>
      <c r="DR41" s="1095"/>
      <c r="DS41" s="1095"/>
      <c r="DT41" s="1095"/>
      <c r="DU41" s="1096"/>
      <c r="DV41" s="1097"/>
      <c r="DW41" s="1098"/>
      <c r="DX41" s="1098"/>
      <c r="DY41" s="1098"/>
      <c r="DZ41" s="1099"/>
      <c r="EA41" s="247"/>
    </row>
    <row r="42" spans="1:131" s="248" customFormat="1" ht="26.25" customHeight="1" x14ac:dyDescent="0.2">
      <c r="A42" s="262">
        <v>
15</v>
      </c>
      <c r="B42" s="1142"/>
      <c r="C42" s="1143"/>
      <c r="D42" s="1143"/>
      <c r="E42" s="1143"/>
      <c r="F42" s="1143"/>
      <c r="G42" s="1143"/>
      <c r="H42" s="1143"/>
      <c r="I42" s="1143"/>
      <c r="J42" s="1143"/>
      <c r="K42" s="1143"/>
      <c r="L42" s="1143"/>
      <c r="M42" s="1143"/>
      <c r="N42" s="1143"/>
      <c r="O42" s="1143"/>
      <c r="P42" s="1144"/>
      <c r="Q42" s="1148"/>
      <c r="R42" s="1149"/>
      <c r="S42" s="1149"/>
      <c r="T42" s="1149"/>
      <c r="U42" s="1149"/>
      <c r="V42" s="1149"/>
      <c r="W42" s="1149"/>
      <c r="X42" s="1149"/>
      <c r="Y42" s="1149"/>
      <c r="Z42" s="1149"/>
      <c r="AA42" s="1149"/>
      <c r="AB42" s="1149"/>
      <c r="AC42" s="1149"/>
      <c r="AD42" s="1149"/>
      <c r="AE42" s="1150"/>
      <c r="AF42" s="1124"/>
      <c r="AG42" s="1125"/>
      <c r="AH42" s="1125"/>
      <c r="AI42" s="1125"/>
      <c r="AJ42" s="1126"/>
      <c r="AK42" s="1073"/>
      <c r="AL42" s="1064"/>
      <c r="AM42" s="1064"/>
      <c r="AN42" s="1064"/>
      <c r="AO42" s="1064"/>
      <c r="AP42" s="1064"/>
      <c r="AQ42" s="1064"/>
      <c r="AR42" s="1064"/>
      <c r="AS42" s="1064"/>
      <c r="AT42" s="1064"/>
      <c r="AU42" s="1064"/>
      <c r="AV42" s="1064"/>
      <c r="AW42" s="1064"/>
      <c r="AX42" s="1064"/>
      <c r="AY42" s="1064"/>
      <c r="AZ42" s="1147"/>
      <c r="BA42" s="1147"/>
      <c r="BB42" s="1147"/>
      <c r="BC42" s="1147"/>
      <c r="BD42" s="1147"/>
      <c r="BE42" s="1137"/>
      <c r="BF42" s="1137"/>
      <c r="BG42" s="1137"/>
      <c r="BH42" s="1137"/>
      <c r="BI42" s="1138"/>
      <c r="BJ42" s="253"/>
      <c r="BK42" s="253"/>
      <c r="BL42" s="253"/>
      <c r="BM42" s="253"/>
      <c r="BN42" s="253"/>
      <c r="BO42" s="266"/>
      <c r="BP42" s="266"/>
      <c r="BQ42" s="263">
        <v>
36</v>
      </c>
      <c r="BR42" s="264"/>
      <c r="BS42" s="1119"/>
      <c r="BT42" s="1120"/>
      <c r="BU42" s="1120"/>
      <c r="BV42" s="1120"/>
      <c r="BW42" s="1120"/>
      <c r="BX42" s="1120"/>
      <c r="BY42" s="1120"/>
      <c r="BZ42" s="1120"/>
      <c r="CA42" s="1120"/>
      <c r="CB42" s="1120"/>
      <c r="CC42" s="1120"/>
      <c r="CD42" s="1120"/>
      <c r="CE42" s="1120"/>
      <c r="CF42" s="1120"/>
      <c r="CG42" s="1121"/>
      <c r="CH42" s="1094"/>
      <c r="CI42" s="1095"/>
      <c r="CJ42" s="1095"/>
      <c r="CK42" s="1095"/>
      <c r="CL42" s="1096"/>
      <c r="CM42" s="1094"/>
      <c r="CN42" s="1095"/>
      <c r="CO42" s="1095"/>
      <c r="CP42" s="1095"/>
      <c r="CQ42" s="1096"/>
      <c r="CR42" s="1094"/>
      <c r="CS42" s="1095"/>
      <c r="CT42" s="1095"/>
      <c r="CU42" s="1095"/>
      <c r="CV42" s="1096"/>
      <c r="CW42" s="1094"/>
      <c r="CX42" s="1095"/>
      <c r="CY42" s="1095"/>
      <c r="CZ42" s="1095"/>
      <c r="DA42" s="1096"/>
      <c r="DB42" s="1094"/>
      <c r="DC42" s="1095"/>
      <c r="DD42" s="1095"/>
      <c r="DE42" s="1095"/>
      <c r="DF42" s="1096"/>
      <c r="DG42" s="1094"/>
      <c r="DH42" s="1095"/>
      <c r="DI42" s="1095"/>
      <c r="DJ42" s="1095"/>
      <c r="DK42" s="1096"/>
      <c r="DL42" s="1094"/>
      <c r="DM42" s="1095"/>
      <c r="DN42" s="1095"/>
      <c r="DO42" s="1095"/>
      <c r="DP42" s="1096"/>
      <c r="DQ42" s="1094"/>
      <c r="DR42" s="1095"/>
      <c r="DS42" s="1095"/>
      <c r="DT42" s="1095"/>
      <c r="DU42" s="1096"/>
      <c r="DV42" s="1097"/>
      <c r="DW42" s="1098"/>
      <c r="DX42" s="1098"/>
      <c r="DY42" s="1098"/>
      <c r="DZ42" s="1099"/>
      <c r="EA42" s="247"/>
    </row>
    <row r="43" spans="1:131" s="248" customFormat="1" ht="26.25" customHeight="1" x14ac:dyDescent="0.2">
      <c r="A43" s="262">
        <v>
16</v>
      </c>
      <c r="B43" s="1142"/>
      <c r="C43" s="1143"/>
      <c r="D43" s="1143"/>
      <c r="E43" s="1143"/>
      <c r="F43" s="1143"/>
      <c r="G43" s="1143"/>
      <c r="H43" s="1143"/>
      <c r="I43" s="1143"/>
      <c r="J43" s="1143"/>
      <c r="K43" s="1143"/>
      <c r="L43" s="1143"/>
      <c r="M43" s="1143"/>
      <c r="N43" s="1143"/>
      <c r="O43" s="1143"/>
      <c r="P43" s="1144"/>
      <c r="Q43" s="1148"/>
      <c r="R43" s="1149"/>
      <c r="S43" s="1149"/>
      <c r="T43" s="1149"/>
      <c r="U43" s="1149"/>
      <c r="V43" s="1149"/>
      <c r="W43" s="1149"/>
      <c r="X43" s="1149"/>
      <c r="Y43" s="1149"/>
      <c r="Z43" s="1149"/>
      <c r="AA43" s="1149"/>
      <c r="AB43" s="1149"/>
      <c r="AC43" s="1149"/>
      <c r="AD43" s="1149"/>
      <c r="AE43" s="1150"/>
      <c r="AF43" s="1124"/>
      <c r="AG43" s="1125"/>
      <c r="AH43" s="1125"/>
      <c r="AI43" s="1125"/>
      <c r="AJ43" s="1126"/>
      <c r="AK43" s="1073"/>
      <c r="AL43" s="1064"/>
      <c r="AM43" s="1064"/>
      <c r="AN43" s="1064"/>
      <c r="AO43" s="1064"/>
      <c r="AP43" s="1064"/>
      <c r="AQ43" s="1064"/>
      <c r="AR43" s="1064"/>
      <c r="AS43" s="1064"/>
      <c r="AT43" s="1064"/>
      <c r="AU43" s="1064"/>
      <c r="AV43" s="1064"/>
      <c r="AW43" s="1064"/>
      <c r="AX43" s="1064"/>
      <c r="AY43" s="1064"/>
      <c r="AZ43" s="1147"/>
      <c r="BA43" s="1147"/>
      <c r="BB43" s="1147"/>
      <c r="BC43" s="1147"/>
      <c r="BD43" s="1147"/>
      <c r="BE43" s="1137"/>
      <c r="BF43" s="1137"/>
      <c r="BG43" s="1137"/>
      <c r="BH43" s="1137"/>
      <c r="BI43" s="1138"/>
      <c r="BJ43" s="253"/>
      <c r="BK43" s="253"/>
      <c r="BL43" s="253"/>
      <c r="BM43" s="253"/>
      <c r="BN43" s="253"/>
      <c r="BO43" s="266"/>
      <c r="BP43" s="266"/>
      <c r="BQ43" s="263">
        <v>
37</v>
      </c>
      <c r="BR43" s="264"/>
      <c r="BS43" s="1119"/>
      <c r="BT43" s="1120"/>
      <c r="BU43" s="1120"/>
      <c r="BV43" s="1120"/>
      <c r="BW43" s="1120"/>
      <c r="BX43" s="1120"/>
      <c r="BY43" s="1120"/>
      <c r="BZ43" s="1120"/>
      <c r="CA43" s="1120"/>
      <c r="CB43" s="1120"/>
      <c r="CC43" s="1120"/>
      <c r="CD43" s="1120"/>
      <c r="CE43" s="1120"/>
      <c r="CF43" s="1120"/>
      <c r="CG43" s="1121"/>
      <c r="CH43" s="1094"/>
      <c r="CI43" s="1095"/>
      <c r="CJ43" s="1095"/>
      <c r="CK43" s="1095"/>
      <c r="CL43" s="1096"/>
      <c r="CM43" s="1094"/>
      <c r="CN43" s="1095"/>
      <c r="CO43" s="1095"/>
      <c r="CP43" s="1095"/>
      <c r="CQ43" s="1096"/>
      <c r="CR43" s="1094"/>
      <c r="CS43" s="1095"/>
      <c r="CT43" s="1095"/>
      <c r="CU43" s="1095"/>
      <c r="CV43" s="1096"/>
      <c r="CW43" s="1094"/>
      <c r="CX43" s="1095"/>
      <c r="CY43" s="1095"/>
      <c r="CZ43" s="1095"/>
      <c r="DA43" s="1096"/>
      <c r="DB43" s="1094"/>
      <c r="DC43" s="1095"/>
      <c r="DD43" s="1095"/>
      <c r="DE43" s="1095"/>
      <c r="DF43" s="1096"/>
      <c r="DG43" s="1094"/>
      <c r="DH43" s="1095"/>
      <c r="DI43" s="1095"/>
      <c r="DJ43" s="1095"/>
      <c r="DK43" s="1096"/>
      <c r="DL43" s="1094"/>
      <c r="DM43" s="1095"/>
      <c r="DN43" s="1095"/>
      <c r="DO43" s="1095"/>
      <c r="DP43" s="1096"/>
      <c r="DQ43" s="1094"/>
      <c r="DR43" s="1095"/>
      <c r="DS43" s="1095"/>
      <c r="DT43" s="1095"/>
      <c r="DU43" s="1096"/>
      <c r="DV43" s="1097"/>
      <c r="DW43" s="1098"/>
      <c r="DX43" s="1098"/>
      <c r="DY43" s="1098"/>
      <c r="DZ43" s="1099"/>
      <c r="EA43" s="247"/>
    </row>
    <row r="44" spans="1:131" s="248" customFormat="1" ht="26.25" customHeight="1" x14ac:dyDescent="0.2">
      <c r="A44" s="262">
        <v>
17</v>
      </c>
      <c r="B44" s="1142"/>
      <c r="C44" s="1143"/>
      <c r="D44" s="1143"/>
      <c r="E44" s="1143"/>
      <c r="F44" s="1143"/>
      <c r="G44" s="1143"/>
      <c r="H44" s="1143"/>
      <c r="I44" s="1143"/>
      <c r="J44" s="1143"/>
      <c r="K44" s="1143"/>
      <c r="L44" s="1143"/>
      <c r="M44" s="1143"/>
      <c r="N44" s="1143"/>
      <c r="O44" s="1143"/>
      <c r="P44" s="1144"/>
      <c r="Q44" s="1148"/>
      <c r="R44" s="1149"/>
      <c r="S44" s="1149"/>
      <c r="T44" s="1149"/>
      <c r="U44" s="1149"/>
      <c r="V44" s="1149"/>
      <c r="W44" s="1149"/>
      <c r="X44" s="1149"/>
      <c r="Y44" s="1149"/>
      <c r="Z44" s="1149"/>
      <c r="AA44" s="1149"/>
      <c r="AB44" s="1149"/>
      <c r="AC44" s="1149"/>
      <c r="AD44" s="1149"/>
      <c r="AE44" s="1150"/>
      <c r="AF44" s="1124"/>
      <c r="AG44" s="1125"/>
      <c r="AH44" s="1125"/>
      <c r="AI44" s="1125"/>
      <c r="AJ44" s="1126"/>
      <c r="AK44" s="1073"/>
      <c r="AL44" s="1064"/>
      <c r="AM44" s="1064"/>
      <c r="AN44" s="1064"/>
      <c r="AO44" s="1064"/>
      <c r="AP44" s="1064"/>
      <c r="AQ44" s="1064"/>
      <c r="AR44" s="1064"/>
      <c r="AS44" s="1064"/>
      <c r="AT44" s="1064"/>
      <c r="AU44" s="1064"/>
      <c r="AV44" s="1064"/>
      <c r="AW44" s="1064"/>
      <c r="AX44" s="1064"/>
      <c r="AY44" s="1064"/>
      <c r="AZ44" s="1147"/>
      <c r="BA44" s="1147"/>
      <c r="BB44" s="1147"/>
      <c r="BC44" s="1147"/>
      <c r="BD44" s="1147"/>
      <c r="BE44" s="1137"/>
      <c r="BF44" s="1137"/>
      <c r="BG44" s="1137"/>
      <c r="BH44" s="1137"/>
      <c r="BI44" s="1138"/>
      <c r="BJ44" s="253"/>
      <c r="BK44" s="253"/>
      <c r="BL44" s="253"/>
      <c r="BM44" s="253"/>
      <c r="BN44" s="253"/>
      <c r="BO44" s="266"/>
      <c r="BP44" s="266"/>
      <c r="BQ44" s="263">
        <v>
38</v>
      </c>
      <c r="BR44" s="264"/>
      <c r="BS44" s="1119"/>
      <c r="BT44" s="1120"/>
      <c r="BU44" s="1120"/>
      <c r="BV44" s="1120"/>
      <c r="BW44" s="1120"/>
      <c r="BX44" s="1120"/>
      <c r="BY44" s="1120"/>
      <c r="BZ44" s="1120"/>
      <c r="CA44" s="1120"/>
      <c r="CB44" s="1120"/>
      <c r="CC44" s="1120"/>
      <c r="CD44" s="1120"/>
      <c r="CE44" s="1120"/>
      <c r="CF44" s="1120"/>
      <c r="CG44" s="1121"/>
      <c r="CH44" s="1094"/>
      <c r="CI44" s="1095"/>
      <c r="CJ44" s="1095"/>
      <c r="CK44" s="1095"/>
      <c r="CL44" s="1096"/>
      <c r="CM44" s="1094"/>
      <c r="CN44" s="1095"/>
      <c r="CO44" s="1095"/>
      <c r="CP44" s="1095"/>
      <c r="CQ44" s="1096"/>
      <c r="CR44" s="1094"/>
      <c r="CS44" s="1095"/>
      <c r="CT44" s="1095"/>
      <c r="CU44" s="1095"/>
      <c r="CV44" s="1096"/>
      <c r="CW44" s="1094"/>
      <c r="CX44" s="1095"/>
      <c r="CY44" s="1095"/>
      <c r="CZ44" s="1095"/>
      <c r="DA44" s="1096"/>
      <c r="DB44" s="1094"/>
      <c r="DC44" s="1095"/>
      <c r="DD44" s="1095"/>
      <c r="DE44" s="1095"/>
      <c r="DF44" s="1096"/>
      <c r="DG44" s="1094"/>
      <c r="DH44" s="1095"/>
      <c r="DI44" s="1095"/>
      <c r="DJ44" s="1095"/>
      <c r="DK44" s="1096"/>
      <c r="DL44" s="1094"/>
      <c r="DM44" s="1095"/>
      <c r="DN44" s="1095"/>
      <c r="DO44" s="1095"/>
      <c r="DP44" s="1096"/>
      <c r="DQ44" s="1094"/>
      <c r="DR44" s="1095"/>
      <c r="DS44" s="1095"/>
      <c r="DT44" s="1095"/>
      <c r="DU44" s="1096"/>
      <c r="DV44" s="1097"/>
      <c r="DW44" s="1098"/>
      <c r="DX44" s="1098"/>
      <c r="DY44" s="1098"/>
      <c r="DZ44" s="1099"/>
      <c r="EA44" s="247"/>
    </row>
    <row r="45" spans="1:131" s="248" customFormat="1" ht="26.25" customHeight="1" x14ac:dyDescent="0.2">
      <c r="A45" s="262">
        <v>
18</v>
      </c>
      <c r="B45" s="1142"/>
      <c r="C45" s="1143"/>
      <c r="D45" s="1143"/>
      <c r="E45" s="1143"/>
      <c r="F45" s="1143"/>
      <c r="G45" s="1143"/>
      <c r="H45" s="1143"/>
      <c r="I45" s="1143"/>
      <c r="J45" s="1143"/>
      <c r="K45" s="1143"/>
      <c r="L45" s="1143"/>
      <c r="M45" s="1143"/>
      <c r="N45" s="1143"/>
      <c r="O45" s="1143"/>
      <c r="P45" s="1144"/>
      <c r="Q45" s="1148"/>
      <c r="R45" s="1149"/>
      <c r="S45" s="1149"/>
      <c r="T45" s="1149"/>
      <c r="U45" s="1149"/>
      <c r="V45" s="1149"/>
      <c r="W45" s="1149"/>
      <c r="X45" s="1149"/>
      <c r="Y45" s="1149"/>
      <c r="Z45" s="1149"/>
      <c r="AA45" s="1149"/>
      <c r="AB45" s="1149"/>
      <c r="AC45" s="1149"/>
      <c r="AD45" s="1149"/>
      <c r="AE45" s="1150"/>
      <c r="AF45" s="1124"/>
      <c r="AG45" s="1125"/>
      <c r="AH45" s="1125"/>
      <c r="AI45" s="1125"/>
      <c r="AJ45" s="1126"/>
      <c r="AK45" s="1073"/>
      <c r="AL45" s="1064"/>
      <c r="AM45" s="1064"/>
      <c r="AN45" s="1064"/>
      <c r="AO45" s="1064"/>
      <c r="AP45" s="1064"/>
      <c r="AQ45" s="1064"/>
      <c r="AR45" s="1064"/>
      <c r="AS45" s="1064"/>
      <c r="AT45" s="1064"/>
      <c r="AU45" s="1064"/>
      <c r="AV45" s="1064"/>
      <c r="AW45" s="1064"/>
      <c r="AX45" s="1064"/>
      <c r="AY45" s="1064"/>
      <c r="AZ45" s="1147"/>
      <c r="BA45" s="1147"/>
      <c r="BB45" s="1147"/>
      <c r="BC45" s="1147"/>
      <c r="BD45" s="1147"/>
      <c r="BE45" s="1137"/>
      <c r="BF45" s="1137"/>
      <c r="BG45" s="1137"/>
      <c r="BH45" s="1137"/>
      <c r="BI45" s="1138"/>
      <c r="BJ45" s="253"/>
      <c r="BK45" s="253"/>
      <c r="BL45" s="253"/>
      <c r="BM45" s="253"/>
      <c r="BN45" s="253"/>
      <c r="BO45" s="266"/>
      <c r="BP45" s="266"/>
      <c r="BQ45" s="263">
        <v>
39</v>
      </c>
      <c r="BR45" s="264"/>
      <c r="BS45" s="1119"/>
      <c r="BT45" s="1120"/>
      <c r="BU45" s="1120"/>
      <c r="BV45" s="1120"/>
      <c r="BW45" s="1120"/>
      <c r="BX45" s="1120"/>
      <c r="BY45" s="1120"/>
      <c r="BZ45" s="1120"/>
      <c r="CA45" s="1120"/>
      <c r="CB45" s="1120"/>
      <c r="CC45" s="1120"/>
      <c r="CD45" s="1120"/>
      <c r="CE45" s="1120"/>
      <c r="CF45" s="1120"/>
      <c r="CG45" s="1121"/>
      <c r="CH45" s="1094"/>
      <c r="CI45" s="1095"/>
      <c r="CJ45" s="1095"/>
      <c r="CK45" s="1095"/>
      <c r="CL45" s="1096"/>
      <c r="CM45" s="1094"/>
      <c r="CN45" s="1095"/>
      <c r="CO45" s="1095"/>
      <c r="CP45" s="1095"/>
      <c r="CQ45" s="1096"/>
      <c r="CR45" s="1094"/>
      <c r="CS45" s="1095"/>
      <c r="CT45" s="1095"/>
      <c r="CU45" s="1095"/>
      <c r="CV45" s="1096"/>
      <c r="CW45" s="1094"/>
      <c r="CX45" s="1095"/>
      <c r="CY45" s="1095"/>
      <c r="CZ45" s="1095"/>
      <c r="DA45" s="1096"/>
      <c r="DB45" s="1094"/>
      <c r="DC45" s="1095"/>
      <c r="DD45" s="1095"/>
      <c r="DE45" s="1095"/>
      <c r="DF45" s="1096"/>
      <c r="DG45" s="1094"/>
      <c r="DH45" s="1095"/>
      <c r="DI45" s="1095"/>
      <c r="DJ45" s="1095"/>
      <c r="DK45" s="1096"/>
      <c r="DL45" s="1094"/>
      <c r="DM45" s="1095"/>
      <c r="DN45" s="1095"/>
      <c r="DO45" s="1095"/>
      <c r="DP45" s="1096"/>
      <c r="DQ45" s="1094"/>
      <c r="DR45" s="1095"/>
      <c r="DS45" s="1095"/>
      <c r="DT45" s="1095"/>
      <c r="DU45" s="1096"/>
      <c r="DV45" s="1097"/>
      <c r="DW45" s="1098"/>
      <c r="DX45" s="1098"/>
      <c r="DY45" s="1098"/>
      <c r="DZ45" s="1099"/>
      <c r="EA45" s="247"/>
    </row>
    <row r="46" spans="1:131" s="248" customFormat="1" ht="26.25" customHeight="1" x14ac:dyDescent="0.2">
      <c r="A46" s="262">
        <v>
19</v>
      </c>
      <c r="B46" s="1142"/>
      <c r="C46" s="1143"/>
      <c r="D46" s="1143"/>
      <c r="E46" s="1143"/>
      <c r="F46" s="1143"/>
      <c r="G46" s="1143"/>
      <c r="H46" s="1143"/>
      <c r="I46" s="1143"/>
      <c r="J46" s="1143"/>
      <c r="K46" s="1143"/>
      <c r="L46" s="1143"/>
      <c r="M46" s="1143"/>
      <c r="N46" s="1143"/>
      <c r="O46" s="1143"/>
      <c r="P46" s="1144"/>
      <c r="Q46" s="1148"/>
      <c r="R46" s="1149"/>
      <c r="S46" s="1149"/>
      <c r="T46" s="1149"/>
      <c r="U46" s="1149"/>
      <c r="V46" s="1149"/>
      <c r="W46" s="1149"/>
      <c r="X46" s="1149"/>
      <c r="Y46" s="1149"/>
      <c r="Z46" s="1149"/>
      <c r="AA46" s="1149"/>
      <c r="AB46" s="1149"/>
      <c r="AC46" s="1149"/>
      <c r="AD46" s="1149"/>
      <c r="AE46" s="1150"/>
      <c r="AF46" s="1124"/>
      <c r="AG46" s="1125"/>
      <c r="AH46" s="1125"/>
      <c r="AI46" s="1125"/>
      <c r="AJ46" s="1126"/>
      <c r="AK46" s="1073"/>
      <c r="AL46" s="1064"/>
      <c r="AM46" s="1064"/>
      <c r="AN46" s="1064"/>
      <c r="AO46" s="1064"/>
      <c r="AP46" s="1064"/>
      <c r="AQ46" s="1064"/>
      <c r="AR46" s="1064"/>
      <c r="AS46" s="1064"/>
      <c r="AT46" s="1064"/>
      <c r="AU46" s="1064"/>
      <c r="AV46" s="1064"/>
      <c r="AW46" s="1064"/>
      <c r="AX46" s="1064"/>
      <c r="AY46" s="1064"/>
      <c r="AZ46" s="1147"/>
      <c r="BA46" s="1147"/>
      <c r="BB46" s="1147"/>
      <c r="BC46" s="1147"/>
      <c r="BD46" s="1147"/>
      <c r="BE46" s="1137"/>
      <c r="BF46" s="1137"/>
      <c r="BG46" s="1137"/>
      <c r="BH46" s="1137"/>
      <c r="BI46" s="1138"/>
      <c r="BJ46" s="253"/>
      <c r="BK46" s="253"/>
      <c r="BL46" s="253"/>
      <c r="BM46" s="253"/>
      <c r="BN46" s="253"/>
      <c r="BO46" s="266"/>
      <c r="BP46" s="266"/>
      <c r="BQ46" s="263">
        <v>
40</v>
      </c>
      <c r="BR46" s="264"/>
      <c r="BS46" s="1119"/>
      <c r="BT46" s="1120"/>
      <c r="BU46" s="1120"/>
      <c r="BV46" s="1120"/>
      <c r="BW46" s="1120"/>
      <c r="BX46" s="1120"/>
      <c r="BY46" s="1120"/>
      <c r="BZ46" s="1120"/>
      <c r="CA46" s="1120"/>
      <c r="CB46" s="1120"/>
      <c r="CC46" s="1120"/>
      <c r="CD46" s="1120"/>
      <c r="CE46" s="1120"/>
      <c r="CF46" s="1120"/>
      <c r="CG46" s="1121"/>
      <c r="CH46" s="1094"/>
      <c r="CI46" s="1095"/>
      <c r="CJ46" s="1095"/>
      <c r="CK46" s="1095"/>
      <c r="CL46" s="1096"/>
      <c r="CM46" s="1094"/>
      <c r="CN46" s="1095"/>
      <c r="CO46" s="1095"/>
      <c r="CP46" s="1095"/>
      <c r="CQ46" s="1096"/>
      <c r="CR46" s="1094"/>
      <c r="CS46" s="1095"/>
      <c r="CT46" s="1095"/>
      <c r="CU46" s="1095"/>
      <c r="CV46" s="1096"/>
      <c r="CW46" s="1094"/>
      <c r="CX46" s="1095"/>
      <c r="CY46" s="1095"/>
      <c r="CZ46" s="1095"/>
      <c r="DA46" s="1096"/>
      <c r="DB46" s="1094"/>
      <c r="DC46" s="1095"/>
      <c r="DD46" s="1095"/>
      <c r="DE46" s="1095"/>
      <c r="DF46" s="1096"/>
      <c r="DG46" s="1094"/>
      <c r="DH46" s="1095"/>
      <c r="DI46" s="1095"/>
      <c r="DJ46" s="1095"/>
      <c r="DK46" s="1096"/>
      <c r="DL46" s="1094"/>
      <c r="DM46" s="1095"/>
      <c r="DN46" s="1095"/>
      <c r="DO46" s="1095"/>
      <c r="DP46" s="1096"/>
      <c r="DQ46" s="1094"/>
      <c r="DR46" s="1095"/>
      <c r="DS46" s="1095"/>
      <c r="DT46" s="1095"/>
      <c r="DU46" s="1096"/>
      <c r="DV46" s="1097"/>
      <c r="DW46" s="1098"/>
      <c r="DX46" s="1098"/>
      <c r="DY46" s="1098"/>
      <c r="DZ46" s="1099"/>
      <c r="EA46" s="247"/>
    </row>
    <row r="47" spans="1:131" s="248" customFormat="1" ht="26.25" customHeight="1" x14ac:dyDescent="0.2">
      <c r="A47" s="262">
        <v>
20</v>
      </c>
      <c r="B47" s="1142"/>
      <c r="C47" s="1143"/>
      <c r="D47" s="1143"/>
      <c r="E47" s="1143"/>
      <c r="F47" s="1143"/>
      <c r="G47" s="1143"/>
      <c r="H47" s="1143"/>
      <c r="I47" s="1143"/>
      <c r="J47" s="1143"/>
      <c r="K47" s="1143"/>
      <c r="L47" s="1143"/>
      <c r="M47" s="1143"/>
      <c r="N47" s="1143"/>
      <c r="O47" s="1143"/>
      <c r="P47" s="1144"/>
      <c r="Q47" s="1148"/>
      <c r="R47" s="1149"/>
      <c r="S47" s="1149"/>
      <c r="T47" s="1149"/>
      <c r="U47" s="1149"/>
      <c r="V47" s="1149"/>
      <c r="W47" s="1149"/>
      <c r="X47" s="1149"/>
      <c r="Y47" s="1149"/>
      <c r="Z47" s="1149"/>
      <c r="AA47" s="1149"/>
      <c r="AB47" s="1149"/>
      <c r="AC47" s="1149"/>
      <c r="AD47" s="1149"/>
      <c r="AE47" s="1150"/>
      <c r="AF47" s="1124"/>
      <c r="AG47" s="1125"/>
      <c r="AH47" s="1125"/>
      <c r="AI47" s="1125"/>
      <c r="AJ47" s="1126"/>
      <c r="AK47" s="1073"/>
      <c r="AL47" s="1064"/>
      <c r="AM47" s="1064"/>
      <c r="AN47" s="1064"/>
      <c r="AO47" s="1064"/>
      <c r="AP47" s="1064"/>
      <c r="AQ47" s="1064"/>
      <c r="AR47" s="1064"/>
      <c r="AS47" s="1064"/>
      <c r="AT47" s="1064"/>
      <c r="AU47" s="1064"/>
      <c r="AV47" s="1064"/>
      <c r="AW47" s="1064"/>
      <c r="AX47" s="1064"/>
      <c r="AY47" s="1064"/>
      <c r="AZ47" s="1147"/>
      <c r="BA47" s="1147"/>
      <c r="BB47" s="1147"/>
      <c r="BC47" s="1147"/>
      <c r="BD47" s="1147"/>
      <c r="BE47" s="1137"/>
      <c r="BF47" s="1137"/>
      <c r="BG47" s="1137"/>
      <c r="BH47" s="1137"/>
      <c r="BI47" s="1138"/>
      <c r="BJ47" s="253"/>
      <c r="BK47" s="253"/>
      <c r="BL47" s="253"/>
      <c r="BM47" s="253"/>
      <c r="BN47" s="253"/>
      <c r="BO47" s="266"/>
      <c r="BP47" s="266"/>
      <c r="BQ47" s="263">
        <v>
41</v>
      </c>
      <c r="BR47" s="264"/>
      <c r="BS47" s="1119"/>
      <c r="BT47" s="1120"/>
      <c r="BU47" s="1120"/>
      <c r="BV47" s="1120"/>
      <c r="BW47" s="1120"/>
      <c r="BX47" s="1120"/>
      <c r="BY47" s="1120"/>
      <c r="BZ47" s="1120"/>
      <c r="CA47" s="1120"/>
      <c r="CB47" s="1120"/>
      <c r="CC47" s="1120"/>
      <c r="CD47" s="1120"/>
      <c r="CE47" s="1120"/>
      <c r="CF47" s="1120"/>
      <c r="CG47" s="1121"/>
      <c r="CH47" s="1094"/>
      <c r="CI47" s="1095"/>
      <c r="CJ47" s="1095"/>
      <c r="CK47" s="1095"/>
      <c r="CL47" s="1096"/>
      <c r="CM47" s="1094"/>
      <c r="CN47" s="1095"/>
      <c r="CO47" s="1095"/>
      <c r="CP47" s="1095"/>
      <c r="CQ47" s="1096"/>
      <c r="CR47" s="1094"/>
      <c r="CS47" s="1095"/>
      <c r="CT47" s="1095"/>
      <c r="CU47" s="1095"/>
      <c r="CV47" s="1096"/>
      <c r="CW47" s="1094"/>
      <c r="CX47" s="1095"/>
      <c r="CY47" s="1095"/>
      <c r="CZ47" s="1095"/>
      <c r="DA47" s="1096"/>
      <c r="DB47" s="1094"/>
      <c r="DC47" s="1095"/>
      <c r="DD47" s="1095"/>
      <c r="DE47" s="1095"/>
      <c r="DF47" s="1096"/>
      <c r="DG47" s="1094"/>
      <c r="DH47" s="1095"/>
      <c r="DI47" s="1095"/>
      <c r="DJ47" s="1095"/>
      <c r="DK47" s="1096"/>
      <c r="DL47" s="1094"/>
      <c r="DM47" s="1095"/>
      <c r="DN47" s="1095"/>
      <c r="DO47" s="1095"/>
      <c r="DP47" s="1096"/>
      <c r="DQ47" s="1094"/>
      <c r="DR47" s="1095"/>
      <c r="DS47" s="1095"/>
      <c r="DT47" s="1095"/>
      <c r="DU47" s="1096"/>
      <c r="DV47" s="1097"/>
      <c r="DW47" s="1098"/>
      <c r="DX47" s="1098"/>
      <c r="DY47" s="1098"/>
      <c r="DZ47" s="1099"/>
      <c r="EA47" s="247"/>
    </row>
    <row r="48" spans="1:131" s="248" customFormat="1" ht="26.25" customHeight="1" x14ac:dyDescent="0.2">
      <c r="A48" s="262">
        <v>
21</v>
      </c>
      <c r="B48" s="1142"/>
      <c r="C48" s="1143"/>
      <c r="D48" s="1143"/>
      <c r="E48" s="1143"/>
      <c r="F48" s="1143"/>
      <c r="G48" s="1143"/>
      <c r="H48" s="1143"/>
      <c r="I48" s="1143"/>
      <c r="J48" s="1143"/>
      <c r="K48" s="1143"/>
      <c r="L48" s="1143"/>
      <c r="M48" s="1143"/>
      <c r="N48" s="1143"/>
      <c r="O48" s="1143"/>
      <c r="P48" s="1144"/>
      <c r="Q48" s="1148"/>
      <c r="R48" s="1149"/>
      <c r="S48" s="1149"/>
      <c r="T48" s="1149"/>
      <c r="U48" s="1149"/>
      <c r="V48" s="1149"/>
      <c r="W48" s="1149"/>
      <c r="X48" s="1149"/>
      <c r="Y48" s="1149"/>
      <c r="Z48" s="1149"/>
      <c r="AA48" s="1149"/>
      <c r="AB48" s="1149"/>
      <c r="AC48" s="1149"/>
      <c r="AD48" s="1149"/>
      <c r="AE48" s="1150"/>
      <c r="AF48" s="1124"/>
      <c r="AG48" s="1125"/>
      <c r="AH48" s="1125"/>
      <c r="AI48" s="1125"/>
      <c r="AJ48" s="1126"/>
      <c r="AK48" s="1073"/>
      <c r="AL48" s="1064"/>
      <c r="AM48" s="1064"/>
      <c r="AN48" s="1064"/>
      <c r="AO48" s="1064"/>
      <c r="AP48" s="1064"/>
      <c r="AQ48" s="1064"/>
      <c r="AR48" s="1064"/>
      <c r="AS48" s="1064"/>
      <c r="AT48" s="1064"/>
      <c r="AU48" s="1064"/>
      <c r="AV48" s="1064"/>
      <c r="AW48" s="1064"/>
      <c r="AX48" s="1064"/>
      <c r="AY48" s="1064"/>
      <c r="AZ48" s="1147"/>
      <c r="BA48" s="1147"/>
      <c r="BB48" s="1147"/>
      <c r="BC48" s="1147"/>
      <c r="BD48" s="1147"/>
      <c r="BE48" s="1137"/>
      <c r="BF48" s="1137"/>
      <c r="BG48" s="1137"/>
      <c r="BH48" s="1137"/>
      <c r="BI48" s="1138"/>
      <c r="BJ48" s="253"/>
      <c r="BK48" s="253"/>
      <c r="BL48" s="253"/>
      <c r="BM48" s="253"/>
      <c r="BN48" s="253"/>
      <c r="BO48" s="266"/>
      <c r="BP48" s="266"/>
      <c r="BQ48" s="263">
        <v>
42</v>
      </c>
      <c r="BR48" s="264"/>
      <c r="BS48" s="1119"/>
      <c r="BT48" s="1120"/>
      <c r="BU48" s="1120"/>
      <c r="BV48" s="1120"/>
      <c r="BW48" s="1120"/>
      <c r="BX48" s="1120"/>
      <c r="BY48" s="1120"/>
      <c r="BZ48" s="1120"/>
      <c r="CA48" s="1120"/>
      <c r="CB48" s="1120"/>
      <c r="CC48" s="1120"/>
      <c r="CD48" s="1120"/>
      <c r="CE48" s="1120"/>
      <c r="CF48" s="1120"/>
      <c r="CG48" s="1121"/>
      <c r="CH48" s="1094"/>
      <c r="CI48" s="1095"/>
      <c r="CJ48" s="1095"/>
      <c r="CK48" s="1095"/>
      <c r="CL48" s="1096"/>
      <c r="CM48" s="1094"/>
      <c r="CN48" s="1095"/>
      <c r="CO48" s="1095"/>
      <c r="CP48" s="1095"/>
      <c r="CQ48" s="1096"/>
      <c r="CR48" s="1094"/>
      <c r="CS48" s="1095"/>
      <c r="CT48" s="1095"/>
      <c r="CU48" s="1095"/>
      <c r="CV48" s="1096"/>
      <c r="CW48" s="1094"/>
      <c r="CX48" s="1095"/>
      <c r="CY48" s="1095"/>
      <c r="CZ48" s="1095"/>
      <c r="DA48" s="1096"/>
      <c r="DB48" s="1094"/>
      <c r="DC48" s="1095"/>
      <c r="DD48" s="1095"/>
      <c r="DE48" s="1095"/>
      <c r="DF48" s="1096"/>
      <c r="DG48" s="1094"/>
      <c r="DH48" s="1095"/>
      <c r="DI48" s="1095"/>
      <c r="DJ48" s="1095"/>
      <c r="DK48" s="1096"/>
      <c r="DL48" s="1094"/>
      <c r="DM48" s="1095"/>
      <c r="DN48" s="1095"/>
      <c r="DO48" s="1095"/>
      <c r="DP48" s="1096"/>
      <c r="DQ48" s="1094"/>
      <c r="DR48" s="1095"/>
      <c r="DS48" s="1095"/>
      <c r="DT48" s="1095"/>
      <c r="DU48" s="1096"/>
      <c r="DV48" s="1097"/>
      <c r="DW48" s="1098"/>
      <c r="DX48" s="1098"/>
      <c r="DY48" s="1098"/>
      <c r="DZ48" s="1099"/>
      <c r="EA48" s="247"/>
    </row>
    <row r="49" spans="1:131" s="248" customFormat="1" ht="26.25" customHeight="1" x14ac:dyDescent="0.2">
      <c r="A49" s="262">
        <v>
22</v>
      </c>
      <c r="B49" s="1142"/>
      <c r="C49" s="1143"/>
      <c r="D49" s="1143"/>
      <c r="E49" s="1143"/>
      <c r="F49" s="1143"/>
      <c r="G49" s="1143"/>
      <c r="H49" s="1143"/>
      <c r="I49" s="1143"/>
      <c r="J49" s="1143"/>
      <c r="K49" s="1143"/>
      <c r="L49" s="1143"/>
      <c r="M49" s="1143"/>
      <c r="N49" s="1143"/>
      <c r="O49" s="1143"/>
      <c r="P49" s="1144"/>
      <c r="Q49" s="1148"/>
      <c r="R49" s="1149"/>
      <c r="S49" s="1149"/>
      <c r="T49" s="1149"/>
      <c r="U49" s="1149"/>
      <c r="V49" s="1149"/>
      <c r="W49" s="1149"/>
      <c r="X49" s="1149"/>
      <c r="Y49" s="1149"/>
      <c r="Z49" s="1149"/>
      <c r="AA49" s="1149"/>
      <c r="AB49" s="1149"/>
      <c r="AC49" s="1149"/>
      <c r="AD49" s="1149"/>
      <c r="AE49" s="1150"/>
      <c r="AF49" s="1124"/>
      <c r="AG49" s="1125"/>
      <c r="AH49" s="1125"/>
      <c r="AI49" s="1125"/>
      <c r="AJ49" s="1126"/>
      <c r="AK49" s="1073"/>
      <c r="AL49" s="1064"/>
      <c r="AM49" s="1064"/>
      <c r="AN49" s="1064"/>
      <c r="AO49" s="1064"/>
      <c r="AP49" s="1064"/>
      <c r="AQ49" s="1064"/>
      <c r="AR49" s="1064"/>
      <c r="AS49" s="1064"/>
      <c r="AT49" s="1064"/>
      <c r="AU49" s="1064"/>
      <c r="AV49" s="1064"/>
      <c r="AW49" s="1064"/>
      <c r="AX49" s="1064"/>
      <c r="AY49" s="1064"/>
      <c r="AZ49" s="1147"/>
      <c r="BA49" s="1147"/>
      <c r="BB49" s="1147"/>
      <c r="BC49" s="1147"/>
      <c r="BD49" s="1147"/>
      <c r="BE49" s="1137"/>
      <c r="BF49" s="1137"/>
      <c r="BG49" s="1137"/>
      <c r="BH49" s="1137"/>
      <c r="BI49" s="1138"/>
      <c r="BJ49" s="253"/>
      <c r="BK49" s="253"/>
      <c r="BL49" s="253"/>
      <c r="BM49" s="253"/>
      <c r="BN49" s="253"/>
      <c r="BO49" s="266"/>
      <c r="BP49" s="266"/>
      <c r="BQ49" s="263">
        <v>
43</v>
      </c>
      <c r="BR49" s="264"/>
      <c r="BS49" s="1119"/>
      <c r="BT49" s="1120"/>
      <c r="BU49" s="1120"/>
      <c r="BV49" s="1120"/>
      <c r="BW49" s="1120"/>
      <c r="BX49" s="1120"/>
      <c r="BY49" s="1120"/>
      <c r="BZ49" s="1120"/>
      <c r="CA49" s="1120"/>
      <c r="CB49" s="1120"/>
      <c r="CC49" s="1120"/>
      <c r="CD49" s="1120"/>
      <c r="CE49" s="1120"/>
      <c r="CF49" s="1120"/>
      <c r="CG49" s="1121"/>
      <c r="CH49" s="1094"/>
      <c r="CI49" s="1095"/>
      <c r="CJ49" s="1095"/>
      <c r="CK49" s="1095"/>
      <c r="CL49" s="1096"/>
      <c r="CM49" s="1094"/>
      <c r="CN49" s="1095"/>
      <c r="CO49" s="1095"/>
      <c r="CP49" s="1095"/>
      <c r="CQ49" s="1096"/>
      <c r="CR49" s="1094"/>
      <c r="CS49" s="1095"/>
      <c r="CT49" s="1095"/>
      <c r="CU49" s="1095"/>
      <c r="CV49" s="1096"/>
      <c r="CW49" s="1094"/>
      <c r="CX49" s="1095"/>
      <c r="CY49" s="1095"/>
      <c r="CZ49" s="1095"/>
      <c r="DA49" s="1096"/>
      <c r="DB49" s="1094"/>
      <c r="DC49" s="1095"/>
      <c r="DD49" s="1095"/>
      <c r="DE49" s="1095"/>
      <c r="DF49" s="1096"/>
      <c r="DG49" s="1094"/>
      <c r="DH49" s="1095"/>
      <c r="DI49" s="1095"/>
      <c r="DJ49" s="1095"/>
      <c r="DK49" s="1096"/>
      <c r="DL49" s="1094"/>
      <c r="DM49" s="1095"/>
      <c r="DN49" s="1095"/>
      <c r="DO49" s="1095"/>
      <c r="DP49" s="1096"/>
      <c r="DQ49" s="1094"/>
      <c r="DR49" s="1095"/>
      <c r="DS49" s="1095"/>
      <c r="DT49" s="1095"/>
      <c r="DU49" s="1096"/>
      <c r="DV49" s="1097"/>
      <c r="DW49" s="1098"/>
      <c r="DX49" s="1098"/>
      <c r="DY49" s="1098"/>
      <c r="DZ49" s="1099"/>
      <c r="EA49" s="247"/>
    </row>
    <row r="50" spans="1:131" s="248" customFormat="1" ht="26.25" customHeight="1" x14ac:dyDescent="0.2">
      <c r="A50" s="262">
        <v>
23</v>
      </c>
      <c r="B50" s="1142"/>
      <c r="C50" s="1143"/>
      <c r="D50" s="1143"/>
      <c r="E50" s="1143"/>
      <c r="F50" s="1143"/>
      <c r="G50" s="1143"/>
      <c r="H50" s="1143"/>
      <c r="I50" s="1143"/>
      <c r="J50" s="1143"/>
      <c r="K50" s="1143"/>
      <c r="L50" s="1143"/>
      <c r="M50" s="1143"/>
      <c r="N50" s="1143"/>
      <c r="O50" s="1143"/>
      <c r="P50" s="1144"/>
      <c r="Q50" s="1145"/>
      <c r="R50" s="1128"/>
      <c r="S50" s="1128"/>
      <c r="T50" s="1128"/>
      <c r="U50" s="1128"/>
      <c r="V50" s="1128"/>
      <c r="W50" s="1128"/>
      <c r="X50" s="1128"/>
      <c r="Y50" s="1128"/>
      <c r="Z50" s="1128"/>
      <c r="AA50" s="1128"/>
      <c r="AB50" s="1128"/>
      <c r="AC50" s="1128"/>
      <c r="AD50" s="1128"/>
      <c r="AE50" s="1146"/>
      <c r="AF50" s="1124"/>
      <c r="AG50" s="1125"/>
      <c r="AH50" s="1125"/>
      <c r="AI50" s="1125"/>
      <c r="AJ50" s="1126"/>
      <c r="AK50" s="1127"/>
      <c r="AL50" s="1128"/>
      <c r="AM50" s="1128"/>
      <c r="AN50" s="1128"/>
      <c r="AO50" s="1128"/>
      <c r="AP50" s="1128"/>
      <c r="AQ50" s="1128"/>
      <c r="AR50" s="1128"/>
      <c r="AS50" s="1128"/>
      <c r="AT50" s="1128"/>
      <c r="AU50" s="1128"/>
      <c r="AV50" s="1128"/>
      <c r="AW50" s="1128"/>
      <c r="AX50" s="1128"/>
      <c r="AY50" s="1128"/>
      <c r="AZ50" s="1129"/>
      <c r="BA50" s="1129"/>
      <c r="BB50" s="1129"/>
      <c r="BC50" s="1129"/>
      <c r="BD50" s="1129"/>
      <c r="BE50" s="1137"/>
      <c r="BF50" s="1137"/>
      <c r="BG50" s="1137"/>
      <c r="BH50" s="1137"/>
      <c r="BI50" s="1138"/>
      <c r="BJ50" s="253"/>
      <c r="BK50" s="253"/>
      <c r="BL50" s="253"/>
      <c r="BM50" s="253"/>
      <c r="BN50" s="253"/>
      <c r="BO50" s="266"/>
      <c r="BP50" s="266"/>
      <c r="BQ50" s="263">
        <v>
44</v>
      </c>
      <c r="BR50" s="264"/>
      <c r="BS50" s="1119"/>
      <c r="BT50" s="1120"/>
      <c r="BU50" s="1120"/>
      <c r="BV50" s="1120"/>
      <c r="BW50" s="1120"/>
      <c r="BX50" s="1120"/>
      <c r="BY50" s="1120"/>
      <c r="BZ50" s="1120"/>
      <c r="CA50" s="1120"/>
      <c r="CB50" s="1120"/>
      <c r="CC50" s="1120"/>
      <c r="CD50" s="1120"/>
      <c r="CE50" s="1120"/>
      <c r="CF50" s="1120"/>
      <c r="CG50" s="1121"/>
      <c r="CH50" s="1094"/>
      <c r="CI50" s="1095"/>
      <c r="CJ50" s="1095"/>
      <c r="CK50" s="1095"/>
      <c r="CL50" s="1096"/>
      <c r="CM50" s="1094"/>
      <c r="CN50" s="1095"/>
      <c r="CO50" s="1095"/>
      <c r="CP50" s="1095"/>
      <c r="CQ50" s="1096"/>
      <c r="CR50" s="1094"/>
      <c r="CS50" s="1095"/>
      <c r="CT50" s="1095"/>
      <c r="CU50" s="1095"/>
      <c r="CV50" s="1096"/>
      <c r="CW50" s="1094"/>
      <c r="CX50" s="1095"/>
      <c r="CY50" s="1095"/>
      <c r="CZ50" s="1095"/>
      <c r="DA50" s="1096"/>
      <c r="DB50" s="1094"/>
      <c r="DC50" s="1095"/>
      <c r="DD50" s="1095"/>
      <c r="DE50" s="1095"/>
      <c r="DF50" s="1096"/>
      <c r="DG50" s="1094"/>
      <c r="DH50" s="1095"/>
      <c r="DI50" s="1095"/>
      <c r="DJ50" s="1095"/>
      <c r="DK50" s="1096"/>
      <c r="DL50" s="1094"/>
      <c r="DM50" s="1095"/>
      <c r="DN50" s="1095"/>
      <c r="DO50" s="1095"/>
      <c r="DP50" s="1096"/>
      <c r="DQ50" s="1094"/>
      <c r="DR50" s="1095"/>
      <c r="DS50" s="1095"/>
      <c r="DT50" s="1095"/>
      <c r="DU50" s="1096"/>
      <c r="DV50" s="1097"/>
      <c r="DW50" s="1098"/>
      <c r="DX50" s="1098"/>
      <c r="DY50" s="1098"/>
      <c r="DZ50" s="1099"/>
      <c r="EA50" s="247"/>
    </row>
    <row r="51" spans="1:131" s="248" customFormat="1" ht="26.25" customHeight="1" x14ac:dyDescent="0.2">
      <c r="A51" s="262">
        <v>
24</v>
      </c>
      <c r="B51" s="1142"/>
      <c r="C51" s="1143"/>
      <c r="D51" s="1143"/>
      <c r="E51" s="1143"/>
      <c r="F51" s="1143"/>
      <c r="G51" s="1143"/>
      <c r="H51" s="1143"/>
      <c r="I51" s="1143"/>
      <c r="J51" s="1143"/>
      <c r="K51" s="1143"/>
      <c r="L51" s="1143"/>
      <c r="M51" s="1143"/>
      <c r="N51" s="1143"/>
      <c r="O51" s="1143"/>
      <c r="P51" s="1144"/>
      <c r="Q51" s="1145"/>
      <c r="R51" s="1128"/>
      <c r="S51" s="1128"/>
      <c r="T51" s="1128"/>
      <c r="U51" s="1128"/>
      <c r="V51" s="1128"/>
      <c r="W51" s="1128"/>
      <c r="X51" s="1128"/>
      <c r="Y51" s="1128"/>
      <c r="Z51" s="1128"/>
      <c r="AA51" s="1128"/>
      <c r="AB51" s="1128"/>
      <c r="AC51" s="1128"/>
      <c r="AD51" s="1128"/>
      <c r="AE51" s="1146"/>
      <c r="AF51" s="1124"/>
      <c r="AG51" s="1125"/>
      <c r="AH51" s="1125"/>
      <c r="AI51" s="1125"/>
      <c r="AJ51" s="1126"/>
      <c r="AK51" s="1127"/>
      <c r="AL51" s="1128"/>
      <c r="AM51" s="1128"/>
      <c r="AN51" s="1128"/>
      <c r="AO51" s="1128"/>
      <c r="AP51" s="1128"/>
      <c r="AQ51" s="1128"/>
      <c r="AR51" s="1128"/>
      <c r="AS51" s="1128"/>
      <c r="AT51" s="1128"/>
      <c r="AU51" s="1128"/>
      <c r="AV51" s="1128"/>
      <c r="AW51" s="1128"/>
      <c r="AX51" s="1128"/>
      <c r="AY51" s="1128"/>
      <c r="AZ51" s="1129"/>
      <c r="BA51" s="1129"/>
      <c r="BB51" s="1129"/>
      <c r="BC51" s="1129"/>
      <c r="BD51" s="1129"/>
      <c r="BE51" s="1137"/>
      <c r="BF51" s="1137"/>
      <c r="BG51" s="1137"/>
      <c r="BH51" s="1137"/>
      <c r="BI51" s="1138"/>
      <c r="BJ51" s="253"/>
      <c r="BK51" s="253"/>
      <c r="BL51" s="253"/>
      <c r="BM51" s="253"/>
      <c r="BN51" s="253"/>
      <c r="BO51" s="266"/>
      <c r="BP51" s="266"/>
      <c r="BQ51" s="263">
        <v>
45</v>
      </c>
      <c r="BR51" s="264"/>
      <c r="BS51" s="1119"/>
      <c r="BT51" s="1120"/>
      <c r="BU51" s="1120"/>
      <c r="BV51" s="1120"/>
      <c r="BW51" s="1120"/>
      <c r="BX51" s="1120"/>
      <c r="BY51" s="1120"/>
      <c r="BZ51" s="1120"/>
      <c r="CA51" s="1120"/>
      <c r="CB51" s="1120"/>
      <c r="CC51" s="1120"/>
      <c r="CD51" s="1120"/>
      <c r="CE51" s="1120"/>
      <c r="CF51" s="1120"/>
      <c r="CG51" s="1121"/>
      <c r="CH51" s="1094"/>
      <c r="CI51" s="1095"/>
      <c r="CJ51" s="1095"/>
      <c r="CK51" s="1095"/>
      <c r="CL51" s="1096"/>
      <c r="CM51" s="1094"/>
      <c r="CN51" s="1095"/>
      <c r="CO51" s="1095"/>
      <c r="CP51" s="1095"/>
      <c r="CQ51" s="1096"/>
      <c r="CR51" s="1094"/>
      <c r="CS51" s="1095"/>
      <c r="CT51" s="1095"/>
      <c r="CU51" s="1095"/>
      <c r="CV51" s="1096"/>
      <c r="CW51" s="1094"/>
      <c r="CX51" s="1095"/>
      <c r="CY51" s="1095"/>
      <c r="CZ51" s="1095"/>
      <c r="DA51" s="1096"/>
      <c r="DB51" s="1094"/>
      <c r="DC51" s="1095"/>
      <c r="DD51" s="1095"/>
      <c r="DE51" s="1095"/>
      <c r="DF51" s="1096"/>
      <c r="DG51" s="1094"/>
      <c r="DH51" s="1095"/>
      <c r="DI51" s="1095"/>
      <c r="DJ51" s="1095"/>
      <c r="DK51" s="1096"/>
      <c r="DL51" s="1094"/>
      <c r="DM51" s="1095"/>
      <c r="DN51" s="1095"/>
      <c r="DO51" s="1095"/>
      <c r="DP51" s="1096"/>
      <c r="DQ51" s="1094"/>
      <c r="DR51" s="1095"/>
      <c r="DS51" s="1095"/>
      <c r="DT51" s="1095"/>
      <c r="DU51" s="1096"/>
      <c r="DV51" s="1097"/>
      <c r="DW51" s="1098"/>
      <c r="DX51" s="1098"/>
      <c r="DY51" s="1098"/>
      <c r="DZ51" s="1099"/>
      <c r="EA51" s="247"/>
    </row>
    <row r="52" spans="1:131" s="248" customFormat="1" ht="26.25" customHeight="1" x14ac:dyDescent="0.2">
      <c r="A52" s="262">
        <v>
25</v>
      </c>
      <c r="B52" s="1142"/>
      <c r="C52" s="1143"/>
      <c r="D52" s="1143"/>
      <c r="E52" s="1143"/>
      <c r="F52" s="1143"/>
      <c r="G52" s="1143"/>
      <c r="H52" s="1143"/>
      <c r="I52" s="1143"/>
      <c r="J52" s="1143"/>
      <c r="K52" s="1143"/>
      <c r="L52" s="1143"/>
      <c r="M52" s="1143"/>
      <c r="N52" s="1143"/>
      <c r="O52" s="1143"/>
      <c r="P52" s="1144"/>
      <c r="Q52" s="1145"/>
      <c r="R52" s="1128"/>
      <c r="S52" s="1128"/>
      <c r="T52" s="1128"/>
      <c r="U52" s="1128"/>
      <c r="V52" s="1128"/>
      <c r="W52" s="1128"/>
      <c r="X52" s="1128"/>
      <c r="Y52" s="1128"/>
      <c r="Z52" s="1128"/>
      <c r="AA52" s="1128"/>
      <c r="AB52" s="1128"/>
      <c r="AC52" s="1128"/>
      <c r="AD52" s="1128"/>
      <c r="AE52" s="1146"/>
      <c r="AF52" s="1124"/>
      <c r="AG52" s="1125"/>
      <c r="AH52" s="1125"/>
      <c r="AI52" s="1125"/>
      <c r="AJ52" s="1126"/>
      <c r="AK52" s="1127"/>
      <c r="AL52" s="1128"/>
      <c r="AM52" s="1128"/>
      <c r="AN52" s="1128"/>
      <c r="AO52" s="1128"/>
      <c r="AP52" s="1128"/>
      <c r="AQ52" s="1128"/>
      <c r="AR52" s="1128"/>
      <c r="AS52" s="1128"/>
      <c r="AT52" s="1128"/>
      <c r="AU52" s="1128"/>
      <c r="AV52" s="1128"/>
      <c r="AW52" s="1128"/>
      <c r="AX52" s="1128"/>
      <c r="AY52" s="1128"/>
      <c r="AZ52" s="1129"/>
      <c r="BA52" s="1129"/>
      <c r="BB52" s="1129"/>
      <c r="BC52" s="1129"/>
      <c r="BD52" s="1129"/>
      <c r="BE52" s="1137"/>
      <c r="BF52" s="1137"/>
      <c r="BG52" s="1137"/>
      <c r="BH52" s="1137"/>
      <c r="BI52" s="1138"/>
      <c r="BJ52" s="253"/>
      <c r="BK52" s="253"/>
      <c r="BL52" s="253"/>
      <c r="BM52" s="253"/>
      <c r="BN52" s="253"/>
      <c r="BO52" s="266"/>
      <c r="BP52" s="266"/>
      <c r="BQ52" s="263">
        <v>
46</v>
      </c>
      <c r="BR52" s="264"/>
      <c r="BS52" s="1119"/>
      <c r="BT52" s="1120"/>
      <c r="BU52" s="1120"/>
      <c r="BV52" s="1120"/>
      <c r="BW52" s="1120"/>
      <c r="BX52" s="1120"/>
      <c r="BY52" s="1120"/>
      <c r="BZ52" s="1120"/>
      <c r="CA52" s="1120"/>
      <c r="CB52" s="1120"/>
      <c r="CC52" s="1120"/>
      <c r="CD52" s="1120"/>
      <c r="CE52" s="1120"/>
      <c r="CF52" s="1120"/>
      <c r="CG52" s="1121"/>
      <c r="CH52" s="1094"/>
      <c r="CI52" s="1095"/>
      <c r="CJ52" s="1095"/>
      <c r="CK52" s="1095"/>
      <c r="CL52" s="1096"/>
      <c r="CM52" s="1094"/>
      <c r="CN52" s="1095"/>
      <c r="CO52" s="1095"/>
      <c r="CP52" s="1095"/>
      <c r="CQ52" s="1096"/>
      <c r="CR52" s="1094"/>
      <c r="CS52" s="1095"/>
      <c r="CT52" s="1095"/>
      <c r="CU52" s="1095"/>
      <c r="CV52" s="1096"/>
      <c r="CW52" s="1094"/>
      <c r="CX52" s="1095"/>
      <c r="CY52" s="1095"/>
      <c r="CZ52" s="1095"/>
      <c r="DA52" s="1096"/>
      <c r="DB52" s="1094"/>
      <c r="DC52" s="1095"/>
      <c r="DD52" s="1095"/>
      <c r="DE52" s="1095"/>
      <c r="DF52" s="1096"/>
      <c r="DG52" s="1094"/>
      <c r="DH52" s="1095"/>
      <c r="DI52" s="1095"/>
      <c r="DJ52" s="1095"/>
      <c r="DK52" s="1096"/>
      <c r="DL52" s="1094"/>
      <c r="DM52" s="1095"/>
      <c r="DN52" s="1095"/>
      <c r="DO52" s="1095"/>
      <c r="DP52" s="1096"/>
      <c r="DQ52" s="1094"/>
      <c r="DR52" s="1095"/>
      <c r="DS52" s="1095"/>
      <c r="DT52" s="1095"/>
      <c r="DU52" s="1096"/>
      <c r="DV52" s="1097"/>
      <c r="DW52" s="1098"/>
      <c r="DX52" s="1098"/>
      <c r="DY52" s="1098"/>
      <c r="DZ52" s="1099"/>
      <c r="EA52" s="247"/>
    </row>
    <row r="53" spans="1:131" s="248" customFormat="1" ht="26.25" customHeight="1" x14ac:dyDescent="0.2">
      <c r="A53" s="262">
        <v>
26</v>
      </c>
      <c r="B53" s="1142"/>
      <c r="C53" s="1143"/>
      <c r="D53" s="1143"/>
      <c r="E53" s="1143"/>
      <c r="F53" s="1143"/>
      <c r="G53" s="1143"/>
      <c r="H53" s="1143"/>
      <c r="I53" s="1143"/>
      <c r="J53" s="1143"/>
      <c r="K53" s="1143"/>
      <c r="L53" s="1143"/>
      <c r="M53" s="1143"/>
      <c r="N53" s="1143"/>
      <c r="O53" s="1143"/>
      <c r="P53" s="1144"/>
      <c r="Q53" s="1145"/>
      <c r="R53" s="1128"/>
      <c r="S53" s="1128"/>
      <c r="T53" s="1128"/>
      <c r="U53" s="1128"/>
      <c r="V53" s="1128"/>
      <c r="W53" s="1128"/>
      <c r="X53" s="1128"/>
      <c r="Y53" s="1128"/>
      <c r="Z53" s="1128"/>
      <c r="AA53" s="1128"/>
      <c r="AB53" s="1128"/>
      <c r="AC53" s="1128"/>
      <c r="AD53" s="1128"/>
      <c r="AE53" s="1146"/>
      <c r="AF53" s="1124"/>
      <c r="AG53" s="1125"/>
      <c r="AH53" s="1125"/>
      <c r="AI53" s="1125"/>
      <c r="AJ53" s="1126"/>
      <c r="AK53" s="1127"/>
      <c r="AL53" s="1128"/>
      <c r="AM53" s="1128"/>
      <c r="AN53" s="1128"/>
      <c r="AO53" s="1128"/>
      <c r="AP53" s="1128"/>
      <c r="AQ53" s="1128"/>
      <c r="AR53" s="1128"/>
      <c r="AS53" s="1128"/>
      <c r="AT53" s="1128"/>
      <c r="AU53" s="1128"/>
      <c r="AV53" s="1128"/>
      <c r="AW53" s="1128"/>
      <c r="AX53" s="1128"/>
      <c r="AY53" s="1128"/>
      <c r="AZ53" s="1129"/>
      <c r="BA53" s="1129"/>
      <c r="BB53" s="1129"/>
      <c r="BC53" s="1129"/>
      <c r="BD53" s="1129"/>
      <c r="BE53" s="1137"/>
      <c r="BF53" s="1137"/>
      <c r="BG53" s="1137"/>
      <c r="BH53" s="1137"/>
      <c r="BI53" s="1138"/>
      <c r="BJ53" s="253"/>
      <c r="BK53" s="253"/>
      <c r="BL53" s="253"/>
      <c r="BM53" s="253"/>
      <c r="BN53" s="253"/>
      <c r="BO53" s="266"/>
      <c r="BP53" s="266"/>
      <c r="BQ53" s="263">
        <v>
47</v>
      </c>
      <c r="BR53" s="264"/>
      <c r="BS53" s="1119"/>
      <c r="BT53" s="1120"/>
      <c r="BU53" s="1120"/>
      <c r="BV53" s="1120"/>
      <c r="BW53" s="1120"/>
      <c r="BX53" s="1120"/>
      <c r="BY53" s="1120"/>
      <c r="BZ53" s="1120"/>
      <c r="CA53" s="1120"/>
      <c r="CB53" s="1120"/>
      <c r="CC53" s="1120"/>
      <c r="CD53" s="1120"/>
      <c r="CE53" s="1120"/>
      <c r="CF53" s="1120"/>
      <c r="CG53" s="1121"/>
      <c r="CH53" s="1094"/>
      <c r="CI53" s="1095"/>
      <c r="CJ53" s="1095"/>
      <c r="CK53" s="1095"/>
      <c r="CL53" s="1096"/>
      <c r="CM53" s="1094"/>
      <c r="CN53" s="1095"/>
      <c r="CO53" s="1095"/>
      <c r="CP53" s="1095"/>
      <c r="CQ53" s="1096"/>
      <c r="CR53" s="1094"/>
      <c r="CS53" s="1095"/>
      <c r="CT53" s="1095"/>
      <c r="CU53" s="1095"/>
      <c r="CV53" s="1096"/>
      <c r="CW53" s="1094"/>
      <c r="CX53" s="1095"/>
      <c r="CY53" s="1095"/>
      <c r="CZ53" s="1095"/>
      <c r="DA53" s="1096"/>
      <c r="DB53" s="1094"/>
      <c r="DC53" s="1095"/>
      <c r="DD53" s="1095"/>
      <c r="DE53" s="1095"/>
      <c r="DF53" s="1096"/>
      <c r="DG53" s="1094"/>
      <c r="DH53" s="1095"/>
      <c r="DI53" s="1095"/>
      <c r="DJ53" s="1095"/>
      <c r="DK53" s="1096"/>
      <c r="DL53" s="1094"/>
      <c r="DM53" s="1095"/>
      <c r="DN53" s="1095"/>
      <c r="DO53" s="1095"/>
      <c r="DP53" s="1096"/>
      <c r="DQ53" s="1094"/>
      <c r="DR53" s="1095"/>
      <c r="DS53" s="1095"/>
      <c r="DT53" s="1095"/>
      <c r="DU53" s="1096"/>
      <c r="DV53" s="1097"/>
      <c r="DW53" s="1098"/>
      <c r="DX53" s="1098"/>
      <c r="DY53" s="1098"/>
      <c r="DZ53" s="1099"/>
      <c r="EA53" s="247"/>
    </row>
    <row r="54" spans="1:131" s="248" customFormat="1" ht="26.25" customHeight="1" x14ac:dyDescent="0.2">
      <c r="A54" s="262">
        <v>
27</v>
      </c>
      <c r="B54" s="1142"/>
      <c r="C54" s="1143"/>
      <c r="D54" s="1143"/>
      <c r="E54" s="1143"/>
      <c r="F54" s="1143"/>
      <c r="G54" s="1143"/>
      <c r="H54" s="1143"/>
      <c r="I54" s="1143"/>
      <c r="J54" s="1143"/>
      <c r="K54" s="1143"/>
      <c r="L54" s="1143"/>
      <c r="M54" s="1143"/>
      <c r="N54" s="1143"/>
      <c r="O54" s="1143"/>
      <c r="P54" s="1144"/>
      <c r="Q54" s="1145"/>
      <c r="R54" s="1128"/>
      <c r="S54" s="1128"/>
      <c r="T54" s="1128"/>
      <c r="U54" s="1128"/>
      <c r="V54" s="1128"/>
      <c r="W54" s="1128"/>
      <c r="X54" s="1128"/>
      <c r="Y54" s="1128"/>
      <c r="Z54" s="1128"/>
      <c r="AA54" s="1128"/>
      <c r="AB54" s="1128"/>
      <c r="AC54" s="1128"/>
      <c r="AD54" s="1128"/>
      <c r="AE54" s="1146"/>
      <c r="AF54" s="1124"/>
      <c r="AG54" s="1125"/>
      <c r="AH54" s="1125"/>
      <c r="AI54" s="1125"/>
      <c r="AJ54" s="1126"/>
      <c r="AK54" s="1127"/>
      <c r="AL54" s="1128"/>
      <c r="AM54" s="1128"/>
      <c r="AN54" s="1128"/>
      <c r="AO54" s="1128"/>
      <c r="AP54" s="1128"/>
      <c r="AQ54" s="1128"/>
      <c r="AR54" s="1128"/>
      <c r="AS54" s="1128"/>
      <c r="AT54" s="1128"/>
      <c r="AU54" s="1128"/>
      <c r="AV54" s="1128"/>
      <c r="AW54" s="1128"/>
      <c r="AX54" s="1128"/>
      <c r="AY54" s="1128"/>
      <c r="AZ54" s="1129"/>
      <c r="BA54" s="1129"/>
      <c r="BB54" s="1129"/>
      <c r="BC54" s="1129"/>
      <c r="BD54" s="1129"/>
      <c r="BE54" s="1137"/>
      <c r="BF54" s="1137"/>
      <c r="BG54" s="1137"/>
      <c r="BH54" s="1137"/>
      <c r="BI54" s="1138"/>
      <c r="BJ54" s="253"/>
      <c r="BK54" s="253"/>
      <c r="BL54" s="253"/>
      <c r="BM54" s="253"/>
      <c r="BN54" s="253"/>
      <c r="BO54" s="266"/>
      <c r="BP54" s="266"/>
      <c r="BQ54" s="263">
        <v>
48</v>
      </c>
      <c r="BR54" s="264"/>
      <c r="BS54" s="1119"/>
      <c r="BT54" s="1120"/>
      <c r="BU54" s="1120"/>
      <c r="BV54" s="1120"/>
      <c r="BW54" s="1120"/>
      <c r="BX54" s="1120"/>
      <c r="BY54" s="1120"/>
      <c r="BZ54" s="1120"/>
      <c r="CA54" s="1120"/>
      <c r="CB54" s="1120"/>
      <c r="CC54" s="1120"/>
      <c r="CD54" s="1120"/>
      <c r="CE54" s="1120"/>
      <c r="CF54" s="1120"/>
      <c r="CG54" s="1121"/>
      <c r="CH54" s="1094"/>
      <c r="CI54" s="1095"/>
      <c r="CJ54" s="1095"/>
      <c r="CK54" s="1095"/>
      <c r="CL54" s="1096"/>
      <c r="CM54" s="1094"/>
      <c r="CN54" s="1095"/>
      <c r="CO54" s="1095"/>
      <c r="CP54" s="1095"/>
      <c r="CQ54" s="1096"/>
      <c r="CR54" s="1094"/>
      <c r="CS54" s="1095"/>
      <c r="CT54" s="1095"/>
      <c r="CU54" s="1095"/>
      <c r="CV54" s="1096"/>
      <c r="CW54" s="1094"/>
      <c r="CX54" s="1095"/>
      <c r="CY54" s="1095"/>
      <c r="CZ54" s="1095"/>
      <c r="DA54" s="1096"/>
      <c r="DB54" s="1094"/>
      <c r="DC54" s="1095"/>
      <c r="DD54" s="1095"/>
      <c r="DE54" s="1095"/>
      <c r="DF54" s="1096"/>
      <c r="DG54" s="1094"/>
      <c r="DH54" s="1095"/>
      <c r="DI54" s="1095"/>
      <c r="DJ54" s="1095"/>
      <c r="DK54" s="1096"/>
      <c r="DL54" s="1094"/>
      <c r="DM54" s="1095"/>
      <c r="DN54" s="1095"/>
      <c r="DO54" s="1095"/>
      <c r="DP54" s="1096"/>
      <c r="DQ54" s="1094"/>
      <c r="DR54" s="1095"/>
      <c r="DS54" s="1095"/>
      <c r="DT54" s="1095"/>
      <c r="DU54" s="1096"/>
      <c r="DV54" s="1097"/>
      <c r="DW54" s="1098"/>
      <c r="DX54" s="1098"/>
      <c r="DY54" s="1098"/>
      <c r="DZ54" s="1099"/>
      <c r="EA54" s="247"/>
    </row>
    <row r="55" spans="1:131" s="248" customFormat="1" ht="26.25" customHeight="1" x14ac:dyDescent="0.2">
      <c r="A55" s="262">
        <v>
28</v>
      </c>
      <c r="B55" s="1142"/>
      <c r="C55" s="1143"/>
      <c r="D55" s="1143"/>
      <c r="E55" s="1143"/>
      <c r="F55" s="1143"/>
      <c r="G55" s="1143"/>
      <c r="H55" s="1143"/>
      <c r="I55" s="1143"/>
      <c r="J55" s="1143"/>
      <c r="K55" s="1143"/>
      <c r="L55" s="1143"/>
      <c r="M55" s="1143"/>
      <c r="N55" s="1143"/>
      <c r="O55" s="1143"/>
      <c r="P55" s="1144"/>
      <c r="Q55" s="1145"/>
      <c r="R55" s="1128"/>
      <c r="S55" s="1128"/>
      <c r="T55" s="1128"/>
      <c r="U55" s="1128"/>
      <c r="V55" s="1128"/>
      <c r="W55" s="1128"/>
      <c r="X55" s="1128"/>
      <c r="Y55" s="1128"/>
      <c r="Z55" s="1128"/>
      <c r="AA55" s="1128"/>
      <c r="AB55" s="1128"/>
      <c r="AC55" s="1128"/>
      <c r="AD55" s="1128"/>
      <c r="AE55" s="1146"/>
      <c r="AF55" s="1124"/>
      <c r="AG55" s="1125"/>
      <c r="AH55" s="1125"/>
      <c r="AI55" s="1125"/>
      <c r="AJ55" s="1126"/>
      <c r="AK55" s="1127"/>
      <c r="AL55" s="1128"/>
      <c r="AM55" s="1128"/>
      <c r="AN55" s="1128"/>
      <c r="AO55" s="1128"/>
      <c r="AP55" s="1128"/>
      <c r="AQ55" s="1128"/>
      <c r="AR55" s="1128"/>
      <c r="AS55" s="1128"/>
      <c r="AT55" s="1128"/>
      <c r="AU55" s="1128"/>
      <c r="AV55" s="1128"/>
      <c r="AW55" s="1128"/>
      <c r="AX55" s="1128"/>
      <c r="AY55" s="1128"/>
      <c r="AZ55" s="1129"/>
      <c r="BA55" s="1129"/>
      <c r="BB55" s="1129"/>
      <c r="BC55" s="1129"/>
      <c r="BD55" s="1129"/>
      <c r="BE55" s="1137"/>
      <c r="BF55" s="1137"/>
      <c r="BG55" s="1137"/>
      <c r="BH55" s="1137"/>
      <c r="BI55" s="1138"/>
      <c r="BJ55" s="253"/>
      <c r="BK55" s="253"/>
      <c r="BL55" s="253"/>
      <c r="BM55" s="253"/>
      <c r="BN55" s="253"/>
      <c r="BO55" s="266"/>
      <c r="BP55" s="266"/>
      <c r="BQ55" s="263">
        <v>
49</v>
      </c>
      <c r="BR55" s="264"/>
      <c r="BS55" s="1119"/>
      <c r="BT55" s="1120"/>
      <c r="BU55" s="1120"/>
      <c r="BV55" s="1120"/>
      <c r="BW55" s="1120"/>
      <c r="BX55" s="1120"/>
      <c r="BY55" s="1120"/>
      <c r="BZ55" s="1120"/>
      <c r="CA55" s="1120"/>
      <c r="CB55" s="1120"/>
      <c r="CC55" s="1120"/>
      <c r="CD55" s="1120"/>
      <c r="CE55" s="1120"/>
      <c r="CF55" s="1120"/>
      <c r="CG55" s="1121"/>
      <c r="CH55" s="1094"/>
      <c r="CI55" s="1095"/>
      <c r="CJ55" s="1095"/>
      <c r="CK55" s="1095"/>
      <c r="CL55" s="1096"/>
      <c r="CM55" s="1094"/>
      <c r="CN55" s="1095"/>
      <c r="CO55" s="1095"/>
      <c r="CP55" s="1095"/>
      <c r="CQ55" s="1096"/>
      <c r="CR55" s="1094"/>
      <c r="CS55" s="1095"/>
      <c r="CT55" s="1095"/>
      <c r="CU55" s="1095"/>
      <c r="CV55" s="1096"/>
      <c r="CW55" s="1094"/>
      <c r="CX55" s="1095"/>
      <c r="CY55" s="1095"/>
      <c r="CZ55" s="1095"/>
      <c r="DA55" s="1096"/>
      <c r="DB55" s="1094"/>
      <c r="DC55" s="1095"/>
      <c r="DD55" s="1095"/>
      <c r="DE55" s="1095"/>
      <c r="DF55" s="1096"/>
      <c r="DG55" s="1094"/>
      <c r="DH55" s="1095"/>
      <c r="DI55" s="1095"/>
      <c r="DJ55" s="1095"/>
      <c r="DK55" s="1096"/>
      <c r="DL55" s="1094"/>
      <c r="DM55" s="1095"/>
      <c r="DN55" s="1095"/>
      <c r="DO55" s="1095"/>
      <c r="DP55" s="1096"/>
      <c r="DQ55" s="1094"/>
      <c r="DR55" s="1095"/>
      <c r="DS55" s="1095"/>
      <c r="DT55" s="1095"/>
      <c r="DU55" s="1096"/>
      <c r="DV55" s="1097"/>
      <c r="DW55" s="1098"/>
      <c r="DX55" s="1098"/>
      <c r="DY55" s="1098"/>
      <c r="DZ55" s="1099"/>
      <c r="EA55" s="247"/>
    </row>
    <row r="56" spans="1:131" s="248" customFormat="1" ht="26.25" customHeight="1" x14ac:dyDescent="0.2">
      <c r="A56" s="262">
        <v>
29</v>
      </c>
      <c r="B56" s="1142"/>
      <c r="C56" s="1143"/>
      <c r="D56" s="1143"/>
      <c r="E56" s="1143"/>
      <c r="F56" s="1143"/>
      <c r="G56" s="1143"/>
      <c r="H56" s="1143"/>
      <c r="I56" s="1143"/>
      <c r="J56" s="1143"/>
      <c r="K56" s="1143"/>
      <c r="L56" s="1143"/>
      <c r="M56" s="1143"/>
      <c r="N56" s="1143"/>
      <c r="O56" s="1143"/>
      <c r="P56" s="1144"/>
      <c r="Q56" s="1145"/>
      <c r="R56" s="1128"/>
      <c r="S56" s="1128"/>
      <c r="T56" s="1128"/>
      <c r="U56" s="1128"/>
      <c r="V56" s="1128"/>
      <c r="W56" s="1128"/>
      <c r="X56" s="1128"/>
      <c r="Y56" s="1128"/>
      <c r="Z56" s="1128"/>
      <c r="AA56" s="1128"/>
      <c r="AB56" s="1128"/>
      <c r="AC56" s="1128"/>
      <c r="AD56" s="1128"/>
      <c r="AE56" s="1146"/>
      <c r="AF56" s="1124"/>
      <c r="AG56" s="1125"/>
      <c r="AH56" s="1125"/>
      <c r="AI56" s="1125"/>
      <c r="AJ56" s="1126"/>
      <c r="AK56" s="1127"/>
      <c r="AL56" s="1128"/>
      <c r="AM56" s="1128"/>
      <c r="AN56" s="1128"/>
      <c r="AO56" s="1128"/>
      <c r="AP56" s="1128"/>
      <c r="AQ56" s="1128"/>
      <c r="AR56" s="1128"/>
      <c r="AS56" s="1128"/>
      <c r="AT56" s="1128"/>
      <c r="AU56" s="1128"/>
      <c r="AV56" s="1128"/>
      <c r="AW56" s="1128"/>
      <c r="AX56" s="1128"/>
      <c r="AY56" s="1128"/>
      <c r="AZ56" s="1129"/>
      <c r="BA56" s="1129"/>
      <c r="BB56" s="1129"/>
      <c r="BC56" s="1129"/>
      <c r="BD56" s="1129"/>
      <c r="BE56" s="1137"/>
      <c r="BF56" s="1137"/>
      <c r="BG56" s="1137"/>
      <c r="BH56" s="1137"/>
      <c r="BI56" s="1138"/>
      <c r="BJ56" s="253"/>
      <c r="BK56" s="253"/>
      <c r="BL56" s="253"/>
      <c r="BM56" s="253"/>
      <c r="BN56" s="253"/>
      <c r="BO56" s="266"/>
      <c r="BP56" s="266"/>
      <c r="BQ56" s="263">
        <v>
50</v>
      </c>
      <c r="BR56" s="264"/>
      <c r="BS56" s="1119"/>
      <c r="BT56" s="1120"/>
      <c r="BU56" s="1120"/>
      <c r="BV56" s="1120"/>
      <c r="BW56" s="1120"/>
      <c r="BX56" s="1120"/>
      <c r="BY56" s="1120"/>
      <c r="BZ56" s="1120"/>
      <c r="CA56" s="1120"/>
      <c r="CB56" s="1120"/>
      <c r="CC56" s="1120"/>
      <c r="CD56" s="1120"/>
      <c r="CE56" s="1120"/>
      <c r="CF56" s="1120"/>
      <c r="CG56" s="1121"/>
      <c r="CH56" s="1094"/>
      <c r="CI56" s="1095"/>
      <c r="CJ56" s="1095"/>
      <c r="CK56" s="1095"/>
      <c r="CL56" s="1096"/>
      <c r="CM56" s="1094"/>
      <c r="CN56" s="1095"/>
      <c r="CO56" s="1095"/>
      <c r="CP56" s="1095"/>
      <c r="CQ56" s="1096"/>
      <c r="CR56" s="1094"/>
      <c r="CS56" s="1095"/>
      <c r="CT56" s="1095"/>
      <c r="CU56" s="1095"/>
      <c r="CV56" s="1096"/>
      <c r="CW56" s="1094"/>
      <c r="CX56" s="1095"/>
      <c r="CY56" s="1095"/>
      <c r="CZ56" s="1095"/>
      <c r="DA56" s="1096"/>
      <c r="DB56" s="1094"/>
      <c r="DC56" s="1095"/>
      <c r="DD56" s="1095"/>
      <c r="DE56" s="1095"/>
      <c r="DF56" s="1096"/>
      <c r="DG56" s="1094"/>
      <c r="DH56" s="1095"/>
      <c r="DI56" s="1095"/>
      <c r="DJ56" s="1095"/>
      <c r="DK56" s="1096"/>
      <c r="DL56" s="1094"/>
      <c r="DM56" s="1095"/>
      <c r="DN56" s="1095"/>
      <c r="DO56" s="1095"/>
      <c r="DP56" s="1096"/>
      <c r="DQ56" s="1094"/>
      <c r="DR56" s="1095"/>
      <c r="DS56" s="1095"/>
      <c r="DT56" s="1095"/>
      <c r="DU56" s="1096"/>
      <c r="DV56" s="1097"/>
      <c r="DW56" s="1098"/>
      <c r="DX56" s="1098"/>
      <c r="DY56" s="1098"/>
      <c r="DZ56" s="1099"/>
      <c r="EA56" s="247"/>
    </row>
    <row r="57" spans="1:131" s="248" customFormat="1" ht="26.25" customHeight="1" x14ac:dyDescent="0.2">
      <c r="A57" s="262">
        <v>
30</v>
      </c>
      <c r="B57" s="1142"/>
      <c r="C57" s="1143"/>
      <c r="D57" s="1143"/>
      <c r="E57" s="1143"/>
      <c r="F57" s="1143"/>
      <c r="G57" s="1143"/>
      <c r="H57" s="1143"/>
      <c r="I57" s="1143"/>
      <c r="J57" s="1143"/>
      <c r="K57" s="1143"/>
      <c r="L57" s="1143"/>
      <c r="M57" s="1143"/>
      <c r="N57" s="1143"/>
      <c r="O57" s="1143"/>
      <c r="P57" s="1144"/>
      <c r="Q57" s="1145"/>
      <c r="R57" s="1128"/>
      <c r="S57" s="1128"/>
      <c r="T57" s="1128"/>
      <c r="U57" s="1128"/>
      <c r="V57" s="1128"/>
      <c r="W57" s="1128"/>
      <c r="X57" s="1128"/>
      <c r="Y57" s="1128"/>
      <c r="Z57" s="1128"/>
      <c r="AA57" s="1128"/>
      <c r="AB57" s="1128"/>
      <c r="AC57" s="1128"/>
      <c r="AD57" s="1128"/>
      <c r="AE57" s="1146"/>
      <c r="AF57" s="1124"/>
      <c r="AG57" s="1125"/>
      <c r="AH57" s="1125"/>
      <c r="AI57" s="1125"/>
      <c r="AJ57" s="1126"/>
      <c r="AK57" s="1127"/>
      <c r="AL57" s="1128"/>
      <c r="AM57" s="1128"/>
      <c r="AN57" s="1128"/>
      <c r="AO57" s="1128"/>
      <c r="AP57" s="1128"/>
      <c r="AQ57" s="1128"/>
      <c r="AR57" s="1128"/>
      <c r="AS57" s="1128"/>
      <c r="AT57" s="1128"/>
      <c r="AU57" s="1128"/>
      <c r="AV57" s="1128"/>
      <c r="AW57" s="1128"/>
      <c r="AX57" s="1128"/>
      <c r="AY57" s="1128"/>
      <c r="AZ57" s="1129"/>
      <c r="BA57" s="1129"/>
      <c r="BB57" s="1129"/>
      <c r="BC57" s="1129"/>
      <c r="BD57" s="1129"/>
      <c r="BE57" s="1137"/>
      <c r="BF57" s="1137"/>
      <c r="BG57" s="1137"/>
      <c r="BH57" s="1137"/>
      <c r="BI57" s="1138"/>
      <c r="BJ57" s="253"/>
      <c r="BK57" s="253"/>
      <c r="BL57" s="253"/>
      <c r="BM57" s="253"/>
      <c r="BN57" s="253"/>
      <c r="BO57" s="266"/>
      <c r="BP57" s="266"/>
      <c r="BQ57" s="263">
        <v>
51</v>
      </c>
      <c r="BR57" s="264"/>
      <c r="BS57" s="1119"/>
      <c r="BT57" s="1120"/>
      <c r="BU57" s="1120"/>
      <c r="BV57" s="1120"/>
      <c r="BW57" s="1120"/>
      <c r="BX57" s="1120"/>
      <c r="BY57" s="1120"/>
      <c r="BZ57" s="1120"/>
      <c r="CA57" s="1120"/>
      <c r="CB57" s="1120"/>
      <c r="CC57" s="1120"/>
      <c r="CD57" s="1120"/>
      <c r="CE57" s="1120"/>
      <c r="CF57" s="1120"/>
      <c r="CG57" s="1121"/>
      <c r="CH57" s="1094"/>
      <c r="CI57" s="1095"/>
      <c r="CJ57" s="1095"/>
      <c r="CK57" s="1095"/>
      <c r="CL57" s="1096"/>
      <c r="CM57" s="1094"/>
      <c r="CN57" s="1095"/>
      <c r="CO57" s="1095"/>
      <c r="CP57" s="1095"/>
      <c r="CQ57" s="1096"/>
      <c r="CR57" s="1094"/>
      <c r="CS57" s="1095"/>
      <c r="CT57" s="1095"/>
      <c r="CU57" s="1095"/>
      <c r="CV57" s="1096"/>
      <c r="CW57" s="1094"/>
      <c r="CX57" s="1095"/>
      <c r="CY57" s="1095"/>
      <c r="CZ57" s="1095"/>
      <c r="DA57" s="1096"/>
      <c r="DB57" s="1094"/>
      <c r="DC57" s="1095"/>
      <c r="DD57" s="1095"/>
      <c r="DE57" s="1095"/>
      <c r="DF57" s="1096"/>
      <c r="DG57" s="1094"/>
      <c r="DH57" s="1095"/>
      <c r="DI57" s="1095"/>
      <c r="DJ57" s="1095"/>
      <c r="DK57" s="1096"/>
      <c r="DL57" s="1094"/>
      <c r="DM57" s="1095"/>
      <c r="DN57" s="1095"/>
      <c r="DO57" s="1095"/>
      <c r="DP57" s="1096"/>
      <c r="DQ57" s="1094"/>
      <c r="DR57" s="1095"/>
      <c r="DS57" s="1095"/>
      <c r="DT57" s="1095"/>
      <c r="DU57" s="1096"/>
      <c r="DV57" s="1097"/>
      <c r="DW57" s="1098"/>
      <c r="DX57" s="1098"/>
      <c r="DY57" s="1098"/>
      <c r="DZ57" s="1099"/>
      <c r="EA57" s="247"/>
    </row>
    <row r="58" spans="1:131" s="248" customFormat="1" ht="26.25" customHeight="1" x14ac:dyDescent="0.2">
      <c r="A58" s="262">
        <v>
31</v>
      </c>
      <c r="B58" s="1142"/>
      <c r="C58" s="1143"/>
      <c r="D58" s="1143"/>
      <c r="E58" s="1143"/>
      <c r="F58" s="1143"/>
      <c r="G58" s="1143"/>
      <c r="H58" s="1143"/>
      <c r="I58" s="1143"/>
      <c r="J58" s="1143"/>
      <c r="K58" s="1143"/>
      <c r="L58" s="1143"/>
      <c r="M58" s="1143"/>
      <c r="N58" s="1143"/>
      <c r="O58" s="1143"/>
      <c r="P58" s="1144"/>
      <c r="Q58" s="1145"/>
      <c r="R58" s="1128"/>
      <c r="S58" s="1128"/>
      <c r="T58" s="1128"/>
      <c r="U58" s="1128"/>
      <c r="V58" s="1128"/>
      <c r="W58" s="1128"/>
      <c r="X58" s="1128"/>
      <c r="Y58" s="1128"/>
      <c r="Z58" s="1128"/>
      <c r="AA58" s="1128"/>
      <c r="AB58" s="1128"/>
      <c r="AC58" s="1128"/>
      <c r="AD58" s="1128"/>
      <c r="AE58" s="1146"/>
      <c r="AF58" s="1124"/>
      <c r="AG58" s="1125"/>
      <c r="AH58" s="1125"/>
      <c r="AI58" s="1125"/>
      <c r="AJ58" s="1126"/>
      <c r="AK58" s="1127"/>
      <c r="AL58" s="1128"/>
      <c r="AM58" s="1128"/>
      <c r="AN58" s="1128"/>
      <c r="AO58" s="1128"/>
      <c r="AP58" s="1128"/>
      <c r="AQ58" s="1128"/>
      <c r="AR58" s="1128"/>
      <c r="AS58" s="1128"/>
      <c r="AT58" s="1128"/>
      <c r="AU58" s="1128"/>
      <c r="AV58" s="1128"/>
      <c r="AW58" s="1128"/>
      <c r="AX58" s="1128"/>
      <c r="AY58" s="1128"/>
      <c r="AZ58" s="1129"/>
      <c r="BA58" s="1129"/>
      <c r="BB58" s="1129"/>
      <c r="BC58" s="1129"/>
      <c r="BD58" s="1129"/>
      <c r="BE58" s="1137"/>
      <c r="BF58" s="1137"/>
      <c r="BG58" s="1137"/>
      <c r="BH58" s="1137"/>
      <c r="BI58" s="1138"/>
      <c r="BJ58" s="253"/>
      <c r="BK58" s="253"/>
      <c r="BL58" s="253"/>
      <c r="BM58" s="253"/>
      <c r="BN58" s="253"/>
      <c r="BO58" s="266"/>
      <c r="BP58" s="266"/>
      <c r="BQ58" s="263">
        <v>
52</v>
      </c>
      <c r="BR58" s="264"/>
      <c r="BS58" s="1119"/>
      <c r="BT58" s="1120"/>
      <c r="BU58" s="1120"/>
      <c r="BV58" s="1120"/>
      <c r="BW58" s="1120"/>
      <c r="BX58" s="1120"/>
      <c r="BY58" s="1120"/>
      <c r="BZ58" s="1120"/>
      <c r="CA58" s="1120"/>
      <c r="CB58" s="1120"/>
      <c r="CC58" s="1120"/>
      <c r="CD58" s="1120"/>
      <c r="CE58" s="1120"/>
      <c r="CF58" s="1120"/>
      <c r="CG58" s="1121"/>
      <c r="CH58" s="1094"/>
      <c r="CI58" s="1095"/>
      <c r="CJ58" s="1095"/>
      <c r="CK58" s="1095"/>
      <c r="CL58" s="1096"/>
      <c r="CM58" s="1094"/>
      <c r="CN58" s="1095"/>
      <c r="CO58" s="1095"/>
      <c r="CP58" s="1095"/>
      <c r="CQ58" s="1096"/>
      <c r="CR58" s="1094"/>
      <c r="CS58" s="1095"/>
      <c r="CT58" s="1095"/>
      <c r="CU58" s="1095"/>
      <c r="CV58" s="1096"/>
      <c r="CW58" s="1094"/>
      <c r="CX58" s="1095"/>
      <c r="CY58" s="1095"/>
      <c r="CZ58" s="1095"/>
      <c r="DA58" s="1096"/>
      <c r="DB58" s="1094"/>
      <c r="DC58" s="1095"/>
      <c r="DD58" s="1095"/>
      <c r="DE58" s="1095"/>
      <c r="DF58" s="1096"/>
      <c r="DG58" s="1094"/>
      <c r="DH58" s="1095"/>
      <c r="DI58" s="1095"/>
      <c r="DJ58" s="1095"/>
      <c r="DK58" s="1096"/>
      <c r="DL58" s="1094"/>
      <c r="DM58" s="1095"/>
      <c r="DN58" s="1095"/>
      <c r="DO58" s="1095"/>
      <c r="DP58" s="1096"/>
      <c r="DQ58" s="1094"/>
      <c r="DR58" s="1095"/>
      <c r="DS58" s="1095"/>
      <c r="DT58" s="1095"/>
      <c r="DU58" s="1096"/>
      <c r="DV58" s="1097"/>
      <c r="DW58" s="1098"/>
      <c r="DX58" s="1098"/>
      <c r="DY58" s="1098"/>
      <c r="DZ58" s="1099"/>
      <c r="EA58" s="247"/>
    </row>
    <row r="59" spans="1:131" s="248" customFormat="1" ht="26.25" customHeight="1" x14ac:dyDescent="0.2">
      <c r="A59" s="262">
        <v>
32</v>
      </c>
      <c r="B59" s="1142"/>
      <c r="C59" s="1143"/>
      <c r="D59" s="1143"/>
      <c r="E59" s="1143"/>
      <c r="F59" s="1143"/>
      <c r="G59" s="1143"/>
      <c r="H59" s="1143"/>
      <c r="I59" s="1143"/>
      <c r="J59" s="1143"/>
      <c r="K59" s="1143"/>
      <c r="L59" s="1143"/>
      <c r="M59" s="1143"/>
      <c r="N59" s="1143"/>
      <c r="O59" s="1143"/>
      <c r="P59" s="1144"/>
      <c r="Q59" s="1145"/>
      <c r="R59" s="1128"/>
      <c r="S59" s="1128"/>
      <c r="T59" s="1128"/>
      <c r="U59" s="1128"/>
      <c r="V59" s="1128"/>
      <c r="W59" s="1128"/>
      <c r="X59" s="1128"/>
      <c r="Y59" s="1128"/>
      <c r="Z59" s="1128"/>
      <c r="AA59" s="1128"/>
      <c r="AB59" s="1128"/>
      <c r="AC59" s="1128"/>
      <c r="AD59" s="1128"/>
      <c r="AE59" s="1146"/>
      <c r="AF59" s="1124"/>
      <c r="AG59" s="1125"/>
      <c r="AH59" s="1125"/>
      <c r="AI59" s="1125"/>
      <c r="AJ59" s="1126"/>
      <c r="AK59" s="1127"/>
      <c r="AL59" s="1128"/>
      <c r="AM59" s="1128"/>
      <c r="AN59" s="1128"/>
      <c r="AO59" s="1128"/>
      <c r="AP59" s="1128"/>
      <c r="AQ59" s="1128"/>
      <c r="AR59" s="1128"/>
      <c r="AS59" s="1128"/>
      <c r="AT59" s="1128"/>
      <c r="AU59" s="1128"/>
      <c r="AV59" s="1128"/>
      <c r="AW59" s="1128"/>
      <c r="AX59" s="1128"/>
      <c r="AY59" s="1128"/>
      <c r="AZ59" s="1129"/>
      <c r="BA59" s="1129"/>
      <c r="BB59" s="1129"/>
      <c r="BC59" s="1129"/>
      <c r="BD59" s="1129"/>
      <c r="BE59" s="1137"/>
      <c r="BF59" s="1137"/>
      <c r="BG59" s="1137"/>
      <c r="BH59" s="1137"/>
      <c r="BI59" s="1138"/>
      <c r="BJ59" s="253"/>
      <c r="BK59" s="253"/>
      <c r="BL59" s="253"/>
      <c r="BM59" s="253"/>
      <c r="BN59" s="253"/>
      <c r="BO59" s="266"/>
      <c r="BP59" s="266"/>
      <c r="BQ59" s="263">
        <v>
53</v>
      </c>
      <c r="BR59" s="264"/>
      <c r="BS59" s="1119"/>
      <c r="BT59" s="1120"/>
      <c r="BU59" s="1120"/>
      <c r="BV59" s="1120"/>
      <c r="BW59" s="1120"/>
      <c r="BX59" s="1120"/>
      <c r="BY59" s="1120"/>
      <c r="BZ59" s="1120"/>
      <c r="CA59" s="1120"/>
      <c r="CB59" s="1120"/>
      <c r="CC59" s="1120"/>
      <c r="CD59" s="1120"/>
      <c r="CE59" s="1120"/>
      <c r="CF59" s="1120"/>
      <c r="CG59" s="1121"/>
      <c r="CH59" s="1094"/>
      <c r="CI59" s="1095"/>
      <c r="CJ59" s="1095"/>
      <c r="CK59" s="1095"/>
      <c r="CL59" s="1096"/>
      <c r="CM59" s="1094"/>
      <c r="CN59" s="1095"/>
      <c r="CO59" s="1095"/>
      <c r="CP59" s="1095"/>
      <c r="CQ59" s="1096"/>
      <c r="CR59" s="1094"/>
      <c r="CS59" s="1095"/>
      <c r="CT59" s="1095"/>
      <c r="CU59" s="1095"/>
      <c r="CV59" s="1096"/>
      <c r="CW59" s="1094"/>
      <c r="CX59" s="1095"/>
      <c r="CY59" s="1095"/>
      <c r="CZ59" s="1095"/>
      <c r="DA59" s="1096"/>
      <c r="DB59" s="1094"/>
      <c r="DC59" s="1095"/>
      <c r="DD59" s="1095"/>
      <c r="DE59" s="1095"/>
      <c r="DF59" s="1096"/>
      <c r="DG59" s="1094"/>
      <c r="DH59" s="1095"/>
      <c r="DI59" s="1095"/>
      <c r="DJ59" s="1095"/>
      <c r="DK59" s="1096"/>
      <c r="DL59" s="1094"/>
      <c r="DM59" s="1095"/>
      <c r="DN59" s="1095"/>
      <c r="DO59" s="1095"/>
      <c r="DP59" s="1096"/>
      <c r="DQ59" s="1094"/>
      <c r="DR59" s="1095"/>
      <c r="DS59" s="1095"/>
      <c r="DT59" s="1095"/>
      <c r="DU59" s="1096"/>
      <c r="DV59" s="1097"/>
      <c r="DW59" s="1098"/>
      <c r="DX59" s="1098"/>
      <c r="DY59" s="1098"/>
      <c r="DZ59" s="1099"/>
      <c r="EA59" s="247"/>
    </row>
    <row r="60" spans="1:131" s="248" customFormat="1" ht="26.25" customHeight="1" x14ac:dyDescent="0.2">
      <c r="A60" s="262">
        <v>
33</v>
      </c>
      <c r="B60" s="1142"/>
      <c r="C60" s="1143"/>
      <c r="D60" s="1143"/>
      <c r="E60" s="1143"/>
      <c r="F60" s="1143"/>
      <c r="G60" s="1143"/>
      <c r="H60" s="1143"/>
      <c r="I60" s="1143"/>
      <c r="J60" s="1143"/>
      <c r="K60" s="1143"/>
      <c r="L60" s="1143"/>
      <c r="M60" s="1143"/>
      <c r="N60" s="1143"/>
      <c r="O60" s="1143"/>
      <c r="P60" s="1144"/>
      <c r="Q60" s="1145"/>
      <c r="R60" s="1128"/>
      <c r="S60" s="1128"/>
      <c r="T60" s="1128"/>
      <c r="U60" s="1128"/>
      <c r="V60" s="1128"/>
      <c r="W60" s="1128"/>
      <c r="X60" s="1128"/>
      <c r="Y60" s="1128"/>
      <c r="Z60" s="1128"/>
      <c r="AA60" s="1128"/>
      <c r="AB60" s="1128"/>
      <c r="AC60" s="1128"/>
      <c r="AD60" s="1128"/>
      <c r="AE60" s="1146"/>
      <c r="AF60" s="1124"/>
      <c r="AG60" s="1125"/>
      <c r="AH60" s="1125"/>
      <c r="AI60" s="1125"/>
      <c r="AJ60" s="1126"/>
      <c r="AK60" s="1127"/>
      <c r="AL60" s="1128"/>
      <c r="AM60" s="1128"/>
      <c r="AN60" s="1128"/>
      <c r="AO60" s="1128"/>
      <c r="AP60" s="1128"/>
      <c r="AQ60" s="1128"/>
      <c r="AR60" s="1128"/>
      <c r="AS60" s="1128"/>
      <c r="AT60" s="1128"/>
      <c r="AU60" s="1128"/>
      <c r="AV60" s="1128"/>
      <c r="AW60" s="1128"/>
      <c r="AX60" s="1128"/>
      <c r="AY60" s="1128"/>
      <c r="AZ60" s="1129"/>
      <c r="BA60" s="1129"/>
      <c r="BB60" s="1129"/>
      <c r="BC60" s="1129"/>
      <c r="BD60" s="1129"/>
      <c r="BE60" s="1137"/>
      <c r="BF60" s="1137"/>
      <c r="BG60" s="1137"/>
      <c r="BH60" s="1137"/>
      <c r="BI60" s="1138"/>
      <c r="BJ60" s="253"/>
      <c r="BK60" s="253"/>
      <c r="BL60" s="253"/>
      <c r="BM60" s="253"/>
      <c r="BN60" s="253"/>
      <c r="BO60" s="266"/>
      <c r="BP60" s="266"/>
      <c r="BQ60" s="263">
        <v>
54</v>
      </c>
      <c r="BR60" s="264"/>
      <c r="BS60" s="1119"/>
      <c r="BT60" s="1120"/>
      <c r="BU60" s="1120"/>
      <c r="BV60" s="1120"/>
      <c r="BW60" s="1120"/>
      <c r="BX60" s="1120"/>
      <c r="BY60" s="1120"/>
      <c r="BZ60" s="1120"/>
      <c r="CA60" s="1120"/>
      <c r="CB60" s="1120"/>
      <c r="CC60" s="1120"/>
      <c r="CD60" s="1120"/>
      <c r="CE60" s="1120"/>
      <c r="CF60" s="1120"/>
      <c r="CG60" s="1121"/>
      <c r="CH60" s="1094"/>
      <c r="CI60" s="1095"/>
      <c r="CJ60" s="1095"/>
      <c r="CK60" s="1095"/>
      <c r="CL60" s="1096"/>
      <c r="CM60" s="1094"/>
      <c r="CN60" s="1095"/>
      <c r="CO60" s="1095"/>
      <c r="CP60" s="1095"/>
      <c r="CQ60" s="1096"/>
      <c r="CR60" s="1094"/>
      <c r="CS60" s="1095"/>
      <c r="CT60" s="1095"/>
      <c r="CU60" s="1095"/>
      <c r="CV60" s="1096"/>
      <c r="CW60" s="1094"/>
      <c r="CX60" s="1095"/>
      <c r="CY60" s="1095"/>
      <c r="CZ60" s="1095"/>
      <c r="DA60" s="1096"/>
      <c r="DB60" s="1094"/>
      <c r="DC60" s="1095"/>
      <c r="DD60" s="1095"/>
      <c r="DE60" s="1095"/>
      <c r="DF60" s="1096"/>
      <c r="DG60" s="1094"/>
      <c r="DH60" s="1095"/>
      <c r="DI60" s="1095"/>
      <c r="DJ60" s="1095"/>
      <c r="DK60" s="1096"/>
      <c r="DL60" s="1094"/>
      <c r="DM60" s="1095"/>
      <c r="DN60" s="1095"/>
      <c r="DO60" s="1095"/>
      <c r="DP60" s="1096"/>
      <c r="DQ60" s="1094"/>
      <c r="DR60" s="1095"/>
      <c r="DS60" s="1095"/>
      <c r="DT60" s="1095"/>
      <c r="DU60" s="1096"/>
      <c r="DV60" s="1097"/>
      <c r="DW60" s="1098"/>
      <c r="DX60" s="1098"/>
      <c r="DY60" s="1098"/>
      <c r="DZ60" s="1099"/>
      <c r="EA60" s="247"/>
    </row>
    <row r="61" spans="1:131" s="248" customFormat="1" ht="26.25" customHeight="1" thickBot="1" x14ac:dyDescent="0.25">
      <c r="A61" s="262">
        <v>
34</v>
      </c>
      <c r="B61" s="1142"/>
      <c r="C61" s="1143"/>
      <c r="D61" s="1143"/>
      <c r="E61" s="1143"/>
      <c r="F61" s="1143"/>
      <c r="G61" s="1143"/>
      <c r="H61" s="1143"/>
      <c r="I61" s="1143"/>
      <c r="J61" s="1143"/>
      <c r="K61" s="1143"/>
      <c r="L61" s="1143"/>
      <c r="M61" s="1143"/>
      <c r="N61" s="1143"/>
      <c r="O61" s="1143"/>
      <c r="P61" s="1144"/>
      <c r="Q61" s="1145"/>
      <c r="R61" s="1128"/>
      <c r="S61" s="1128"/>
      <c r="T61" s="1128"/>
      <c r="U61" s="1128"/>
      <c r="V61" s="1128"/>
      <c r="W61" s="1128"/>
      <c r="X61" s="1128"/>
      <c r="Y61" s="1128"/>
      <c r="Z61" s="1128"/>
      <c r="AA61" s="1128"/>
      <c r="AB61" s="1128"/>
      <c r="AC61" s="1128"/>
      <c r="AD61" s="1128"/>
      <c r="AE61" s="1146"/>
      <c r="AF61" s="1124"/>
      <c r="AG61" s="1125"/>
      <c r="AH61" s="1125"/>
      <c r="AI61" s="1125"/>
      <c r="AJ61" s="1126"/>
      <c r="AK61" s="1127"/>
      <c r="AL61" s="1128"/>
      <c r="AM61" s="1128"/>
      <c r="AN61" s="1128"/>
      <c r="AO61" s="1128"/>
      <c r="AP61" s="1128"/>
      <c r="AQ61" s="1128"/>
      <c r="AR61" s="1128"/>
      <c r="AS61" s="1128"/>
      <c r="AT61" s="1128"/>
      <c r="AU61" s="1128"/>
      <c r="AV61" s="1128"/>
      <c r="AW61" s="1128"/>
      <c r="AX61" s="1128"/>
      <c r="AY61" s="1128"/>
      <c r="AZ61" s="1129"/>
      <c r="BA61" s="1129"/>
      <c r="BB61" s="1129"/>
      <c r="BC61" s="1129"/>
      <c r="BD61" s="1129"/>
      <c r="BE61" s="1137"/>
      <c r="BF61" s="1137"/>
      <c r="BG61" s="1137"/>
      <c r="BH61" s="1137"/>
      <c r="BI61" s="1138"/>
      <c r="BJ61" s="253"/>
      <c r="BK61" s="253"/>
      <c r="BL61" s="253"/>
      <c r="BM61" s="253"/>
      <c r="BN61" s="253"/>
      <c r="BO61" s="266"/>
      <c r="BP61" s="266"/>
      <c r="BQ61" s="263">
        <v>
55</v>
      </c>
      <c r="BR61" s="264"/>
      <c r="BS61" s="1119"/>
      <c r="BT61" s="1120"/>
      <c r="BU61" s="1120"/>
      <c r="BV61" s="1120"/>
      <c r="BW61" s="1120"/>
      <c r="BX61" s="1120"/>
      <c r="BY61" s="1120"/>
      <c r="BZ61" s="1120"/>
      <c r="CA61" s="1120"/>
      <c r="CB61" s="1120"/>
      <c r="CC61" s="1120"/>
      <c r="CD61" s="1120"/>
      <c r="CE61" s="1120"/>
      <c r="CF61" s="1120"/>
      <c r="CG61" s="1121"/>
      <c r="CH61" s="1094"/>
      <c r="CI61" s="1095"/>
      <c r="CJ61" s="1095"/>
      <c r="CK61" s="1095"/>
      <c r="CL61" s="1096"/>
      <c r="CM61" s="1094"/>
      <c r="CN61" s="1095"/>
      <c r="CO61" s="1095"/>
      <c r="CP61" s="1095"/>
      <c r="CQ61" s="1096"/>
      <c r="CR61" s="1094"/>
      <c r="CS61" s="1095"/>
      <c r="CT61" s="1095"/>
      <c r="CU61" s="1095"/>
      <c r="CV61" s="1096"/>
      <c r="CW61" s="1094"/>
      <c r="CX61" s="1095"/>
      <c r="CY61" s="1095"/>
      <c r="CZ61" s="1095"/>
      <c r="DA61" s="1096"/>
      <c r="DB61" s="1094"/>
      <c r="DC61" s="1095"/>
      <c r="DD61" s="1095"/>
      <c r="DE61" s="1095"/>
      <c r="DF61" s="1096"/>
      <c r="DG61" s="1094"/>
      <c r="DH61" s="1095"/>
      <c r="DI61" s="1095"/>
      <c r="DJ61" s="1095"/>
      <c r="DK61" s="1096"/>
      <c r="DL61" s="1094"/>
      <c r="DM61" s="1095"/>
      <c r="DN61" s="1095"/>
      <c r="DO61" s="1095"/>
      <c r="DP61" s="1096"/>
      <c r="DQ61" s="1094"/>
      <c r="DR61" s="1095"/>
      <c r="DS61" s="1095"/>
      <c r="DT61" s="1095"/>
      <c r="DU61" s="1096"/>
      <c r="DV61" s="1097"/>
      <c r="DW61" s="1098"/>
      <c r="DX61" s="1098"/>
      <c r="DY61" s="1098"/>
      <c r="DZ61" s="1099"/>
      <c r="EA61" s="247"/>
    </row>
    <row r="62" spans="1:131" s="248" customFormat="1" ht="26.25" customHeight="1" x14ac:dyDescent="0.2">
      <c r="A62" s="262">
        <v>
35</v>
      </c>
      <c r="B62" s="1142"/>
      <c r="C62" s="1143"/>
      <c r="D62" s="1143"/>
      <c r="E62" s="1143"/>
      <c r="F62" s="1143"/>
      <c r="G62" s="1143"/>
      <c r="H62" s="1143"/>
      <c r="I62" s="1143"/>
      <c r="J62" s="1143"/>
      <c r="K62" s="1143"/>
      <c r="L62" s="1143"/>
      <c r="M62" s="1143"/>
      <c r="N62" s="1143"/>
      <c r="O62" s="1143"/>
      <c r="P62" s="1144"/>
      <c r="Q62" s="1145"/>
      <c r="R62" s="1128"/>
      <c r="S62" s="1128"/>
      <c r="T62" s="1128"/>
      <c r="U62" s="1128"/>
      <c r="V62" s="1128"/>
      <c r="W62" s="1128"/>
      <c r="X62" s="1128"/>
      <c r="Y62" s="1128"/>
      <c r="Z62" s="1128"/>
      <c r="AA62" s="1128"/>
      <c r="AB62" s="1128"/>
      <c r="AC62" s="1128"/>
      <c r="AD62" s="1128"/>
      <c r="AE62" s="1146"/>
      <c r="AF62" s="1124"/>
      <c r="AG62" s="1125"/>
      <c r="AH62" s="1125"/>
      <c r="AI62" s="1125"/>
      <c r="AJ62" s="1126"/>
      <c r="AK62" s="1127"/>
      <c r="AL62" s="1128"/>
      <c r="AM62" s="1128"/>
      <c r="AN62" s="1128"/>
      <c r="AO62" s="1128"/>
      <c r="AP62" s="1128"/>
      <c r="AQ62" s="1128"/>
      <c r="AR62" s="1128"/>
      <c r="AS62" s="1128"/>
      <c r="AT62" s="1128"/>
      <c r="AU62" s="1128"/>
      <c r="AV62" s="1128"/>
      <c r="AW62" s="1128"/>
      <c r="AX62" s="1128"/>
      <c r="AY62" s="1128"/>
      <c r="AZ62" s="1129"/>
      <c r="BA62" s="1129"/>
      <c r="BB62" s="1129"/>
      <c r="BC62" s="1129"/>
      <c r="BD62" s="1129"/>
      <c r="BE62" s="1137"/>
      <c r="BF62" s="1137"/>
      <c r="BG62" s="1137"/>
      <c r="BH62" s="1137"/>
      <c r="BI62" s="1138"/>
      <c r="BJ62" s="1139" t="s">
        <v>
409</v>
      </c>
      <c r="BK62" s="1140"/>
      <c r="BL62" s="1140"/>
      <c r="BM62" s="1140"/>
      <c r="BN62" s="1141"/>
      <c r="BO62" s="266"/>
      <c r="BP62" s="266"/>
      <c r="BQ62" s="263">
        <v>
56</v>
      </c>
      <c r="BR62" s="264"/>
      <c r="BS62" s="1119"/>
      <c r="BT62" s="1120"/>
      <c r="BU62" s="1120"/>
      <c r="BV62" s="1120"/>
      <c r="BW62" s="1120"/>
      <c r="BX62" s="1120"/>
      <c r="BY62" s="1120"/>
      <c r="BZ62" s="1120"/>
      <c r="CA62" s="1120"/>
      <c r="CB62" s="1120"/>
      <c r="CC62" s="1120"/>
      <c r="CD62" s="1120"/>
      <c r="CE62" s="1120"/>
      <c r="CF62" s="1120"/>
      <c r="CG62" s="1121"/>
      <c r="CH62" s="1094"/>
      <c r="CI62" s="1095"/>
      <c r="CJ62" s="1095"/>
      <c r="CK62" s="1095"/>
      <c r="CL62" s="1096"/>
      <c r="CM62" s="1094"/>
      <c r="CN62" s="1095"/>
      <c r="CO62" s="1095"/>
      <c r="CP62" s="1095"/>
      <c r="CQ62" s="1096"/>
      <c r="CR62" s="1094"/>
      <c r="CS62" s="1095"/>
      <c r="CT62" s="1095"/>
      <c r="CU62" s="1095"/>
      <c r="CV62" s="1096"/>
      <c r="CW62" s="1094"/>
      <c r="CX62" s="1095"/>
      <c r="CY62" s="1095"/>
      <c r="CZ62" s="1095"/>
      <c r="DA62" s="1096"/>
      <c r="DB62" s="1094"/>
      <c r="DC62" s="1095"/>
      <c r="DD62" s="1095"/>
      <c r="DE62" s="1095"/>
      <c r="DF62" s="1096"/>
      <c r="DG62" s="1094"/>
      <c r="DH62" s="1095"/>
      <c r="DI62" s="1095"/>
      <c r="DJ62" s="1095"/>
      <c r="DK62" s="1096"/>
      <c r="DL62" s="1094"/>
      <c r="DM62" s="1095"/>
      <c r="DN62" s="1095"/>
      <c r="DO62" s="1095"/>
      <c r="DP62" s="1096"/>
      <c r="DQ62" s="1094"/>
      <c r="DR62" s="1095"/>
      <c r="DS62" s="1095"/>
      <c r="DT62" s="1095"/>
      <c r="DU62" s="1096"/>
      <c r="DV62" s="1097"/>
      <c r="DW62" s="1098"/>
      <c r="DX62" s="1098"/>
      <c r="DY62" s="1098"/>
      <c r="DZ62" s="1099"/>
      <c r="EA62" s="247"/>
    </row>
    <row r="63" spans="1:131" s="248" customFormat="1" ht="26.25" customHeight="1" thickBot="1" x14ac:dyDescent="0.25">
      <c r="A63" s="265" t="s">
        <v>
393</v>
      </c>
      <c r="B63" s="1037" t="s">
        <v>
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33"/>
      <c r="AF63" s="1134">
        <v>
2540</v>
      </c>
      <c r="AG63" s="1052"/>
      <c r="AH63" s="1052"/>
      <c r="AI63" s="1052"/>
      <c r="AJ63" s="1135"/>
      <c r="AK63" s="1136"/>
      <c r="AL63" s="1056"/>
      <c r="AM63" s="1056"/>
      <c r="AN63" s="1056"/>
      <c r="AO63" s="1056"/>
      <c r="AP63" s="1052"/>
      <c r="AQ63" s="1052"/>
      <c r="AR63" s="1052"/>
      <c r="AS63" s="1052"/>
      <c r="AT63" s="1052"/>
      <c r="AU63" s="1052"/>
      <c r="AV63" s="1052"/>
      <c r="AW63" s="1052"/>
      <c r="AX63" s="1052"/>
      <c r="AY63" s="1052"/>
      <c r="AZ63" s="1130"/>
      <c r="BA63" s="1130"/>
      <c r="BB63" s="1130"/>
      <c r="BC63" s="1130"/>
      <c r="BD63" s="1130"/>
      <c r="BE63" s="1053"/>
      <c r="BF63" s="1053"/>
      <c r="BG63" s="1053"/>
      <c r="BH63" s="1053"/>
      <c r="BI63" s="1054"/>
      <c r="BJ63" s="1131" t="s">
        <v>
411</v>
      </c>
      <c r="BK63" s="1044"/>
      <c r="BL63" s="1044"/>
      <c r="BM63" s="1044"/>
      <c r="BN63" s="1132"/>
      <c r="BO63" s="266"/>
      <c r="BP63" s="266"/>
      <c r="BQ63" s="263">
        <v>
57</v>
      </c>
      <c r="BR63" s="264"/>
      <c r="BS63" s="1119"/>
      <c r="BT63" s="1120"/>
      <c r="BU63" s="1120"/>
      <c r="BV63" s="1120"/>
      <c r="BW63" s="1120"/>
      <c r="BX63" s="1120"/>
      <c r="BY63" s="1120"/>
      <c r="BZ63" s="1120"/>
      <c r="CA63" s="1120"/>
      <c r="CB63" s="1120"/>
      <c r="CC63" s="1120"/>
      <c r="CD63" s="1120"/>
      <c r="CE63" s="1120"/>
      <c r="CF63" s="1120"/>
      <c r="CG63" s="1121"/>
      <c r="CH63" s="1094"/>
      <c r="CI63" s="1095"/>
      <c r="CJ63" s="1095"/>
      <c r="CK63" s="1095"/>
      <c r="CL63" s="1096"/>
      <c r="CM63" s="1094"/>
      <c r="CN63" s="1095"/>
      <c r="CO63" s="1095"/>
      <c r="CP63" s="1095"/>
      <c r="CQ63" s="1096"/>
      <c r="CR63" s="1094"/>
      <c r="CS63" s="1095"/>
      <c r="CT63" s="1095"/>
      <c r="CU63" s="1095"/>
      <c r="CV63" s="1096"/>
      <c r="CW63" s="1094"/>
      <c r="CX63" s="1095"/>
      <c r="CY63" s="1095"/>
      <c r="CZ63" s="1095"/>
      <c r="DA63" s="1096"/>
      <c r="DB63" s="1094"/>
      <c r="DC63" s="1095"/>
      <c r="DD63" s="1095"/>
      <c r="DE63" s="1095"/>
      <c r="DF63" s="1096"/>
      <c r="DG63" s="1094"/>
      <c r="DH63" s="1095"/>
      <c r="DI63" s="1095"/>
      <c r="DJ63" s="1095"/>
      <c r="DK63" s="1096"/>
      <c r="DL63" s="1094"/>
      <c r="DM63" s="1095"/>
      <c r="DN63" s="1095"/>
      <c r="DO63" s="1095"/>
      <c r="DP63" s="1096"/>
      <c r="DQ63" s="1094"/>
      <c r="DR63" s="1095"/>
      <c r="DS63" s="1095"/>
      <c r="DT63" s="1095"/>
      <c r="DU63" s="1096"/>
      <c r="DV63" s="1097"/>
      <c r="DW63" s="1098"/>
      <c r="DX63" s="1098"/>
      <c r="DY63" s="1098"/>
      <c r="DZ63" s="109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19"/>
      <c r="BT64" s="1120"/>
      <c r="BU64" s="1120"/>
      <c r="BV64" s="1120"/>
      <c r="BW64" s="1120"/>
      <c r="BX64" s="1120"/>
      <c r="BY64" s="1120"/>
      <c r="BZ64" s="1120"/>
      <c r="CA64" s="1120"/>
      <c r="CB64" s="1120"/>
      <c r="CC64" s="1120"/>
      <c r="CD64" s="1120"/>
      <c r="CE64" s="1120"/>
      <c r="CF64" s="1120"/>
      <c r="CG64" s="1121"/>
      <c r="CH64" s="1094"/>
      <c r="CI64" s="1095"/>
      <c r="CJ64" s="1095"/>
      <c r="CK64" s="1095"/>
      <c r="CL64" s="1096"/>
      <c r="CM64" s="1094"/>
      <c r="CN64" s="1095"/>
      <c r="CO64" s="1095"/>
      <c r="CP64" s="1095"/>
      <c r="CQ64" s="1096"/>
      <c r="CR64" s="1094"/>
      <c r="CS64" s="1095"/>
      <c r="CT64" s="1095"/>
      <c r="CU64" s="1095"/>
      <c r="CV64" s="1096"/>
      <c r="CW64" s="1094"/>
      <c r="CX64" s="1095"/>
      <c r="CY64" s="1095"/>
      <c r="CZ64" s="1095"/>
      <c r="DA64" s="1096"/>
      <c r="DB64" s="1094"/>
      <c r="DC64" s="1095"/>
      <c r="DD64" s="1095"/>
      <c r="DE64" s="1095"/>
      <c r="DF64" s="1096"/>
      <c r="DG64" s="1094"/>
      <c r="DH64" s="1095"/>
      <c r="DI64" s="1095"/>
      <c r="DJ64" s="1095"/>
      <c r="DK64" s="1096"/>
      <c r="DL64" s="1094"/>
      <c r="DM64" s="1095"/>
      <c r="DN64" s="1095"/>
      <c r="DO64" s="1095"/>
      <c r="DP64" s="1096"/>
      <c r="DQ64" s="1094"/>
      <c r="DR64" s="1095"/>
      <c r="DS64" s="1095"/>
      <c r="DT64" s="1095"/>
      <c r="DU64" s="1096"/>
      <c r="DV64" s="1097"/>
      <c r="DW64" s="1098"/>
      <c r="DX64" s="1098"/>
      <c r="DY64" s="1098"/>
      <c r="DZ64" s="1099"/>
      <c r="EA64" s="247"/>
    </row>
    <row r="65" spans="1:131" s="248" customFormat="1" ht="26.25" customHeight="1" thickBot="1" x14ac:dyDescent="0.25">
      <c r="A65" s="253" t="s">
        <v>
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19"/>
      <c r="BT65" s="1120"/>
      <c r="BU65" s="1120"/>
      <c r="BV65" s="1120"/>
      <c r="BW65" s="1120"/>
      <c r="BX65" s="1120"/>
      <c r="BY65" s="1120"/>
      <c r="BZ65" s="1120"/>
      <c r="CA65" s="1120"/>
      <c r="CB65" s="1120"/>
      <c r="CC65" s="1120"/>
      <c r="CD65" s="1120"/>
      <c r="CE65" s="1120"/>
      <c r="CF65" s="1120"/>
      <c r="CG65" s="1121"/>
      <c r="CH65" s="1094"/>
      <c r="CI65" s="1095"/>
      <c r="CJ65" s="1095"/>
      <c r="CK65" s="1095"/>
      <c r="CL65" s="1096"/>
      <c r="CM65" s="1094"/>
      <c r="CN65" s="1095"/>
      <c r="CO65" s="1095"/>
      <c r="CP65" s="1095"/>
      <c r="CQ65" s="1096"/>
      <c r="CR65" s="1094"/>
      <c r="CS65" s="1095"/>
      <c r="CT65" s="1095"/>
      <c r="CU65" s="1095"/>
      <c r="CV65" s="1096"/>
      <c r="CW65" s="1094"/>
      <c r="CX65" s="1095"/>
      <c r="CY65" s="1095"/>
      <c r="CZ65" s="1095"/>
      <c r="DA65" s="1096"/>
      <c r="DB65" s="1094"/>
      <c r="DC65" s="1095"/>
      <c r="DD65" s="1095"/>
      <c r="DE65" s="1095"/>
      <c r="DF65" s="1096"/>
      <c r="DG65" s="1094"/>
      <c r="DH65" s="1095"/>
      <c r="DI65" s="1095"/>
      <c r="DJ65" s="1095"/>
      <c r="DK65" s="1096"/>
      <c r="DL65" s="1094"/>
      <c r="DM65" s="1095"/>
      <c r="DN65" s="1095"/>
      <c r="DO65" s="1095"/>
      <c r="DP65" s="1096"/>
      <c r="DQ65" s="1094"/>
      <c r="DR65" s="1095"/>
      <c r="DS65" s="1095"/>
      <c r="DT65" s="1095"/>
      <c r="DU65" s="1096"/>
      <c r="DV65" s="1097"/>
      <c r="DW65" s="1098"/>
      <c r="DX65" s="1098"/>
      <c r="DY65" s="1098"/>
      <c r="DZ65" s="1099"/>
      <c r="EA65" s="247"/>
    </row>
    <row r="66" spans="1:131" s="248" customFormat="1" ht="26.25" customHeight="1" x14ac:dyDescent="0.2">
      <c r="A66" s="1100" t="s">
        <v>
413</v>
      </c>
      <c r="B66" s="1101"/>
      <c r="C66" s="1101"/>
      <c r="D66" s="1101"/>
      <c r="E66" s="1101"/>
      <c r="F66" s="1101"/>
      <c r="G66" s="1101"/>
      <c r="H66" s="1101"/>
      <c r="I66" s="1101"/>
      <c r="J66" s="1101"/>
      <c r="K66" s="1101"/>
      <c r="L66" s="1101"/>
      <c r="M66" s="1101"/>
      <c r="N66" s="1101"/>
      <c r="O66" s="1101"/>
      <c r="P66" s="1102"/>
      <c r="Q66" s="1106" t="s">
        <v>
414</v>
      </c>
      <c r="R66" s="1107"/>
      <c r="S66" s="1107"/>
      <c r="T66" s="1107"/>
      <c r="U66" s="1108"/>
      <c r="V66" s="1106" t="s">
        <v>
415</v>
      </c>
      <c r="W66" s="1107"/>
      <c r="X66" s="1107"/>
      <c r="Y66" s="1107"/>
      <c r="Z66" s="1108"/>
      <c r="AA66" s="1106" t="s">
        <v>
416</v>
      </c>
      <c r="AB66" s="1107"/>
      <c r="AC66" s="1107"/>
      <c r="AD66" s="1107"/>
      <c r="AE66" s="1108"/>
      <c r="AF66" s="1112" t="s">
        <v>
417</v>
      </c>
      <c r="AG66" s="1113"/>
      <c r="AH66" s="1113"/>
      <c r="AI66" s="1113"/>
      <c r="AJ66" s="1114"/>
      <c r="AK66" s="1106" t="s">
        <v>
418</v>
      </c>
      <c r="AL66" s="1101"/>
      <c r="AM66" s="1101"/>
      <c r="AN66" s="1101"/>
      <c r="AO66" s="1102"/>
      <c r="AP66" s="1106" t="s">
        <v>
419</v>
      </c>
      <c r="AQ66" s="1107"/>
      <c r="AR66" s="1107"/>
      <c r="AS66" s="1107"/>
      <c r="AT66" s="1108"/>
      <c r="AU66" s="1106" t="s">
        <v>
420</v>
      </c>
      <c r="AV66" s="1107"/>
      <c r="AW66" s="1107"/>
      <c r="AX66" s="1107"/>
      <c r="AY66" s="1108"/>
      <c r="AZ66" s="1106" t="s">
        <v>
381</v>
      </c>
      <c r="BA66" s="1107"/>
      <c r="BB66" s="1107"/>
      <c r="BC66" s="1107"/>
      <c r="BD66" s="1122"/>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103"/>
      <c r="B67" s="1104"/>
      <c r="C67" s="1104"/>
      <c r="D67" s="1104"/>
      <c r="E67" s="1104"/>
      <c r="F67" s="1104"/>
      <c r="G67" s="1104"/>
      <c r="H67" s="1104"/>
      <c r="I67" s="1104"/>
      <c r="J67" s="1104"/>
      <c r="K67" s="1104"/>
      <c r="L67" s="1104"/>
      <c r="M67" s="1104"/>
      <c r="N67" s="1104"/>
      <c r="O67" s="1104"/>
      <c r="P67" s="1105"/>
      <c r="Q67" s="1109"/>
      <c r="R67" s="1110"/>
      <c r="S67" s="1110"/>
      <c r="T67" s="1110"/>
      <c r="U67" s="1111"/>
      <c r="V67" s="1109"/>
      <c r="W67" s="1110"/>
      <c r="X67" s="1110"/>
      <c r="Y67" s="1110"/>
      <c r="Z67" s="1111"/>
      <c r="AA67" s="1109"/>
      <c r="AB67" s="1110"/>
      <c r="AC67" s="1110"/>
      <c r="AD67" s="1110"/>
      <c r="AE67" s="1111"/>
      <c r="AF67" s="1115"/>
      <c r="AG67" s="1116"/>
      <c r="AH67" s="1116"/>
      <c r="AI67" s="1116"/>
      <c r="AJ67" s="1117"/>
      <c r="AK67" s="1118"/>
      <c r="AL67" s="1104"/>
      <c r="AM67" s="1104"/>
      <c r="AN67" s="1104"/>
      <c r="AO67" s="1105"/>
      <c r="AP67" s="1109"/>
      <c r="AQ67" s="1110"/>
      <c r="AR67" s="1110"/>
      <c r="AS67" s="1110"/>
      <c r="AT67" s="1111"/>
      <c r="AU67" s="1109"/>
      <c r="AV67" s="1110"/>
      <c r="AW67" s="1110"/>
      <c r="AX67" s="1110"/>
      <c r="AY67" s="1111"/>
      <c r="AZ67" s="1109"/>
      <c r="BA67" s="1110"/>
      <c r="BB67" s="1110"/>
      <c r="BC67" s="1110"/>
      <c r="BD67" s="1123"/>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90" t="s">
        <v>
591</v>
      </c>
      <c r="C68" s="1091"/>
      <c r="D68" s="1091"/>
      <c r="E68" s="1091"/>
      <c r="F68" s="1091"/>
      <c r="G68" s="1091"/>
      <c r="H68" s="1091"/>
      <c r="I68" s="1091"/>
      <c r="J68" s="1091"/>
      <c r="K68" s="1091"/>
      <c r="L68" s="1091"/>
      <c r="M68" s="1091"/>
      <c r="N68" s="1091"/>
      <c r="O68" s="1091"/>
      <c r="P68" s="1092"/>
      <c r="Q68" s="1093">
        <v>
8285</v>
      </c>
      <c r="R68" s="1087"/>
      <c r="S68" s="1087"/>
      <c r="T68" s="1087"/>
      <c r="U68" s="1087"/>
      <c r="V68" s="1087">
        <v>
7743</v>
      </c>
      <c r="W68" s="1087"/>
      <c r="X68" s="1087"/>
      <c r="Y68" s="1087"/>
      <c r="Z68" s="1087"/>
      <c r="AA68" s="1087">
        <v>
541</v>
      </c>
      <c r="AB68" s="1087"/>
      <c r="AC68" s="1087"/>
      <c r="AD68" s="1087"/>
      <c r="AE68" s="1087"/>
      <c r="AF68" s="1087">
        <v>
541</v>
      </c>
      <c r="AG68" s="1087"/>
      <c r="AH68" s="1087"/>
      <c r="AI68" s="1087"/>
      <c r="AJ68" s="1087"/>
      <c r="AK68" s="1087">
        <v>
105</v>
      </c>
      <c r="AL68" s="1087"/>
      <c r="AM68" s="1087"/>
      <c r="AN68" s="1087"/>
      <c r="AO68" s="1087"/>
      <c r="AP68" s="1087">
        <v>
4341</v>
      </c>
      <c r="AQ68" s="1087"/>
      <c r="AR68" s="1087"/>
      <c r="AS68" s="1087"/>
      <c r="AT68" s="1087"/>
      <c r="AU68" s="1087">
        <v>
187</v>
      </c>
      <c r="AV68" s="1087"/>
      <c r="AW68" s="1087"/>
      <c r="AX68" s="1087"/>
      <c r="AY68" s="1087"/>
      <c r="AZ68" s="1088"/>
      <c r="BA68" s="1088"/>
      <c r="BB68" s="1088"/>
      <c r="BC68" s="1088"/>
      <c r="BD68" s="1089"/>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592</v>
      </c>
      <c r="C69" s="1068"/>
      <c r="D69" s="1068"/>
      <c r="E69" s="1068"/>
      <c r="F69" s="1068"/>
      <c r="G69" s="1068"/>
      <c r="H69" s="1068"/>
      <c r="I69" s="1068"/>
      <c r="J69" s="1068"/>
      <c r="K69" s="1068"/>
      <c r="L69" s="1068"/>
      <c r="M69" s="1068"/>
      <c r="N69" s="1068"/>
      <c r="O69" s="1068"/>
      <c r="P69" s="1069"/>
      <c r="Q69" s="1070">
        <v>
156337</v>
      </c>
      <c r="R69" s="1064"/>
      <c r="S69" s="1064"/>
      <c r="T69" s="1064"/>
      <c r="U69" s="1064"/>
      <c r="V69" s="1064">
        <v>
148325</v>
      </c>
      <c r="W69" s="1064"/>
      <c r="X69" s="1064"/>
      <c r="Y69" s="1064"/>
      <c r="Z69" s="1064"/>
      <c r="AA69" s="1064">
        <v>
8012</v>
      </c>
      <c r="AB69" s="1064"/>
      <c r="AC69" s="1064"/>
      <c r="AD69" s="1064"/>
      <c r="AE69" s="1064"/>
      <c r="AF69" s="1064">
        <v>
36177</v>
      </c>
      <c r="AG69" s="1064"/>
      <c r="AH69" s="1064"/>
      <c r="AI69" s="1064"/>
      <c r="AJ69" s="1064"/>
      <c r="AK69" s="1064" t="s">
        <v>
589</v>
      </c>
      <c r="AL69" s="1064"/>
      <c r="AM69" s="1064"/>
      <c r="AN69" s="1064"/>
      <c r="AO69" s="1064"/>
      <c r="AP69" s="1064" t="s">
        <v>
593</v>
      </c>
      <c r="AQ69" s="1064"/>
      <c r="AR69" s="1064"/>
      <c r="AS69" s="1064"/>
      <c r="AT69" s="1064"/>
      <c r="AU69" s="1064" t="s">
        <v>
589</v>
      </c>
      <c r="AV69" s="1064"/>
      <c r="AW69" s="1064"/>
      <c r="AX69" s="1064"/>
      <c r="AY69" s="1064"/>
      <c r="AZ69" s="1065" t="s">
        <v>
594</v>
      </c>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595</v>
      </c>
      <c r="C70" s="1068"/>
      <c r="D70" s="1068"/>
      <c r="E70" s="1068"/>
      <c r="F70" s="1068"/>
      <c r="G70" s="1068"/>
      <c r="H70" s="1068"/>
      <c r="I70" s="1068"/>
      <c r="J70" s="1068"/>
      <c r="K70" s="1068"/>
      <c r="L70" s="1068"/>
      <c r="M70" s="1068"/>
      <c r="N70" s="1068"/>
      <c r="O70" s="1068"/>
      <c r="P70" s="1069"/>
      <c r="Q70" s="1070">
        <v>
85568</v>
      </c>
      <c r="R70" s="1064"/>
      <c r="S70" s="1064"/>
      <c r="T70" s="1064"/>
      <c r="U70" s="1064"/>
      <c r="V70" s="1064">
        <v>
81790</v>
      </c>
      <c r="W70" s="1064"/>
      <c r="X70" s="1064"/>
      <c r="Y70" s="1064"/>
      <c r="Z70" s="1064"/>
      <c r="AA70" s="1064">
        <v>
3778</v>
      </c>
      <c r="AB70" s="1064"/>
      <c r="AC70" s="1064"/>
      <c r="AD70" s="1064"/>
      <c r="AE70" s="1064"/>
      <c r="AF70" s="1064">
        <v>
3733</v>
      </c>
      <c r="AG70" s="1064"/>
      <c r="AH70" s="1064"/>
      <c r="AI70" s="1064"/>
      <c r="AJ70" s="1064"/>
      <c r="AK70" s="1064">
        <v>
8772</v>
      </c>
      <c r="AL70" s="1064"/>
      <c r="AM70" s="1064"/>
      <c r="AN70" s="1064"/>
      <c r="AO70" s="1064"/>
      <c r="AP70" s="1064">
        <v>
46122</v>
      </c>
      <c r="AQ70" s="1064"/>
      <c r="AR70" s="1064"/>
      <c r="AS70" s="1064"/>
      <c r="AT70" s="1064"/>
      <c r="AU70" s="1064">
        <v>
2122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596</v>
      </c>
      <c r="C71" s="1068"/>
      <c r="D71" s="1068"/>
      <c r="E71" s="1068"/>
      <c r="F71" s="1068"/>
      <c r="G71" s="1068"/>
      <c r="H71" s="1068"/>
      <c r="I71" s="1068"/>
      <c r="J71" s="1068"/>
      <c r="K71" s="1068"/>
      <c r="L71" s="1068"/>
      <c r="M71" s="1068"/>
      <c r="N71" s="1068"/>
      <c r="O71" s="1068"/>
      <c r="P71" s="1069"/>
      <c r="Q71" s="1070">
        <v>
6529</v>
      </c>
      <c r="R71" s="1064"/>
      <c r="S71" s="1064"/>
      <c r="T71" s="1064"/>
      <c r="U71" s="1064"/>
      <c r="V71" s="1064">
        <v>
6443</v>
      </c>
      <c r="W71" s="1064"/>
      <c r="X71" s="1064"/>
      <c r="Y71" s="1064"/>
      <c r="Z71" s="1064"/>
      <c r="AA71" s="1064">
        <v>
86</v>
      </c>
      <c r="AB71" s="1064"/>
      <c r="AC71" s="1064"/>
      <c r="AD71" s="1064"/>
      <c r="AE71" s="1064"/>
      <c r="AF71" s="1064">
        <v>
86</v>
      </c>
      <c r="AG71" s="1064"/>
      <c r="AH71" s="1064"/>
      <c r="AI71" s="1064"/>
      <c r="AJ71" s="1064"/>
      <c r="AK71" s="1064">
        <v>
1926</v>
      </c>
      <c r="AL71" s="1064"/>
      <c r="AM71" s="1064"/>
      <c r="AN71" s="1064"/>
      <c r="AO71" s="1064"/>
      <c r="AP71" s="1064" t="s">
        <v>
589</v>
      </c>
      <c r="AQ71" s="1064"/>
      <c r="AR71" s="1064"/>
      <c r="AS71" s="1064"/>
      <c r="AT71" s="1064"/>
      <c r="AU71" s="1064" t="s">
        <v>
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597</v>
      </c>
      <c r="C72" s="1068"/>
      <c r="D72" s="1068"/>
      <c r="E72" s="1068"/>
      <c r="F72" s="1068"/>
      <c r="G72" s="1068"/>
      <c r="H72" s="1068"/>
      <c r="I72" s="1068"/>
      <c r="J72" s="1068"/>
      <c r="K72" s="1068"/>
      <c r="L72" s="1068"/>
      <c r="M72" s="1068"/>
      <c r="N72" s="1068"/>
      <c r="O72" s="1068"/>
      <c r="P72" s="1069"/>
      <c r="Q72" s="1080">
        <v>
1444184</v>
      </c>
      <c r="R72" s="1081">
        <v>
1385861</v>
      </c>
      <c r="S72" s="1081">
        <v>
1385861</v>
      </c>
      <c r="T72" s="1081">
        <v>
1385861</v>
      </c>
      <c r="U72" s="1082">
        <v>
1385861</v>
      </c>
      <c r="V72" s="1083">
        <v>
1404896</v>
      </c>
      <c r="W72" s="1081">
        <v>
1346246</v>
      </c>
      <c r="X72" s="1081">
        <v>
1346246</v>
      </c>
      <c r="Y72" s="1081">
        <v>
1346246</v>
      </c>
      <c r="Z72" s="1082">
        <v>
1346246</v>
      </c>
      <c r="AA72" s="1083">
        <v>
39288</v>
      </c>
      <c r="AB72" s="1081">
        <v>
39615</v>
      </c>
      <c r="AC72" s="1081">
        <v>
39615</v>
      </c>
      <c r="AD72" s="1081">
        <v>
39615</v>
      </c>
      <c r="AE72" s="1082">
        <v>
39615</v>
      </c>
      <c r="AF72" s="1083">
        <v>
39288</v>
      </c>
      <c r="AG72" s="1081">
        <v>
39615</v>
      </c>
      <c r="AH72" s="1081">
        <v>
39615</v>
      </c>
      <c r="AI72" s="1081">
        <v>
39615</v>
      </c>
      <c r="AJ72" s="1082">
        <v>
39615</v>
      </c>
      <c r="AK72" s="1084">
        <v>
16623</v>
      </c>
      <c r="AL72" s="1085">
        <v>
13582</v>
      </c>
      <c r="AM72" s="1085">
        <v>
13582</v>
      </c>
      <c r="AN72" s="1085">
        <v>
13582</v>
      </c>
      <c r="AO72" s="1086">
        <v>
13582</v>
      </c>
      <c r="AP72" s="1075" t="s">
        <v>
599</v>
      </c>
      <c r="AQ72" s="1076"/>
      <c r="AR72" s="1076"/>
      <c r="AS72" s="1076"/>
      <c r="AT72" s="1077"/>
      <c r="AU72" s="1075" t="s">
        <v>
599</v>
      </c>
      <c r="AV72" s="1076"/>
      <c r="AW72" s="1076"/>
      <c r="AX72" s="1076"/>
      <c r="AY72" s="1077"/>
      <c r="AZ72" s="1078"/>
      <c r="BA72" s="1078"/>
      <c r="BB72" s="1078"/>
      <c r="BC72" s="1078"/>
      <c r="BD72" s="1079"/>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393</v>
      </c>
      <c r="B88" s="1037" t="s">
        <v>
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393</v>
      </c>
      <c r="BR102" s="1037" t="s">
        <v>
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50</v>
      </c>
      <c r="CS102" s="1044"/>
      <c r="CT102" s="1044"/>
      <c r="CU102" s="1044"/>
      <c r="CV102" s="1045"/>
      <c r="CW102" s="1043">
        <v>
122</v>
      </c>
      <c r="CX102" s="1044"/>
      <c r="CY102" s="1044"/>
      <c r="CZ102" s="1044"/>
      <c r="DA102" s="1045"/>
      <c r="DB102" s="1043" t="s">
        <v>
600</v>
      </c>
      <c r="DC102" s="1044"/>
      <c r="DD102" s="1044"/>
      <c r="DE102" s="1044"/>
      <c r="DF102" s="1045"/>
      <c r="DG102" s="1043" t="s">
        <v>
600</v>
      </c>
      <c r="DH102" s="1044"/>
      <c r="DI102" s="1044"/>
      <c r="DJ102" s="1044"/>
      <c r="DK102" s="1045"/>
      <c r="DL102" s="1043" t="s">
        <v>
600</v>
      </c>
      <c r="DM102" s="1044"/>
      <c r="DN102" s="1044"/>
      <c r="DO102" s="1044"/>
      <c r="DP102" s="1045"/>
      <c r="DQ102" s="1043" t="s">
        <v>
600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430</v>
      </c>
      <c r="AB109" s="987"/>
      <c r="AC109" s="987"/>
      <c r="AD109" s="987"/>
      <c r="AE109" s="988"/>
      <c r="AF109" s="989" t="s">
        <v>
310</v>
      </c>
      <c r="AG109" s="987"/>
      <c r="AH109" s="987"/>
      <c r="AI109" s="987"/>
      <c r="AJ109" s="988"/>
      <c r="AK109" s="989" t="s">
        <v>
309</v>
      </c>
      <c r="AL109" s="987"/>
      <c r="AM109" s="987"/>
      <c r="AN109" s="987"/>
      <c r="AO109" s="988"/>
      <c r="AP109" s="989" t="s">
        <v>
431</v>
      </c>
      <c r="AQ109" s="987"/>
      <c r="AR109" s="987"/>
      <c r="AS109" s="987"/>
      <c r="AT109" s="1018"/>
      <c r="AU109" s="986" t="s">
        <v>
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430</v>
      </c>
      <c r="BR109" s="987"/>
      <c r="BS109" s="987"/>
      <c r="BT109" s="987"/>
      <c r="BU109" s="988"/>
      <c r="BV109" s="989" t="s">
        <v>
310</v>
      </c>
      <c r="BW109" s="987"/>
      <c r="BX109" s="987"/>
      <c r="BY109" s="987"/>
      <c r="BZ109" s="988"/>
      <c r="CA109" s="989" t="s">
        <v>
309</v>
      </c>
      <c r="CB109" s="987"/>
      <c r="CC109" s="987"/>
      <c r="CD109" s="987"/>
      <c r="CE109" s="988"/>
      <c r="CF109" s="1025" t="s">
        <v>
431</v>
      </c>
      <c r="CG109" s="1025"/>
      <c r="CH109" s="1025"/>
      <c r="CI109" s="1025"/>
      <c r="CJ109" s="1025"/>
      <c r="CK109" s="989" t="s">
        <v>
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430</v>
      </c>
      <c r="DH109" s="987"/>
      <c r="DI109" s="987"/>
      <c r="DJ109" s="987"/>
      <c r="DK109" s="988"/>
      <c r="DL109" s="989" t="s">
        <v>
310</v>
      </c>
      <c r="DM109" s="987"/>
      <c r="DN109" s="987"/>
      <c r="DO109" s="987"/>
      <c r="DP109" s="988"/>
      <c r="DQ109" s="989" t="s">
        <v>
309</v>
      </c>
      <c r="DR109" s="987"/>
      <c r="DS109" s="987"/>
      <c r="DT109" s="987"/>
      <c r="DU109" s="988"/>
      <c r="DV109" s="989" t="s">
        <v>
431</v>
      </c>
      <c r="DW109" s="987"/>
      <c r="DX109" s="987"/>
      <c r="DY109" s="987"/>
      <c r="DZ109" s="1018"/>
    </row>
    <row r="110" spans="1:131" s="247" customFormat="1" ht="26.25" customHeight="1" x14ac:dyDescent="0.2">
      <c r="A110" s="889" t="s">
        <v>
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2154716</v>
      </c>
      <c r="AB110" s="980"/>
      <c r="AC110" s="980"/>
      <c r="AD110" s="980"/>
      <c r="AE110" s="981"/>
      <c r="AF110" s="982">
        <v>
2044147</v>
      </c>
      <c r="AG110" s="980"/>
      <c r="AH110" s="980"/>
      <c r="AI110" s="980"/>
      <c r="AJ110" s="981"/>
      <c r="AK110" s="982">
        <v>
1830460</v>
      </c>
      <c r="AL110" s="980"/>
      <c r="AM110" s="980"/>
      <c r="AN110" s="980"/>
      <c r="AO110" s="981"/>
      <c r="AP110" s="983">
        <v>
1.2</v>
      </c>
      <c r="AQ110" s="984"/>
      <c r="AR110" s="984"/>
      <c r="AS110" s="984"/>
      <c r="AT110" s="985"/>
      <c r="AU110" s="1019" t="s">
        <v>
73</v>
      </c>
      <c r="AV110" s="1020"/>
      <c r="AW110" s="1020"/>
      <c r="AX110" s="1020"/>
      <c r="AY110" s="1020"/>
      <c r="AZ110" s="945" t="s">
        <v>
434</v>
      </c>
      <c r="BA110" s="890"/>
      <c r="BB110" s="890"/>
      <c r="BC110" s="890"/>
      <c r="BD110" s="890"/>
      <c r="BE110" s="890"/>
      <c r="BF110" s="890"/>
      <c r="BG110" s="890"/>
      <c r="BH110" s="890"/>
      <c r="BI110" s="890"/>
      <c r="BJ110" s="890"/>
      <c r="BK110" s="890"/>
      <c r="BL110" s="890"/>
      <c r="BM110" s="890"/>
      <c r="BN110" s="890"/>
      <c r="BO110" s="890"/>
      <c r="BP110" s="891"/>
      <c r="BQ110" s="946">
        <v>
13883945</v>
      </c>
      <c r="BR110" s="927"/>
      <c r="BS110" s="927"/>
      <c r="BT110" s="927"/>
      <c r="BU110" s="927"/>
      <c r="BV110" s="927">
        <v>
13206780</v>
      </c>
      <c r="BW110" s="927"/>
      <c r="BX110" s="927"/>
      <c r="BY110" s="927"/>
      <c r="BZ110" s="927"/>
      <c r="CA110" s="927">
        <v>
486722</v>
      </c>
      <c r="CB110" s="927"/>
      <c r="CC110" s="927"/>
      <c r="CD110" s="927"/>
      <c r="CE110" s="927"/>
      <c r="CF110" s="951">
        <v>
0.3</v>
      </c>
      <c r="CG110" s="952"/>
      <c r="CH110" s="952"/>
      <c r="CI110" s="952"/>
      <c r="CJ110" s="952"/>
      <c r="CK110" s="1015" t="s">
        <v>
435</v>
      </c>
      <c r="CL110" s="901"/>
      <c r="CM110" s="976" t="s">
        <v>
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148</v>
      </c>
      <c r="DH110" s="927"/>
      <c r="DI110" s="927"/>
      <c r="DJ110" s="927"/>
      <c r="DK110" s="927"/>
      <c r="DL110" s="927" t="s">
        <v>
148</v>
      </c>
      <c r="DM110" s="927"/>
      <c r="DN110" s="927"/>
      <c r="DO110" s="927"/>
      <c r="DP110" s="927"/>
      <c r="DQ110" s="927" t="s">
        <v>
148</v>
      </c>
      <c r="DR110" s="927"/>
      <c r="DS110" s="927"/>
      <c r="DT110" s="927"/>
      <c r="DU110" s="927"/>
      <c r="DV110" s="928" t="s">
        <v>
148</v>
      </c>
      <c r="DW110" s="928"/>
      <c r="DX110" s="928"/>
      <c r="DY110" s="928"/>
      <c r="DZ110" s="929"/>
    </row>
    <row r="111" spans="1:131" s="247" customFormat="1" ht="26.25" customHeight="1" x14ac:dyDescent="0.2">
      <c r="A111" s="856" t="s">
        <v>
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148</v>
      </c>
      <c r="AB111" s="1008"/>
      <c r="AC111" s="1008"/>
      <c r="AD111" s="1008"/>
      <c r="AE111" s="1009"/>
      <c r="AF111" s="1010" t="s">
        <v>
438</v>
      </c>
      <c r="AG111" s="1008"/>
      <c r="AH111" s="1008"/>
      <c r="AI111" s="1008"/>
      <c r="AJ111" s="1009"/>
      <c r="AK111" s="1010" t="s">
        <v>
148</v>
      </c>
      <c r="AL111" s="1008"/>
      <c r="AM111" s="1008"/>
      <c r="AN111" s="1008"/>
      <c r="AO111" s="1009"/>
      <c r="AP111" s="1011" t="s">
        <v>
148</v>
      </c>
      <c r="AQ111" s="1012"/>
      <c r="AR111" s="1012"/>
      <c r="AS111" s="1012"/>
      <c r="AT111" s="1013"/>
      <c r="AU111" s="1021"/>
      <c r="AV111" s="1022"/>
      <c r="AW111" s="1022"/>
      <c r="AX111" s="1022"/>
      <c r="AY111" s="1022"/>
      <c r="AZ111" s="897" t="s">
        <v>
439</v>
      </c>
      <c r="BA111" s="832"/>
      <c r="BB111" s="832"/>
      <c r="BC111" s="832"/>
      <c r="BD111" s="832"/>
      <c r="BE111" s="832"/>
      <c r="BF111" s="832"/>
      <c r="BG111" s="832"/>
      <c r="BH111" s="832"/>
      <c r="BI111" s="832"/>
      <c r="BJ111" s="832"/>
      <c r="BK111" s="832"/>
      <c r="BL111" s="832"/>
      <c r="BM111" s="832"/>
      <c r="BN111" s="832"/>
      <c r="BO111" s="832"/>
      <c r="BP111" s="833"/>
      <c r="BQ111" s="898" t="s">
        <v>
440</v>
      </c>
      <c r="BR111" s="899"/>
      <c r="BS111" s="899"/>
      <c r="BT111" s="899"/>
      <c r="BU111" s="899"/>
      <c r="BV111" s="899" t="s">
        <v>
148</v>
      </c>
      <c r="BW111" s="899"/>
      <c r="BX111" s="899"/>
      <c r="BY111" s="899"/>
      <c r="BZ111" s="899"/>
      <c r="CA111" s="899" t="s">
        <v>
440</v>
      </c>
      <c r="CB111" s="899"/>
      <c r="CC111" s="899"/>
      <c r="CD111" s="899"/>
      <c r="CE111" s="899"/>
      <c r="CF111" s="960" t="s">
        <v>
148</v>
      </c>
      <c r="CG111" s="961"/>
      <c r="CH111" s="961"/>
      <c r="CI111" s="961"/>
      <c r="CJ111" s="961"/>
      <c r="CK111" s="1016"/>
      <c r="CL111" s="903"/>
      <c r="CM111" s="906" t="s">
        <v>
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442</v>
      </c>
      <c r="DH111" s="899"/>
      <c r="DI111" s="899"/>
      <c r="DJ111" s="899"/>
      <c r="DK111" s="899"/>
      <c r="DL111" s="899" t="s">
        <v>
443</v>
      </c>
      <c r="DM111" s="899"/>
      <c r="DN111" s="899"/>
      <c r="DO111" s="899"/>
      <c r="DP111" s="899"/>
      <c r="DQ111" s="899" t="s">
        <v>
444</v>
      </c>
      <c r="DR111" s="899"/>
      <c r="DS111" s="899"/>
      <c r="DT111" s="899"/>
      <c r="DU111" s="899"/>
      <c r="DV111" s="876" t="s">
        <v>
444</v>
      </c>
      <c r="DW111" s="876"/>
      <c r="DX111" s="876"/>
      <c r="DY111" s="876"/>
      <c r="DZ111" s="877"/>
    </row>
    <row r="112" spans="1:131" s="247" customFormat="1" ht="26.25" customHeight="1" x14ac:dyDescent="0.2">
      <c r="A112" s="1001" t="s">
        <v>
445</v>
      </c>
      <c r="B112" s="1002"/>
      <c r="C112" s="832" t="s">
        <v>
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447</v>
      </c>
      <c r="AB112" s="862"/>
      <c r="AC112" s="862"/>
      <c r="AD112" s="862"/>
      <c r="AE112" s="863"/>
      <c r="AF112" s="864" t="s">
        <v>
448</v>
      </c>
      <c r="AG112" s="862"/>
      <c r="AH112" s="862"/>
      <c r="AI112" s="862"/>
      <c r="AJ112" s="863"/>
      <c r="AK112" s="864" t="s">
        <v>
438</v>
      </c>
      <c r="AL112" s="862"/>
      <c r="AM112" s="862"/>
      <c r="AN112" s="862"/>
      <c r="AO112" s="863"/>
      <c r="AP112" s="909" t="s">
        <v>
148</v>
      </c>
      <c r="AQ112" s="910"/>
      <c r="AR112" s="910"/>
      <c r="AS112" s="910"/>
      <c r="AT112" s="911"/>
      <c r="AU112" s="1021"/>
      <c r="AV112" s="1022"/>
      <c r="AW112" s="1022"/>
      <c r="AX112" s="1022"/>
      <c r="AY112" s="1022"/>
      <c r="AZ112" s="897" t="s">
        <v>
449</v>
      </c>
      <c r="BA112" s="832"/>
      <c r="BB112" s="832"/>
      <c r="BC112" s="832"/>
      <c r="BD112" s="832"/>
      <c r="BE112" s="832"/>
      <c r="BF112" s="832"/>
      <c r="BG112" s="832"/>
      <c r="BH112" s="832"/>
      <c r="BI112" s="832"/>
      <c r="BJ112" s="832"/>
      <c r="BK112" s="832"/>
      <c r="BL112" s="832"/>
      <c r="BM112" s="832"/>
      <c r="BN112" s="832"/>
      <c r="BO112" s="832"/>
      <c r="BP112" s="833"/>
      <c r="BQ112" s="898" t="s">
        <v>
440</v>
      </c>
      <c r="BR112" s="899"/>
      <c r="BS112" s="899"/>
      <c r="BT112" s="899"/>
      <c r="BU112" s="899"/>
      <c r="BV112" s="899" t="s">
        <v>
148</v>
      </c>
      <c r="BW112" s="899"/>
      <c r="BX112" s="899"/>
      <c r="BY112" s="899"/>
      <c r="BZ112" s="899"/>
      <c r="CA112" s="899" t="s">
        <v>
450</v>
      </c>
      <c r="CB112" s="899"/>
      <c r="CC112" s="899"/>
      <c r="CD112" s="899"/>
      <c r="CE112" s="899"/>
      <c r="CF112" s="960" t="s">
        <v>
148</v>
      </c>
      <c r="CG112" s="961"/>
      <c r="CH112" s="961"/>
      <c r="CI112" s="961"/>
      <c r="CJ112" s="961"/>
      <c r="CK112" s="1016"/>
      <c r="CL112" s="903"/>
      <c r="CM112" s="906" t="s">
        <v>
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148</v>
      </c>
      <c r="DH112" s="899"/>
      <c r="DI112" s="899"/>
      <c r="DJ112" s="899"/>
      <c r="DK112" s="899"/>
      <c r="DL112" s="899" t="s">
        <v>
452</v>
      </c>
      <c r="DM112" s="899"/>
      <c r="DN112" s="899"/>
      <c r="DO112" s="899"/>
      <c r="DP112" s="899"/>
      <c r="DQ112" s="899" t="s">
        <v>
453</v>
      </c>
      <c r="DR112" s="899"/>
      <c r="DS112" s="899"/>
      <c r="DT112" s="899"/>
      <c r="DU112" s="899"/>
      <c r="DV112" s="876" t="s">
        <v>
447</v>
      </c>
      <c r="DW112" s="876"/>
      <c r="DX112" s="876"/>
      <c r="DY112" s="876"/>
      <c r="DZ112" s="877"/>
    </row>
    <row r="113" spans="1:130" s="247" customFormat="1" ht="26.25" customHeight="1" x14ac:dyDescent="0.2">
      <c r="A113" s="1003"/>
      <c r="B113" s="1004"/>
      <c r="C113" s="832" t="s">
        <v>
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
438</v>
      </c>
      <c r="AB113" s="1008"/>
      <c r="AC113" s="1008"/>
      <c r="AD113" s="1008"/>
      <c r="AE113" s="1009"/>
      <c r="AF113" s="1010" t="s">
        <v>
455</v>
      </c>
      <c r="AG113" s="1008"/>
      <c r="AH113" s="1008"/>
      <c r="AI113" s="1008"/>
      <c r="AJ113" s="1009"/>
      <c r="AK113" s="1010" t="s">
        <v>
456</v>
      </c>
      <c r="AL113" s="1008"/>
      <c r="AM113" s="1008"/>
      <c r="AN113" s="1008"/>
      <c r="AO113" s="1009"/>
      <c r="AP113" s="1011" t="s">
        <v>
457</v>
      </c>
      <c r="AQ113" s="1012"/>
      <c r="AR113" s="1012"/>
      <c r="AS113" s="1012"/>
      <c r="AT113" s="1013"/>
      <c r="AU113" s="1021"/>
      <c r="AV113" s="1022"/>
      <c r="AW113" s="1022"/>
      <c r="AX113" s="1022"/>
      <c r="AY113" s="1022"/>
      <c r="AZ113" s="897" t="s">
        <v>
458</v>
      </c>
      <c r="BA113" s="832"/>
      <c r="BB113" s="832"/>
      <c r="BC113" s="832"/>
      <c r="BD113" s="832"/>
      <c r="BE113" s="832"/>
      <c r="BF113" s="832"/>
      <c r="BG113" s="832"/>
      <c r="BH113" s="832"/>
      <c r="BI113" s="832"/>
      <c r="BJ113" s="832"/>
      <c r="BK113" s="832"/>
      <c r="BL113" s="832"/>
      <c r="BM113" s="832"/>
      <c r="BN113" s="832"/>
      <c r="BO113" s="832"/>
      <c r="BP113" s="833"/>
      <c r="BQ113" s="898">
        <v>
2224666</v>
      </c>
      <c r="BR113" s="899"/>
      <c r="BS113" s="899"/>
      <c r="BT113" s="899"/>
      <c r="BU113" s="899"/>
      <c r="BV113" s="899">
        <v>
2223706</v>
      </c>
      <c r="BW113" s="899"/>
      <c r="BX113" s="899"/>
      <c r="BY113" s="899"/>
      <c r="BZ113" s="899"/>
      <c r="CA113" s="899">
        <v>
2308288</v>
      </c>
      <c r="CB113" s="899"/>
      <c r="CC113" s="899"/>
      <c r="CD113" s="899"/>
      <c r="CE113" s="899"/>
      <c r="CF113" s="960">
        <v>
1.5</v>
      </c>
      <c r="CG113" s="961"/>
      <c r="CH113" s="961"/>
      <c r="CI113" s="961"/>
      <c r="CJ113" s="961"/>
      <c r="CK113" s="1016"/>
      <c r="CL113" s="903"/>
      <c r="CM113" s="906" t="s">
        <v>
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460</v>
      </c>
      <c r="DH113" s="862"/>
      <c r="DI113" s="862"/>
      <c r="DJ113" s="862"/>
      <c r="DK113" s="863"/>
      <c r="DL113" s="864" t="s">
        <v>
448</v>
      </c>
      <c r="DM113" s="862"/>
      <c r="DN113" s="862"/>
      <c r="DO113" s="862"/>
      <c r="DP113" s="863"/>
      <c r="DQ113" s="864" t="s">
        <v>
438</v>
      </c>
      <c r="DR113" s="862"/>
      <c r="DS113" s="862"/>
      <c r="DT113" s="862"/>
      <c r="DU113" s="863"/>
      <c r="DV113" s="909" t="s">
        <v>
148</v>
      </c>
      <c r="DW113" s="910"/>
      <c r="DX113" s="910"/>
      <c r="DY113" s="910"/>
      <c r="DZ113" s="911"/>
    </row>
    <row r="114" spans="1:130" s="247" customFormat="1" ht="26.25" customHeight="1" x14ac:dyDescent="0.2">
      <c r="A114" s="1003"/>
      <c r="B114" s="1004"/>
      <c r="C114" s="832" t="s">
        <v>
461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162969</v>
      </c>
      <c r="AB114" s="862"/>
      <c r="AC114" s="862"/>
      <c r="AD114" s="862"/>
      <c r="AE114" s="863"/>
      <c r="AF114" s="864">
        <v>
177958</v>
      </c>
      <c r="AG114" s="862"/>
      <c r="AH114" s="862"/>
      <c r="AI114" s="862"/>
      <c r="AJ114" s="863"/>
      <c r="AK114" s="864">
        <v>
182555</v>
      </c>
      <c r="AL114" s="862"/>
      <c r="AM114" s="862"/>
      <c r="AN114" s="862"/>
      <c r="AO114" s="863"/>
      <c r="AP114" s="909">
        <v>
0.1</v>
      </c>
      <c r="AQ114" s="910"/>
      <c r="AR114" s="910"/>
      <c r="AS114" s="910"/>
      <c r="AT114" s="911"/>
      <c r="AU114" s="1021"/>
      <c r="AV114" s="1022"/>
      <c r="AW114" s="1022"/>
      <c r="AX114" s="1022"/>
      <c r="AY114" s="1022"/>
      <c r="AZ114" s="897" t="s">
        <v>
462</v>
      </c>
      <c r="BA114" s="832"/>
      <c r="BB114" s="832"/>
      <c r="BC114" s="832"/>
      <c r="BD114" s="832"/>
      <c r="BE114" s="832"/>
      <c r="BF114" s="832"/>
      <c r="BG114" s="832"/>
      <c r="BH114" s="832"/>
      <c r="BI114" s="832"/>
      <c r="BJ114" s="832"/>
      <c r="BK114" s="832"/>
      <c r="BL114" s="832"/>
      <c r="BM114" s="832"/>
      <c r="BN114" s="832"/>
      <c r="BO114" s="832"/>
      <c r="BP114" s="833"/>
      <c r="BQ114" s="898">
        <v>
28357906</v>
      </c>
      <c r="BR114" s="899"/>
      <c r="BS114" s="899"/>
      <c r="BT114" s="899"/>
      <c r="BU114" s="899"/>
      <c r="BV114" s="899">
        <v>
26648473</v>
      </c>
      <c r="BW114" s="899"/>
      <c r="BX114" s="899"/>
      <c r="BY114" s="899"/>
      <c r="BZ114" s="899"/>
      <c r="CA114" s="899">
        <v>
26048296</v>
      </c>
      <c r="CB114" s="899"/>
      <c r="CC114" s="899"/>
      <c r="CD114" s="899"/>
      <c r="CE114" s="899"/>
      <c r="CF114" s="960">
        <v>
16.5</v>
      </c>
      <c r="CG114" s="961"/>
      <c r="CH114" s="961"/>
      <c r="CI114" s="961"/>
      <c r="CJ114" s="961"/>
      <c r="CK114" s="1016"/>
      <c r="CL114" s="903"/>
      <c r="CM114" s="906" t="s">
        <v>
463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450</v>
      </c>
      <c r="DH114" s="862"/>
      <c r="DI114" s="862"/>
      <c r="DJ114" s="862"/>
      <c r="DK114" s="863"/>
      <c r="DL114" s="864" t="s">
        <v>
460</v>
      </c>
      <c r="DM114" s="862"/>
      <c r="DN114" s="862"/>
      <c r="DO114" s="862"/>
      <c r="DP114" s="863"/>
      <c r="DQ114" s="864" t="s">
        <v>
450</v>
      </c>
      <c r="DR114" s="862"/>
      <c r="DS114" s="862"/>
      <c r="DT114" s="862"/>
      <c r="DU114" s="863"/>
      <c r="DV114" s="909" t="s">
        <v>
464</v>
      </c>
      <c r="DW114" s="910"/>
      <c r="DX114" s="910"/>
      <c r="DY114" s="910"/>
      <c r="DZ114" s="911"/>
    </row>
    <row r="115" spans="1:130" s="247" customFormat="1" ht="26.25" customHeight="1" x14ac:dyDescent="0.2">
      <c r="A115" s="1003"/>
      <c r="B115" s="1004"/>
      <c r="C115" s="832" t="s">
        <v>
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
456</v>
      </c>
      <c r="AB115" s="1008"/>
      <c r="AC115" s="1008"/>
      <c r="AD115" s="1008"/>
      <c r="AE115" s="1009"/>
      <c r="AF115" s="1010" t="s">
        <v>
466</v>
      </c>
      <c r="AG115" s="1008"/>
      <c r="AH115" s="1008"/>
      <c r="AI115" s="1008"/>
      <c r="AJ115" s="1009"/>
      <c r="AK115" s="1010" t="s">
        <v>
467</v>
      </c>
      <c r="AL115" s="1008"/>
      <c r="AM115" s="1008"/>
      <c r="AN115" s="1008"/>
      <c r="AO115" s="1009"/>
      <c r="AP115" s="1011" t="s">
        <v>
468</v>
      </c>
      <c r="AQ115" s="1012"/>
      <c r="AR115" s="1012"/>
      <c r="AS115" s="1012"/>
      <c r="AT115" s="1013"/>
      <c r="AU115" s="1021"/>
      <c r="AV115" s="1022"/>
      <c r="AW115" s="1022"/>
      <c r="AX115" s="1022"/>
      <c r="AY115" s="1022"/>
      <c r="AZ115" s="897" t="s">
        <v>
469</v>
      </c>
      <c r="BA115" s="832"/>
      <c r="BB115" s="832"/>
      <c r="BC115" s="832"/>
      <c r="BD115" s="832"/>
      <c r="BE115" s="832"/>
      <c r="BF115" s="832"/>
      <c r="BG115" s="832"/>
      <c r="BH115" s="832"/>
      <c r="BI115" s="832"/>
      <c r="BJ115" s="832"/>
      <c r="BK115" s="832"/>
      <c r="BL115" s="832"/>
      <c r="BM115" s="832"/>
      <c r="BN115" s="832"/>
      <c r="BO115" s="832"/>
      <c r="BP115" s="833"/>
      <c r="BQ115" s="898" t="s">
        <v>
148</v>
      </c>
      <c r="BR115" s="899"/>
      <c r="BS115" s="899"/>
      <c r="BT115" s="899"/>
      <c r="BU115" s="899"/>
      <c r="BV115" s="899" t="s">
        <v>
438</v>
      </c>
      <c r="BW115" s="899"/>
      <c r="BX115" s="899"/>
      <c r="BY115" s="899"/>
      <c r="BZ115" s="899"/>
      <c r="CA115" s="899" t="s">
        <v>
440</v>
      </c>
      <c r="CB115" s="899"/>
      <c r="CC115" s="899"/>
      <c r="CD115" s="899"/>
      <c r="CE115" s="899"/>
      <c r="CF115" s="960" t="s">
        <v>
447</v>
      </c>
      <c r="CG115" s="961"/>
      <c r="CH115" s="961"/>
      <c r="CI115" s="961"/>
      <c r="CJ115" s="961"/>
      <c r="CK115" s="1016"/>
      <c r="CL115" s="903"/>
      <c r="CM115" s="897" t="s">
        <v>
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
148</v>
      </c>
      <c r="DH115" s="862"/>
      <c r="DI115" s="862"/>
      <c r="DJ115" s="862"/>
      <c r="DK115" s="863"/>
      <c r="DL115" s="864" t="s">
        <v>
440</v>
      </c>
      <c r="DM115" s="862"/>
      <c r="DN115" s="862"/>
      <c r="DO115" s="862"/>
      <c r="DP115" s="863"/>
      <c r="DQ115" s="864" t="s">
        <v>
444</v>
      </c>
      <c r="DR115" s="862"/>
      <c r="DS115" s="862"/>
      <c r="DT115" s="862"/>
      <c r="DU115" s="863"/>
      <c r="DV115" s="909" t="s">
        <v>
455</v>
      </c>
      <c r="DW115" s="910"/>
      <c r="DX115" s="910"/>
      <c r="DY115" s="910"/>
      <c r="DZ115" s="911"/>
    </row>
    <row r="116" spans="1:130" s="247" customFormat="1" ht="26.25" customHeight="1" x14ac:dyDescent="0.2">
      <c r="A116" s="1005"/>
      <c r="B116" s="1006"/>
      <c r="C116" s="965" t="s">
        <v>
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468</v>
      </c>
      <c r="AB116" s="862"/>
      <c r="AC116" s="862"/>
      <c r="AD116" s="862"/>
      <c r="AE116" s="863"/>
      <c r="AF116" s="864" t="s">
        <v>
440</v>
      </c>
      <c r="AG116" s="862"/>
      <c r="AH116" s="862"/>
      <c r="AI116" s="862"/>
      <c r="AJ116" s="863"/>
      <c r="AK116" s="864" t="s">
        <v>
438</v>
      </c>
      <c r="AL116" s="862"/>
      <c r="AM116" s="862"/>
      <c r="AN116" s="862"/>
      <c r="AO116" s="863"/>
      <c r="AP116" s="909" t="s">
        <v>
444</v>
      </c>
      <c r="AQ116" s="910"/>
      <c r="AR116" s="910"/>
      <c r="AS116" s="910"/>
      <c r="AT116" s="911"/>
      <c r="AU116" s="1021"/>
      <c r="AV116" s="1022"/>
      <c r="AW116" s="1022"/>
      <c r="AX116" s="1022"/>
      <c r="AY116" s="1022"/>
      <c r="AZ116" s="948" t="s">
        <v>
472</v>
      </c>
      <c r="BA116" s="949"/>
      <c r="BB116" s="949"/>
      <c r="BC116" s="949"/>
      <c r="BD116" s="949"/>
      <c r="BE116" s="949"/>
      <c r="BF116" s="949"/>
      <c r="BG116" s="949"/>
      <c r="BH116" s="949"/>
      <c r="BI116" s="949"/>
      <c r="BJ116" s="949"/>
      <c r="BK116" s="949"/>
      <c r="BL116" s="949"/>
      <c r="BM116" s="949"/>
      <c r="BN116" s="949"/>
      <c r="BO116" s="949"/>
      <c r="BP116" s="950"/>
      <c r="BQ116" s="898" t="s">
        <v>
467</v>
      </c>
      <c r="BR116" s="899"/>
      <c r="BS116" s="899"/>
      <c r="BT116" s="899"/>
      <c r="BU116" s="899"/>
      <c r="BV116" s="899" t="s">
        <v>
444</v>
      </c>
      <c r="BW116" s="899"/>
      <c r="BX116" s="899"/>
      <c r="BY116" s="899"/>
      <c r="BZ116" s="899"/>
      <c r="CA116" s="899" t="s">
        <v>
448</v>
      </c>
      <c r="CB116" s="899"/>
      <c r="CC116" s="899"/>
      <c r="CD116" s="899"/>
      <c r="CE116" s="899"/>
      <c r="CF116" s="960" t="s">
        <v>
468</v>
      </c>
      <c r="CG116" s="961"/>
      <c r="CH116" s="961"/>
      <c r="CI116" s="961"/>
      <c r="CJ116" s="961"/>
      <c r="CK116" s="1016"/>
      <c r="CL116" s="903"/>
      <c r="CM116" s="906" t="s">
        <v>
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
468</v>
      </c>
      <c r="DH116" s="862"/>
      <c r="DI116" s="862"/>
      <c r="DJ116" s="862"/>
      <c r="DK116" s="863"/>
      <c r="DL116" s="864" t="s">
        <v>
148</v>
      </c>
      <c r="DM116" s="862"/>
      <c r="DN116" s="862"/>
      <c r="DO116" s="862"/>
      <c r="DP116" s="863"/>
      <c r="DQ116" s="864" t="s">
        <v>
467</v>
      </c>
      <c r="DR116" s="862"/>
      <c r="DS116" s="862"/>
      <c r="DT116" s="862"/>
      <c r="DU116" s="863"/>
      <c r="DV116" s="909" t="s">
        <v>
467</v>
      </c>
      <c r="DW116" s="910"/>
      <c r="DX116" s="910"/>
      <c r="DY116" s="910"/>
      <c r="DZ116" s="911"/>
    </row>
    <row r="117" spans="1:130" s="247" customFormat="1" ht="26.25" customHeight="1" x14ac:dyDescent="0.2">
      <c r="A117" s="986" t="s">
        <v>
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474</v>
      </c>
      <c r="Z117" s="988"/>
      <c r="AA117" s="993">
        <v>
2317685</v>
      </c>
      <c r="AB117" s="994"/>
      <c r="AC117" s="994"/>
      <c r="AD117" s="994"/>
      <c r="AE117" s="995"/>
      <c r="AF117" s="996">
        <v>
2222105</v>
      </c>
      <c r="AG117" s="994"/>
      <c r="AH117" s="994"/>
      <c r="AI117" s="994"/>
      <c r="AJ117" s="995"/>
      <c r="AK117" s="996">
        <v>
2013015</v>
      </c>
      <c r="AL117" s="994"/>
      <c r="AM117" s="994"/>
      <c r="AN117" s="994"/>
      <c r="AO117" s="995"/>
      <c r="AP117" s="997"/>
      <c r="AQ117" s="998"/>
      <c r="AR117" s="998"/>
      <c r="AS117" s="998"/>
      <c r="AT117" s="999"/>
      <c r="AU117" s="1021"/>
      <c r="AV117" s="1022"/>
      <c r="AW117" s="1022"/>
      <c r="AX117" s="1022"/>
      <c r="AY117" s="1022"/>
      <c r="AZ117" s="948" t="s">
        <v>
475</v>
      </c>
      <c r="BA117" s="949"/>
      <c r="BB117" s="949"/>
      <c r="BC117" s="949"/>
      <c r="BD117" s="949"/>
      <c r="BE117" s="949"/>
      <c r="BF117" s="949"/>
      <c r="BG117" s="949"/>
      <c r="BH117" s="949"/>
      <c r="BI117" s="949"/>
      <c r="BJ117" s="949"/>
      <c r="BK117" s="949"/>
      <c r="BL117" s="949"/>
      <c r="BM117" s="949"/>
      <c r="BN117" s="949"/>
      <c r="BO117" s="949"/>
      <c r="BP117" s="950"/>
      <c r="BQ117" s="898" t="s">
        <v>
440</v>
      </c>
      <c r="BR117" s="899"/>
      <c r="BS117" s="899"/>
      <c r="BT117" s="899"/>
      <c r="BU117" s="899"/>
      <c r="BV117" s="899" t="s">
        <v>
464</v>
      </c>
      <c r="BW117" s="899"/>
      <c r="BX117" s="899"/>
      <c r="BY117" s="899"/>
      <c r="BZ117" s="899"/>
      <c r="CA117" s="899" t="s">
        <v>
467</v>
      </c>
      <c r="CB117" s="899"/>
      <c r="CC117" s="899"/>
      <c r="CD117" s="899"/>
      <c r="CE117" s="899"/>
      <c r="CF117" s="960" t="s">
        <v>
448</v>
      </c>
      <c r="CG117" s="961"/>
      <c r="CH117" s="961"/>
      <c r="CI117" s="961"/>
      <c r="CJ117" s="961"/>
      <c r="CK117" s="1016"/>
      <c r="CL117" s="903"/>
      <c r="CM117" s="906" t="s">
        <v>
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450</v>
      </c>
      <c r="DH117" s="862"/>
      <c r="DI117" s="862"/>
      <c r="DJ117" s="862"/>
      <c r="DK117" s="863"/>
      <c r="DL117" s="864" t="s">
        <v>
467</v>
      </c>
      <c r="DM117" s="862"/>
      <c r="DN117" s="862"/>
      <c r="DO117" s="862"/>
      <c r="DP117" s="863"/>
      <c r="DQ117" s="864" t="s">
        <v>
448</v>
      </c>
      <c r="DR117" s="862"/>
      <c r="DS117" s="862"/>
      <c r="DT117" s="862"/>
      <c r="DU117" s="863"/>
      <c r="DV117" s="909" t="s">
        <v>
447</v>
      </c>
      <c r="DW117" s="910"/>
      <c r="DX117" s="910"/>
      <c r="DY117" s="910"/>
      <c r="DZ117" s="911"/>
    </row>
    <row r="118" spans="1:130" s="247" customFormat="1" ht="26.25" customHeight="1" x14ac:dyDescent="0.2">
      <c r="A118" s="986" t="s">
        <v>
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430</v>
      </c>
      <c r="AB118" s="987"/>
      <c r="AC118" s="987"/>
      <c r="AD118" s="987"/>
      <c r="AE118" s="988"/>
      <c r="AF118" s="989" t="s">
        <v>
310</v>
      </c>
      <c r="AG118" s="987"/>
      <c r="AH118" s="987"/>
      <c r="AI118" s="987"/>
      <c r="AJ118" s="988"/>
      <c r="AK118" s="989" t="s">
        <v>
309</v>
      </c>
      <c r="AL118" s="987"/>
      <c r="AM118" s="987"/>
      <c r="AN118" s="987"/>
      <c r="AO118" s="988"/>
      <c r="AP118" s="990" t="s">
        <v>
431</v>
      </c>
      <c r="AQ118" s="991"/>
      <c r="AR118" s="991"/>
      <c r="AS118" s="991"/>
      <c r="AT118" s="992"/>
      <c r="AU118" s="1021"/>
      <c r="AV118" s="1022"/>
      <c r="AW118" s="1022"/>
      <c r="AX118" s="1022"/>
      <c r="AY118" s="1022"/>
      <c r="AZ118" s="964" t="s">
        <v>
477</v>
      </c>
      <c r="BA118" s="965"/>
      <c r="BB118" s="965"/>
      <c r="BC118" s="965"/>
      <c r="BD118" s="965"/>
      <c r="BE118" s="965"/>
      <c r="BF118" s="965"/>
      <c r="BG118" s="965"/>
      <c r="BH118" s="965"/>
      <c r="BI118" s="965"/>
      <c r="BJ118" s="965"/>
      <c r="BK118" s="965"/>
      <c r="BL118" s="965"/>
      <c r="BM118" s="965"/>
      <c r="BN118" s="965"/>
      <c r="BO118" s="965"/>
      <c r="BP118" s="966"/>
      <c r="BQ118" s="967" t="s">
        <v>
467</v>
      </c>
      <c r="BR118" s="930"/>
      <c r="BS118" s="930"/>
      <c r="BT118" s="930"/>
      <c r="BU118" s="930"/>
      <c r="BV118" s="930" t="s">
        <v>
442</v>
      </c>
      <c r="BW118" s="930"/>
      <c r="BX118" s="930"/>
      <c r="BY118" s="930"/>
      <c r="BZ118" s="930"/>
      <c r="CA118" s="930" t="s">
        <v>
443</v>
      </c>
      <c r="CB118" s="930"/>
      <c r="CC118" s="930"/>
      <c r="CD118" s="930"/>
      <c r="CE118" s="930"/>
      <c r="CF118" s="960" t="s">
        <v>
450</v>
      </c>
      <c r="CG118" s="961"/>
      <c r="CH118" s="961"/>
      <c r="CI118" s="961"/>
      <c r="CJ118" s="961"/>
      <c r="CK118" s="1016"/>
      <c r="CL118" s="903"/>
      <c r="CM118" s="906" t="s">
        <v>
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479</v>
      </c>
      <c r="DH118" s="862"/>
      <c r="DI118" s="862"/>
      <c r="DJ118" s="862"/>
      <c r="DK118" s="863"/>
      <c r="DL118" s="864" t="s">
        <v>
468</v>
      </c>
      <c r="DM118" s="862"/>
      <c r="DN118" s="862"/>
      <c r="DO118" s="862"/>
      <c r="DP118" s="863"/>
      <c r="DQ118" s="864" t="s">
        <v>
447</v>
      </c>
      <c r="DR118" s="862"/>
      <c r="DS118" s="862"/>
      <c r="DT118" s="862"/>
      <c r="DU118" s="863"/>
      <c r="DV118" s="909" t="s">
        <v>
448</v>
      </c>
      <c r="DW118" s="910"/>
      <c r="DX118" s="910"/>
      <c r="DY118" s="910"/>
      <c r="DZ118" s="911"/>
    </row>
    <row r="119" spans="1:130" s="247" customFormat="1" ht="26.25" customHeight="1" x14ac:dyDescent="0.2">
      <c r="A119" s="900" t="s">
        <v>
435</v>
      </c>
      <c r="B119" s="901"/>
      <c r="C119" s="976" t="s">
        <v>
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467</v>
      </c>
      <c r="AB119" s="980"/>
      <c r="AC119" s="980"/>
      <c r="AD119" s="980"/>
      <c r="AE119" s="981"/>
      <c r="AF119" s="982" t="s">
        <v>
455</v>
      </c>
      <c r="AG119" s="980"/>
      <c r="AH119" s="980"/>
      <c r="AI119" s="980"/>
      <c r="AJ119" s="981"/>
      <c r="AK119" s="982" t="s">
        <v>
466</v>
      </c>
      <c r="AL119" s="980"/>
      <c r="AM119" s="980"/>
      <c r="AN119" s="980"/>
      <c r="AO119" s="981"/>
      <c r="AP119" s="983" t="s">
        <v>
438</v>
      </c>
      <c r="AQ119" s="984"/>
      <c r="AR119" s="984"/>
      <c r="AS119" s="984"/>
      <c r="AT119" s="985"/>
      <c r="AU119" s="1023"/>
      <c r="AV119" s="1024"/>
      <c r="AW119" s="1024"/>
      <c r="AX119" s="1024"/>
      <c r="AY119" s="1024"/>
      <c r="AZ119" s="278" t="s">
        <v>
190</v>
      </c>
      <c r="BA119" s="278"/>
      <c r="BB119" s="278"/>
      <c r="BC119" s="278"/>
      <c r="BD119" s="278"/>
      <c r="BE119" s="278"/>
      <c r="BF119" s="278"/>
      <c r="BG119" s="278"/>
      <c r="BH119" s="278"/>
      <c r="BI119" s="278"/>
      <c r="BJ119" s="278"/>
      <c r="BK119" s="278"/>
      <c r="BL119" s="278"/>
      <c r="BM119" s="278"/>
      <c r="BN119" s="278"/>
      <c r="BO119" s="962" t="s">
        <v>
480</v>
      </c>
      <c r="BP119" s="963"/>
      <c r="BQ119" s="967">
        <v>
44466517</v>
      </c>
      <c r="BR119" s="930"/>
      <c r="BS119" s="930"/>
      <c r="BT119" s="930"/>
      <c r="BU119" s="930"/>
      <c r="BV119" s="930">
        <v>
42078959</v>
      </c>
      <c r="BW119" s="930"/>
      <c r="BX119" s="930"/>
      <c r="BY119" s="930"/>
      <c r="BZ119" s="930"/>
      <c r="CA119" s="930">
        <v>
28843306</v>
      </c>
      <c r="CB119" s="930"/>
      <c r="CC119" s="930"/>
      <c r="CD119" s="930"/>
      <c r="CE119" s="930"/>
      <c r="CF119" s="828"/>
      <c r="CG119" s="829"/>
      <c r="CH119" s="829"/>
      <c r="CI119" s="829"/>
      <c r="CJ119" s="919"/>
      <c r="CK119" s="1017"/>
      <c r="CL119" s="905"/>
      <c r="CM119" s="923" t="s">
        <v>
481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444</v>
      </c>
      <c r="DH119" s="845"/>
      <c r="DI119" s="845"/>
      <c r="DJ119" s="845"/>
      <c r="DK119" s="846"/>
      <c r="DL119" s="847" t="s">
        <v>
455</v>
      </c>
      <c r="DM119" s="845"/>
      <c r="DN119" s="845"/>
      <c r="DO119" s="845"/>
      <c r="DP119" s="846"/>
      <c r="DQ119" s="847" t="s">
        <v>
447</v>
      </c>
      <c r="DR119" s="845"/>
      <c r="DS119" s="845"/>
      <c r="DT119" s="845"/>
      <c r="DU119" s="846"/>
      <c r="DV119" s="933" t="s">
        <v>
466</v>
      </c>
      <c r="DW119" s="934"/>
      <c r="DX119" s="934"/>
      <c r="DY119" s="934"/>
      <c r="DZ119" s="935"/>
    </row>
    <row r="120" spans="1:130" s="247" customFormat="1" ht="26.25" customHeight="1" x14ac:dyDescent="0.2">
      <c r="A120" s="902"/>
      <c r="B120" s="903"/>
      <c r="C120" s="906" t="s">
        <v>
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438</v>
      </c>
      <c r="AB120" s="862"/>
      <c r="AC120" s="862"/>
      <c r="AD120" s="862"/>
      <c r="AE120" s="863"/>
      <c r="AF120" s="864" t="s">
        <v>
444</v>
      </c>
      <c r="AG120" s="862"/>
      <c r="AH120" s="862"/>
      <c r="AI120" s="862"/>
      <c r="AJ120" s="863"/>
      <c r="AK120" s="864" t="s">
        <v>
444</v>
      </c>
      <c r="AL120" s="862"/>
      <c r="AM120" s="862"/>
      <c r="AN120" s="862"/>
      <c r="AO120" s="863"/>
      <c r="AP120" s="909" t="s">
        <v>
440</v>
      </c>
      <c r="AQ120" s="910"/>
      <c r="AR120" s="910"/>
      <c r="AS120" s="910"/>
      <c r="AT120" s="911"/>
      <c r="AU120" s="968" t="s">
        <v>
482</v>
      </c>
      <c r="AV120" s="969"/>
      <c r="AW120" s="969"/>
      <c r="AX120" s="969"/>
      <c r="AY120" s="970"/>
      <c r="AZ120" s="945" t="s">
        <v>
483</v>
      </c>
      <c r="BA120" s="890"/>
      <c r="BB120" s="890"/>
      <c r="BC120" s="890"/>
      <c r="BD120" s="890"/>
      <c r="BE120" s="890"/>
      <c r="BF120" s="890"/>
      <c r="BG120" s="890"/>
      <c r="BH120" s="890"/>
      <c r="BI120" s="890"/>
      <c r="BJ120" s="890"/>
      <c r="BK120" s="890"/>
      <c r="BL120" s="890"/>
      <c r="BM120" s="890"/>
      <c r="BN120" s="890"/>
      <c r="BO120" s="890"/>
      <c r="BP120" s="891"/>
      <c r="BQ120" s="946">
        <v>
197745928</v>
      </c>
      <c r="BR120" s="927"/>
      <c r="BS120" s="927"/>
      <c r="BT120" s="927"/>
      <c r="BU120" s="927"/>
      <c r="BV120" s="927">
        <v>
213121386</v>
      </c>
      <c r="BW120" s="927"/>
      <c r="BX120" s="927"/>
      <c r="BY120" s="927"/>
      <c r="BZ120" s="927"/>
      <c r="CA120" s="927">
        <v>
219598289</v>
      </c>
      <c r="CB120" s="927"/>
      <c r="CC120" s="927"/>
      <c r="CD120" s="927"/>
      <c r="CE120" s="927"/>
      <c r="CF120" s="951">
        <v>
139.30000000000001</v>
      </c>
      <c r="CG120" s="952"/>
      <c r="CH120" s="952"/>
      <c r="CI120" s="952"/>
      <c r="CJ120" s="952"/>
      <c r="CK120" s="953" t="s">
        <v>
484</v>
      </c>
      <c r="CL120" s="937"/>
      <c r="CM120" s="937"/>
      <c r="CN120" s="937"/>
      <c r="CO120" s="938"/>
      <c r="CP120" s="957" t="s">
        <v>
485</v>
      </c>
      <c r="CQ120" s="958"/>
      <c r="CR120" s="958"/>
      <c r="CS120" s="958"/>
      <c r="CT120" s="958"/>
      <c r="CU120" s="958"/>
      <c r="CV120" s="958"/>
      <c r="CW120" s="958"/>
      <c r="CX120" s="958"/>
      <c r="CY120" s="958"/>
      <c r="CZ120" s="958"/>
      <c r="DA120" s="958"/>
      <c r="DB120" s="958"/>
      <c r="DC120" s="958"/>
      <c r="DD120" s="958"/>
      <c r="DE120" s="958"/>
      <c r="DF120" s="959"/>
      <c r="DG120" s="946" t="s">
        <v>
464</v>
      </c>
      <c r="DH120" s="927"/>
      <c r="DI120" s="927"/>
      <c r="DJ120" s="927"/>
      <c r="DK120" s="927"/>
      <c r="DL120" s="927" t="s">
        <v>
457</v>
      </c>
      <c r="DM120" s="927"/>
      <c r="DN120" s="927"/>
      <c r="DO120" s="927"/>
      <c r="DP120" s="927"/>
      <c r="DQ120" s="927" t="s">
        <v>
440</v>
      </c>
      <c r="DR120" s="927"/>
      <c r="DS120" s="927"/>
      <c r="DT120" s="927"/>
      <c r="DU120" s="927"/>
      <c r="DV120" s="928" t="s">
        <v>
466</v>
      </c>
      <c r="DW120" s="928"/>
      <c r="DX120" s="928"/>
      <c r="DY120" s="928"/>
      <c r="DZ120" s="929"/>
    </row>
    <row r="121" spans="1:130" s="247" customFormat="1" ht="26.25" customHeight="1" x14ac:dyDescent="0.2">
      <c r="A121" s="902"/>
      <c r="B121" s="903"/>
      <c r="C121" s="948" t="s">
        <v>
486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447</v>
      </c>
      <c r="AB121" s="862"/>
      <c r="AC121" s="862"/>
      <c r="AD121" s="862"/>
      <c r="AE121" s="863"/>
      <c r="AF121" s="864" t="s">
        <v>
440</v>
      </c>
      <c r="AG121" s="862"/>
      <c r="AH121" s="862"/>
      <c r="AI121" s="862"/>
      <c r="AJ121" s="863"/>
      <c r="AK121" s="864" t="s">
        <v>
148</v>
      </c>
      <c r="AL121" s="862"/>
      <c r="AM121" s="862"/>
      <c r="AN121" s="862"/>
      <c r="AO121" s="863"/>
      <c r="AP121" s="909" t="s">
        <v>
440</v>
      </c>
      <c r="AQ121" s="910"/>
      <c r="AR121" s="910"/>
      <c r="AS121" s="910"/>
      <c r="AT121" s="911"/>
      <c r="AU121" s="971"/>
      <c r="AV121" s="972"/>
      <c r="AW121" s="972"/>
      <c r="AX121" s="972"/>
      <c r="AY121" s="973"/>
      <c r="AZ121" s="897" t="s">
        <v>
487</v>
      </c>
      <c r="BA121" s="832"/>
      <c r="BB121" s="832"/>
      <c r="BC121" s="832"/>
      <c r="BD121" s="832"/>
      <c r="BE121" s="832"/>
      <c r="BF121" s="832"/>
      <c r="BG121" s="832"/>
      <c r="BH121" s="832"/>
      <c r="BI121" s="832"/>
      <c r="BJ121" s="832"/>
      <c r="BK121" s="832"/>
      <c r="BL121" s="832"/>
      <c r="BM121" s="832"/>
      <c r="BN121" s="832"/>
      <c r="BO121" s="832"/>
      <c r="BP121" s="833"/>
      <c r="BQ121" s="898" t="s">
        <v>
467</v>
      </c>
      <c r="BR121" s="899"/>
      <c r="BS121" s="899"/>
      <c r="BT121" s="899"/>
      <c r="BU121" s="899"/>
      <c r="BV121" s="899" t="s">
        <v>
444</v>
      </c>
      <c r="BW121" s="899"/>
      <c r="BX121" s="899"/>
      <c r="BY121" s="899"/>
      <c r="BZ121" s="899"/>
      <c r="CA121" s="899" t="s">
        <v>
450</v>
      </c>
      <c r="CB121" s="899"/>
      <c r="CC121" s="899"/>
      <c r="CD121" s="899"/>
      <c r="CE121" s="899"/>
      <c r="CF121" s="960" t="s">
        <v>
443</v>
      </c>
      <c r="CG121" s="961"/>
      <c r="CH121" s="961"/>
      <c r="CI121" s="961"/>
      <c r="CJ121" s="961"/>
      <c r="CK121" s="954"/>
      <c r="CL121" s="940"/>
      <c r="CM121" s="940"/>
      <c r="CN121" s="940"/>
      <c r="CO121" s="941"/>
      <c r="CP121" s="920" t="s">
        <v>
488</v>
      </c>
      <c r="CQ121" s="921"/>
      <c r="CR121" s="921"/>
      <c r="CS121" s="921"/>
      <c r="CT121" s="921"/>
      <c r="CU121" s="921"/>
      <c r="CV121" s="921"/>
      <c r="CW121" s="921"/>
      <c r="CX121" s="921"/>
      <c r="CY121" s="921"/>
      <c r="CZ121" s="921"/>
      <c r="DA121" s="921"/>
      <c r="DB121" s="921"/>
      <c r="DC121" s="921"/>
      <c r="DD121" s="921"/>
      <c r="DE121" s="921"/>
      <c r="DF121" s="922"/>
      <c r="DG121" s="898" t="s">
        <v>
438</v>
      </c>
      <c r="DH121" s="899"/>
      <c r="DI121" s="899"/>
      <c r="DJ121" s="899"/>
      <c r="DK121" s="899"/>
      <c r="DL121" s="899" t="s">
        <v>
457</v>
      </c>
      <c r="DM121" s="899"/>
      <c r="DN121" s="899"/>
      <c r="DO121" s="899"/>
      <c r="DP121" s="899"/>
      <c r="DQ121" s="899" t="s">
        <v>
479</v>
      </c>
      <c r="DR121" s="899"/>
      <c r="DS121" s="899"/>
      <c r="DT121" s="899"/>
      <c r="DU121" s="899"/>
      <c r="DV121" s="876" t="s">
        <v>
466</v>
      </c>
      <c r="DW121" s="876"/>
      <c r="DX121" s="876"/>
      <c r="DY121" s="876"/>
      <c r="DZ121" s="877"/>
    </row>
    <row r="122" spans="1:130" s="247" customFormat="1" ht="26.25" customHeight="1" x14ac:dyDescent="0.2">
      <c r="A122" s="902"/>
      <c r="B122" s="903"/>
      <c r="C122" s="906" t="s">
        <v>
463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467</v>
      </c>
      <c r="AB122" s="862"/>
      <c r="AC122" s="862"/>
      <c r="AD122" s="862"/>
      <c r="AE122" s="863"/>
      <c r="AF122" s="864" t="s">
        <v>
444</v>
      </c>
      <c r="AG122" s="862"/>
      <c r="AH122" s="862"/>
      <c r="AI122" s="862"/>
      <c r="AJ122" s="863"/>
      <c r="AK122" s="864" t="s">
        <v>
448</v>
      </c>
      <c r="AL122" s="862"/>
      <c r="AM122" s="862"/>
      <c r="AN122" s="862"/>
      <c r="AO122" s="863"/>
      <c r="AP122" s="909" t="s">
        <v>
442</v>
      </c>
      <c r="AQ122" s="910"/>
      <c r="AR122" s="910"/>
      <c r="AS122" s="910"/>
      <c r="AT122" s="911"/>
      <c r="AU122" s="971"/>
      <c r="AV122" s="972"/>
      <c r="AW122" s="972"/>
      <c r="AX122" s="972"/>
      <c r="AY122" s="973"/>
      <c r="AZ122" s="964" t="s">
        <v>
489</v>
      </c>
      <c r="BA122" s="965"/>
      <c r="BB122" s="965"/>
      <c r="BC122" s="965"/>
      <c r="BD122" s="965"/>
      <c r="BE122" s="965"/>
      <c r="BF122" s="965"/>
      <c r="BG122" s="965"/>
      <c r="BH122" s="965"/>
      <c r="BI122" s="965"/>
      <c r="BJ122" s="965"/>
      <c r="BK122" s="965"/>
      <c r="BL122" s="965"/>
      <c r="BM122" s="965"/>
      <c r="BN122" s="965"/>
      <c r="BO122" s="965"/>
      <c r="BP122" s="966"/>
      <c r="BQ122" s="967">
        <v>
107572224</v>
      </c>
      <c r="BR122" s="930"/>
      <c r="BS122" s="930"/>
      <c r="BT122" s="930"/>
      <c r="BU122" s="930"/>
      <c r="BV122" s="930">
        <v>
98023328</v>
      </c>
      <c r="BW122" s="930"/>
      <c r="BX122" s="930"/>
      <c r="BY122" s="930"/>
      <c r="BZ122" s="930"/>
      <c r="CA122" s="930">
        <v>
86680230</v>
      </c>
      <c r="CB122" s="930"/>
      <c r="CC122" s="930"/>
      <c r="CD122" s="930"/>
      <c r="CE122" s="930"/>
      <c r="CF122" s="931">
        <v>
55</v>
      </c>
      <c r="CG122" s="932"/>
      <c r="CH122" s="932"/>
      <c r="CI122" s="932"/>
      <c r="CJ122" s="932"/>
      <c r="CK122" s="954"/>
      <c r="CL122" s="940"/>
      <c r="CM122" s="940"/>
      <c r="CN122" s="940"/>
      <c r="CO122" s="941"/>
      <c r="CP122" s="920" t="s">
        <v>
490</v>
      </c>
      <c r="CQ122" s="921"/>
      <c r="CR122" s="921"/>
      <c r="CS122" s="921"/>
      <c r="CT122" s="921"/>
      <c r="CU122" s="921"/>
      <c r="CV122" s="921"/>
      <c r="CW122" s="921"/>
      <c r="CX122" s="921"/>
      <c r="CY122" s="921"/>
      <c r="CZ122" s="921"/>
      <c r="DA122" s="921"/>
      <c r="DB122" s="921"/>
      <c r="DC122" s="921"/>
      <c r="DD122" s="921"/>
      <c r="DE122" s="921"/>
      <c r="DF122" s="922"/>
      <c r="DG122" s="898" t="s">
        <v>
467</v>
      </c>
      <c r="DH122" s="899"/>
      <c r="DI122" s="899"/>
      <c r="DJ122" s="899"/>
      <c r="DK122" s="899"/>
      <c r="DL122" s="899" t="s">
        <v>
442</v>
      </c>
      <c r="DM122" s="899"/>
      <c r="DN122" s="899"/>
      <c r="DO122" s="899"/>
      <c r="DP122" s="899"/>
      <c r="DQ122" s="899" t="s">
        <v>
443</v>
      </c>
      <c r="DR122" s="899"/>
      <c r="DS122" s="899"/>
      <c r="DT122" s="899"/>
      <c r="DU122" s="899"/>
      <c r="DV122" s="876" t="s">
        <v>
450</v>
      </c>
      <c r="DW122" s="876"/>
      <c r="DX122" s="876"/>
      <c r="DY122" s="876"/>
      <c r="DZ122" s="877"/>
    </row>
    <row r="123" spans="1:130" s="247" customFormat="1" ht="26.25" customHeight="1" x14ac:dyDescent="0.2">
      <c r="A123" s="902"/>
      <c r="B123" s="903"/>
      <c r="C123" s="906" t="s">
        <v>
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450</v>
      </c>
      <c r="AB123" s="862"/>
      <c r="AC123" s="862"/>
      <c r="AD123" s="862"/>
      <c r="AE123" s="863"/>
      <c r="AF123" s="864" t="s">
        <v>
464</v>
      </c>
      <c r="AG123" s="862"/>
      <c r="AH123" s="862"/>
      <c r="AI123" s="862"/>
      <c r="AJ123" s="863"/>
      <c r="AK123" s="864" t="s">
        <v>
440</v>
      </c>
      <c r="AL123" s="862"/>
      <c r="AM123" s="862"/>
      <c r="AN123" s="862"/>
      <c r="AO123" s="863"/>
      <c r="AP123" s="909" t="s">
        <v>
457</v>
      </c>
      <c r="AQ123" s="910"/>
      <c r="AR123" s="910"/>
      <c r="AS123" s="910"/>
      <c r="AT123" s="911"/>
      <c r="AU123" s="974"/>
      <c r="AV123" s="975"/>
      <c r="AW123" s="975"/>
      <c r="AX123" s="975"/>
      <c r="AY123" s="975"/>
      <c r="AZ123" s="278" t="s">
        <v>
190</v>
      </c>
      <c r="BA123" s="278"/>
      <c r="BB123" s="278"/>
      <c r="BC123" s="278"/>
      <c r="BD123" s="278"/>
      <c r="BE123" s="278"/>
      <c r="BF123" s="278"/>
      <c r="BG123" s="278"/>
      <c r="BH123" s="278"/>
      <c r="BI123" s="278"/>
      <c r="BJ123" s="278"/>
      <c r="BK123" s="278"/>
      <c r="BL123" s="278"/>
      <c r="BM123" s="278"/>
      <c r="BN123" s="278"/>
      <c r="BO123" s="962" t="s">
        <v>
491</v>
      </c>
      <c r="BP123" s="963"/>
      <c r="BQ123" s="917">
        <v>
305318152</v>
      </c>
      <c r="BR123" s="918"/>
      <c r="BS123" s="918"/>
      <c r="BT123" s="918"/>
      <c r="BU123" s="918"/>
      <c r="BV123" s="918">
        <v>
311144714</v>
      </c>
      <c r="BW123" s="918"/>
      <c r="BX123" s="918"/>
      <c r="BY123" s="918"/>
      <c r="BZ123" s="918"/>
      <c r="CA123" s="918">
        <v>
306278519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
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438</v>
      </c>
      <c r="AB124" s="862"/>
      <c r="AC124" s="862"/>
      <c r="AD124" s="862"/>
      <c r="AE124" s="863"/>
      <c r="AF124" s="864" t="s">
        <v>
448</v>
      </c>
      <c r="AG124" s="862"/>
      <c r="AH124" s="862"/>
      <c r="AI124" s="862"/>
      <c r="AJ124" s="863"/>
      <c r="AK124" s="864" t="s">
        <v>
148</v>
      </c>
      <c r="AL124" s="862"/>
      <c r="AM124" s="862"/>
      <c r="AN124" s="862"/>
      <c r="AO124" s="863"/>
      <c r="AP124" s="909" t="s">
        <v>
447</v>
      </c>
      <c r="AQ124" s="910"/>
      <c r="AR124" s="910"/>
      <c r="AS124" s="910"/>
      <c r="AT124" s="911"/>
      <c r="AU124" s="912" t="s">
        <v>
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440</v>
      </c>
      <c r="BR124" s="916"/>
      <c r="BS124" s="916"/>
      <c r="BT124" s="916"/>
      <c r="BU124" s="916"/>
      <c r="BV124" s="916" t="s">
        <v>
457</v>
      </c>
      <c r="BW124" s="916"/>
      <c r="BX124" s="916"/>
      <c r="BY124" s="916"/>
      <c r="BZ124" s="916"/>
      <c r="CA124" s="916" t="s">
        <v>
455</v>
      </c>
      <c r="CB124" s="916"/>
      <c r="CC124" s="916"/>
      <c r="CD124" s="916"/>
      <c r="CE124" s="916"/>
      <c r="CF124" s="806"/>
      <c r="CG124" s="807"/>
      <c r="CH124" s="807"/>
      <c r="CI124" s="807"/>
      <c r="CJ124" s="947"/>
      <c r="CK124" s="955"/>
      <c r="CL124" s="955"/>
      <c r="CM124" s="955"/>
      <c r="CN124" s="955"/>
      <c r="CO124" s="956"/>
      <c r="CP124" s="920" t="s">
        <v>
493</v>
      </c>
      <c r="CQ124" s="921"/>
      <c r="CR124" s="921"/>
      <c r="CS124" s="921"/>
      <c r="CT124" s="921"/>
      <c r="CU124" s="921"/>
      <c r="CV124" s="921"/>
      <c r="CW124" s="921"/>
      <c r="CX124" s="921"/>
      <c r="CY124" s="921"/>
      <c r="CZ124" s="921"/>
      <c r="DA124" s="921"/>
      <c r="DB124" s="921"/>
      <c r="DC124" s="921"/>
      <c r="DD124" s="921"/>
      <c r="DE124" s="921"/>
      <c r="DF124" s="922"/>
      <c r="DG124" s="844" t="s">
        <v>
457</v>
      </c>
      <c r="DH124" s="845"/>
      <c r="DI124" s="845"/>
      <c r="DJ124" s="845"/>
      <c r="DK124" s="846"/>
      <c r="DL124" s="847" t="s">
        <v>
444</v>
      </c>
      <c r="DM124" s="845"/>
      <c r="DN124" s="845"/>
      <c r="DO124" s="845"/>
      <c r="DP124" s="846"/>
      <c r="DQ124" s="847" t="s">
        <v>
448</v>
      </c>
      <c r="DR124" s="845"/>
      <c r="DS124" s="845"/>
      <c r="DT124" s="845"/>
      <c r="DU124" s="846"/>
      <c r="DV124" s="933" t="s">
        <v>
443</v>
      </c>
      <c r="DW124" s="934"/>
      <c r="DX124" s="934"/>
      <c r="DY124" s="934"/>
      <c r="DZ124" s="935"/>
    </row>
    <row r="125" spans="1:130" s="247" customFormat="1" ht="26.25" customHeight="1" x14ac:dyDescent="0.2">
      <c r="A125" s="902"/>
      <c r="B125" s="903"/>
      <c r="C125" s="906" t="s">
        <v>
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443</v>
      </c>
      <c r="AB125" s="862"/>
      <c r="AC125" s="862"/>
      <c r="AD125" s="862"/>
      <c r="AE125" s="863"/>
      <c r="AF125" s="864" t="s">
        <v>
479</v>
      </c>
      <c r="AG125" s="862"/>
      <c r="AH125" s="862"/>
      <c r="AI125" s="862"/>
      <c r="AJ125" s="863"/>
      <c r="AK125" s="864" t="s">
        <v>
447</v>
      </c>
      <c r="AL125" s="862"/>
      <c r="AM125" s="862"/>
      <c r="AN125" s="862"/>
      <c r="AO125" s="863"/>
      <c r="AP125" s="909" t="s">
        <v>
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494</v>
      </c>
      <c r="CL125" s="937"/>
      <c r="CM125" s="937"/>
      <c r="CN125" s="937"/>
      <c r="CO125" s="938"/>
      <c r="CP125" s="945" t="s">
        <v>
495</v>
      </c>
      <c r="CQ125" s="890"/>
      <c r="CR125" s="890"/>
      <c r="CS125" s="890"/>
      <c r="CT125" s="890"/>
      <c r="CU125" s="890"/>
      <c r="CV125" s="890"/>
      <c r="CW125" s="890"/>
      <c r="CX125" s="890"/>
      <c r="CY125" s="890"/>
      <c r="CZ125" s="890"/>
      <c r="DA125" s="890"/>
      <c r="DB125" s="890"/>
      <c r="DC125" s="890"/>
      <c r="DD125" s="890"/>
      <c r="DE125" s="890"/>
      <c r="DF125" s="891"/>
      <c r="DG125" s="946" t="s">
        <v>
479</v>
      </c>
      <c r="DH125" s="927"/>
      <c r="DI125" s="927"/>
      <c r="DJ125" s="927"/>
      <c r="DK125" s="927"/>
      <c r="DL125" s="927" t="s">
        <v>
443</v>
      </c>
      <c r="DM125" s="927"/>
      <c r="DN125" s="927"/>
      <c r="DO125" s="927"/>
      <c r="DP125" s="927"/>
      <c r="DQ125" s="927" t="s">
        <v>
148</v>
      </c>
      <c r="DR125" s="927"/>
      <c r="DS125" s="927"/>
      <c r="DT125" s="927"/>
      <c r="DU125" s="927"/>
      <c r="DV125" s="928" t="s">
        <v>
443</v>
      </c>
      <c r="DW125" s="928"/>
      <c r="DX125" s="928"/>
      <c r="DY125" s="928"/>
      <c r="DZ125" s="929"/>
    </row>
    <row r="126" spans="1:130" s="247" customFormat="1" ht="26.25" customHeight="1" thickBot="1" x14ac:dyDescent="0.25">
      <c r="A126" s="902"/>
      <c r="B126" s="903"/>
      <c r="C126" s="906" t="s">
        <v>
481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466</v>
      </c>
      <c r="AB126" s="862"/>
      <c r="AC126" s="862"/>
      <c r="AD126" s="862"/>
      <c r="AE126" s="863"/>
      <c r="AF126" s="864" t="s">
        <v>
448</v>
      </c>
      <c r="AG126" s="862"/>
      <c r="AH126" s="862"/>
      <c r="AI126" s="862"/>
      <c r="AJ126" s="863"/>
      <c r="AK126" s="864" t="s">
        <v>
440</v>
      </c>
      <c r="AL126" s="862"/>
      <c r="AM126" s="862"/>
      <c r="AN126" s="862"/>
      <c r="AO126" s="863"/>
      <c r="AP126" s="909" t="s">
        <v>
464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496</v>
      </c>
      <c r="CQ126" s="832"/>
      <c r="CR126" s="832"/>
      <c r="CS126" s="832"/>
      <c r="CT126" s="832"/>
      <c r="CU126" s="832"/>
      <c r="CV126" s="832"/>
      <c r="CW126" s="832"/>
      <c r="CX126" s="832"/>
      <c r="CY126" s="832"/>
      <c r="CZ126" s="832"/>
      <c r="DA126" s="832"/>
      <c r="DB126" s="832"/>
      <c r="DC126" s="832"/>
      <c r="DD126" s="832"/>
      <c r="DE126" s="832"/>
      <c r="DF126" s="833"/>
      <c r="DG126" s="898" t="s">
        <v>
447</v>
      </c>
      <c r="DH126" s="899"/>
      <c r="DI126" s="899"/>
      <c r="DJ126" s="899"/>
      <c r="DK126" s="899"/>
      <c r="DL126" s="899" t="s">
        <v>
448</v>
      </c>
      <c r="DM126" s="899"/>
      <c r="DN126" s="899"/>
      <c r="DO126" s="899"/>
      <c r="DP126" s="899"/>
      <c r="DQ126" s="899" t="s">
        <v>
447</v>
      </c>
      <c r="DR126" s="899"/>
      <c r="DS126" s="899"/>
      <c r="DT126" s="899"/>
      <c r="DU126" s="899"/>
      <c r="DV126" s="876" t="s">
        <v>
464</v>
      </c>
      <c r="DW126" s="876"/>
      <c r="DX126" s="876"/>
      <c r="DY126" s="876"/>
      <c r="DZ126" s="877"/>
    </row>
    <row r="127" spans="1:130" s="247" customFormat="1" ht="26.25" customHeight="1" x14ac:dyDescent="0.2">
      <c r="A127" s="904"/>
      <c r="B127" s="905"/>
      <c r="C127" s="923" t="s">
        <v>
497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448</v>
      </c>
      <c r="AB127" s="862"/>
      <c r="AC127" s="862"/>
      <c r="AD127" s="862"/>
      <c r="AE127" s="863"/>
      <c r="AF127" s="864" t="s">
        <v>
447</v>
      </c>
      <c r="AG127" s="862"/>
      <c r="AH127" s="862"/>
      <c r="AI127" s="862"/>
      <c r="AJ127" s="863"/>
      <c r="AK127" s="864" t="s">
        <v>
448</v>
      </c>
      <c r="AL127" s="862"/>
      <c r="AM127" s="862"/>
      <c r="AN127" s="862"/>
      <c r="AO127" s="863"/>
      <c r="AP127" s="909" t="s">
        <v>
447</v>
      </c>
      <c r="AQ127" s="910"/>
      <c r="AR127" s="910"/>
      <c r="AS127" s="910"/>
      <c r="AT127" s="911"/>
      <c r="AU127" s="283"/>
      <c r="AV127" s="283"/>
      <c r="AW127" s="283"/>
      <c r="AX127" s="926" t="s">
        <v>
498</v>
      </c>
      <c r="AY127" s="894"/>
      <c r="AZ127" s="894"/>
      <c r="BA127" s="894"/>
      <c r="BB127" s="894"/>
      <c r="BC127" s="894"/>
      <c r="BD127" s="894"/>
      <c r="BE127" s="895"/>
      <c r="BF127" s="893" t="s">
        <v>
499</v>
      </c>
      <c r="BG127" s="894"/>
      <c r="BH127" s="894"/>
      <c r="BI127" s="894"/>
      <c r="BJ127" s="894"/>
      <c r="BK127" s="894"/>
      <c r="BL127" s="895"/>
      <c r="BM127" s="893" t="s">
        <v>
500</v>
      </c>
      <c r="BN127" s="894"/>
      <c r="BO127" s="894"/>
      <c r="BP127" s="894"/>
      <c r="BQ127" s="894"/>
      <c r="BR127" s="894"/>
      <c r="BS127" s="895"/>
      <c r="BT127" s="893" t="s">
        <v>
501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502</v>
      </c>
      <c r="CQ127" s="832"/>
      <c r="CR127" s="832"/>
      <c r="CS127" s="832"/>
      <c r="CT127" s="832"/>
      <c r="CU127" s="832"/>
      <c r="CV127" s="832"/>
      <c r="CW127" s="832"/>
      <c r="CX127" s="832"/>
      <c r="CY127" s="832"/>
      <c r="CZ127" s="832"/>
      <c r="DA127" s="832"/>
      <c r="DB127" s="832"/>
      <c r="DC127" s="832"/>
      <c r="DD127" s="832"/>
      <c r="DE127" s="832"/>
      <c r="DF127" s="833"/>
      <c r="DG127" s="898" t="s">
        <v>
148</v>
      </c>
      <c r="DH127" s="899"/>
      <c r="DI127" s="899"/>
      <c r="DJ127" s="899"/>
      <c r="DK127" s="899"/>
      <c r="DL127" s="899" t="s">
        <v>
148</v>
      </c>
      <c r="DM127" s="899"/>
      <c r="DN127" s="899"/>
      <c r="DO127" s="899"/>
      <c r="DP127" s="899"/>
      <c r="DQ127" s="899" t="s">
        <v>
444</v>
      </c>
      <c r="DR127" s="899"/>
      <c r="DS127" s="899"/>
      <c r="DT127" s="899"/>
      <c r="DU127" s="899"/>
      <c r="DV127" s="876" t="s">
        <v>
448</v>
      </c>
      <c r="DW127" s="876"/>
      <c r="DX127" s="876"/>
      <c r="DY127" s="876"/>
      <c r="DZ127" s="877"/>
    </row>
    <row r="128" spans="1:130" s="247" customFormat="1" ht="26.25" customHeight="1" thickBot="1" x14ac:dyDescent="0.25">
      <c r="A128" s="878" t="s">
        <v>
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504</v>
      </c>
      <c r="X128" s="880"/>
      <c r="Y128" s="880"/>
      <c r="Z128" s="881"/>
      <c r="AA128" s="882" t="s">
        <v>
457</v>
      </c>
      <c r="AB128" s="883"/>
      <c r="AC128" s="883"/>
      <c r="AD128" s="883"/>
      <c r="AE128" s="884"/>
      <c r="AF128" s="885" t="s">
        <v>
448</v>
      </c>
      <c r="AG128" s="883"/>
      <c r="AH128" s="883"/>
      <c r="AI128" s="883"/>
      <c r="AJ128" s="884"/>
      <c r="AK128" s="885" t="s">
        <v>
464</v>
      </c>
      <c r="AL128" s="883"/>
      <c r="AM128" s="883"/>
      <c r="AN128" s="883"/>
      <c r="AO128" s="884"/>
      <c r="AP128" s="886"/>
      <c r="AQ128" s="887"/>
      <c r="AR128" s="887"/>
      <c r="AS128" s="887"/>
      <c r="AT128" s="888"/>
      <c r="AU128" s="283"/>
      <c r="AV128" s="283"/>
      <c r="AW128" s="283"/>
      <c r="AX128" s="889" t="s">
        <v>
505</v>
      </c>
      <c r="AY128" s="890"/>
      <c r="AZ128" s="890"/>
      <c r="BA128" s="890"/>
      <c r="BB128" s="890"/>
      <c r="BC128" s="890"/>
      <c r="BD128" s="890"/>
      <c r="BE128" s="891"/>
      <c r="BF128" s="868" t="s">
        <v>
448</v>
      </c>
      <c r="BG128" s="869"/>
      <c r="BH128" s="869"/>
      <c r="BI128" s="869"/>
      <c r="BJ128" s="869"/>
      <c r="BK128" s="869"/>
      <c r="BL128" s="892"/>
      <c r="BM128" s="868">
        <v>
11.25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506</v>
      </c>
      <c r="CQ128" s="810"/>
      <c r="CR128" s="810"/>
      <c r="CS128" s="810"/>
      <c r="CT128" s="810"/>
      <c r="CU128" s="810"/>
      <c r="CV128" s="810"/>
      <c r="CW128" s="810"/>
      <c r="CX128" s="810"/>
      <c r="CY128" s="810"/>
      <c r="CZ128" s="810"/>
      <c r="DA128" s="810"/>
      <c r="DB128" s="810"/>
      <c r="DC128" s="810"/>
      <c r="DD128" s="810"/>
      <c r="DE128" s="810"/>
      <c r="DF128" s="811"/>
      <c r="DG128" s="872" t="s">
        <v>
447</v>
      </c>
      <c r="DH128" s="873"/>
      <c r="DI128" s="873"/>
      <c r="DJ128" s="873"/>
      <c r="DK128" s="873"/>
      <c r="DL128" s="873" t="s">
        <v>
455</v>
      </c>
      <c r="DM128" s="873"/>
      <c r="DN128" s="873"/>
      <c r="DO128" s="873"/>
      <c r="DP128" s="873"/>
      <c r="DQ128" s="873" t="s">
        <v>
448</v>
      </c>
      <c r="DR128" s="873"/>
      <c r="DS128" s="873"/>
      <c r="DT128" s="873"/>
      <c r="DU128" s="873"/>
      <c r="DV128" s="874" t="s">
        <v>
442</v>
      </c>
      <c r="DW128" s="874"/>
      <c r="DX128" s="874"/>
      <c r="DY128" s="874"/>
      <c r="DZ128" s="875"/>
    </row>
    <row r="129" spans="1:131" s="247" customFormat="1" ht="26.25" customHeight="1" x14ac:dyDescent="0.2">
      <c r="A129" s="856" t="s">
        <v>
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507</v>
      </c>
      <c r="X129" s="859"/>
      <c r="Y129" s="859"/>
      <c r="Z129" s="860"/>
      <c r="AA129" s="861">
        <v>
156455892</v>
      </c>
      <c r="AB129" s="862"/>
      <c r="AC129" s="862"/>
      <c r="AD129" s="862"/>
      <c r="AE129" s="863"/>
      <c r="AF129" s="864">
        <v>
161072231</v>
      </c>
      <c r="AG129" s="862"/>
      <c r="AH129" s="862"/>
      <c r="AI129" s="862"/>
      <c r="AJ129" s="863"/>
      <c r="AK129" s="864">
        <v>
168157934</v>
      </c>
      <c r="AL129" s="862"/>
      <c r="AM129" s="862"/>
      <c r="AN129" s="862"/>
      <c r="AO129" s="863"/>
      <c r="AP129" s="865"/>
      <c r="AQ129" s="866"/>
      <c r="AR129" s="866"/>
      <c r="AS129" s="866"/>
      <c r="AT129" s="867"/>
      <c r="AU129" s="285"/>
      <c r="AV129" s="285"/>
      <c r="AW129" s="285"/>
      <c r="AX129" s="831" t="s">
        <v>
508</v>
      </c>
      <c r="AY129" s="832"/>
      <c r="AZ129" s="832"/>
      <c r="BA129" s="832"/>
      <c r="BB129" s="832"/>
      <c r="BC129" s="832"/>
      <c r="BD129" s="832"/>
      <c r="BE129" s="833"/>
      <c r="BF129" s="851" t="s">
        <v>
148</v>
      </c>
      <c r="BG129" s="852"/>
      <c r="BH129" s="852"/>
      <c r="BI129" s="852"/>
      <c r="BJ129" s="852"/>
      <c r="BK129" s="852"/>
      <c r="BL129" s="853"/>
      <c r="BM129" s="851">
        <v>
16.25</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510</v>
      </c>
      <c r="X130" s="859"/>
      <c r="Y130" s="859"/>
      <c r="Z130" s="860"/>
      <c r="AA130" s="861">
        <v>
10978504</v>
      </c>
      <c r="AB130" s="862"/>
      <c r="AC130" s="862"/>
      <c r="AD130" s="862"/>
      <c r="AE130" s="863"/>
      <c r="AF130" s="864">
        <v>
10704859</v>
      </c>
      <c r="AG130" s="862"/>
      <c r="AH130" s="862"/>
      <c r="AI130" s="862"/>
      <c r="AJ130" s="863"/>
      <c r="AK130" s="864">
        <v>
10483679</v>
      </c>
      <c r="AL130" s="862"/>
      <c r="AM130" s="862"/>
      <c r="AN130" s="862"/>
      <c r="AO130" s="863"/>
      <c r="AP130" s="865"/>
      <c r="AQ130" s="866"/>
      <c r="AR130" s="866"/>
      <c r="AS130" s="866"/>
      <c r="AT130" s="867"/>
      <c r="AU130" s="285"/>
      <c r="AV130" s="285"/>
      <c r="AW130" s="285"/>
      <c r="AX130" s="831" t="s">
        <v>
511</v>
      </c>
      <c r="AY130" s="832"/>
      <c r="AZ130" s="832"/>
      <c r="BA130" s="832"/>
      <c r="BB130" s="832"/>
      <c r="BC130" s="832"/>
      <c r="BD130" s="832"/>
      <c r="BE130" s="833"/>
      <c r="BF130" s="834">
        <v>
-5.6</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512</v>
      </c>
      <c r="X131" s="842"/>
      <c r="Y131" s="842"/>
      <c r="Z131" s="843"/>
      <c r="AA131" s="844">
        <v>
145477388</v>
      </c>
      <c r="AB131" s="845"/>
      <c r="AC131" s="845"/>
      <c r="AD131" s="845"/>
      <c r="AE131" s="846"/>
      <c r="AF131" s="847">
        <v>
150367372</v>
      </c>
      <c r="AG131" s="845"/>
      <c r="AH131" s="845"/>
      <c r="AI131" s="845"/>
      <c r="AJ131" s="846"/>
      <c r="AK131" s="847">
        <v>
157674255</v>
      </c>
      <c r="AL131" s="845"/>
      <c r="AM131" s="845"/>
      <c r="AN131" s="845"/>
      <c r="AO131" s="846"/>
      <c r="AP131" s="848"/>
      <c r="AQ131" s="849"/>
      <c r="AR131" s="849"/>
      <c r="AS131" s="849"/>
      <c r="AT131" s="850"/>
      <c r="AU131" s="285"/>
      <c r="AV131" s="285"/>
      <c r="AW131" s="285"/>
      <c r="AX131" s="809" t="s">
        <v>
513</v>
      </c>
      <c r="AY131" s="810"/>
      <c r="AZ131" s="810"/>
      <c r="BA131" s="810"/>
      <c r="BB131" s="810"/>
      <c r="BC131" s="810"/>
      <c r="BD131" s="810"/>
      <c r="BE131" s="811"/>
      <c r="BF131" s="812" t="s">
        <v>
442</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515</v>
      </c>
      <c r="W132" s="822"/>
      <c r="X132" s="822"/>
      <c r="Y132" s="822"/>
      <c r="Z132" s="823"/>
      <c r="AA132" s="824">
        <v>
-5.9533781289999999</v>
      </c>
      <c r="AB132" s="825"/>
      <c r="AC132" s="825"/>
      <c r="AD132" s="825"/>
      <c r="AE132" s="826"/>
      <c r="AF132" s="827">
        <v>
-5.641352833</v>
      </c>
      <c r="AG132" s="825"/>
      <c r="AH132" s="825"/>
      <c r="AI132" s="825"/>
      <c r="AJ132" s="826"/>
      <c r="AK132" s="827">
        <v>
-5.3722556040000002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516</v>
      </c>
      <c r="W133" s="801"/>
      <c r="X133" s="801"/>
      <c r="Y133" s="801"/>
      <c r="Z133" s="802"/>
      <c r="AA133" s="803">
        <v>
-6</v>
      </c>
      <c r="AB133" s="804"/>
      <c r="AC133" s="804"/>
      <c r="AD133" s="804"/>
      <c r="AE133" s="805"/>
      <c r="AF133" s="803">
        <v>
-5.8</v>
      </c>
      <c r="AG133" s="804"/>
      <c r="AH133" s="804"/>
      <c r="AI133" s="804"/>
      <c r="AJ133" s="805"/>
      <c r="AK133" s="803">
        <v>
-5.6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ywRy0Pk2F4BZw3CyLCNcR6begrJkbixYjf9Uca7RBHsuERSVhk7UaigaI7TZan5iBtbyMs+AyukQL4x2brXfOA==" saltValue="FPCARb+lYVsIrMw9YYy1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517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XAeN3WxhjcnbjhpjURz/wffIAv18ILvI3XWTXNx/zlpTeoHxxr6aQHASLp20Cu4wzVw/+q7hmsa/SqZq4VHlQ==" saltValue="7jn4OARn90IVt4zJipDG2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M61m1XBz/zc1wq3aUZm5aEfDDo8uHpZph55Pasa/Rfuqh+Y2QVU/3PDrZ5xsbwAPZ6I7WRnyL+84U4ec7CmjA==" saltValue="BrOkodQDxCMoKuJLSvvSj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8" t="s">
        <v>
520</v>
      </c>
      <c r="AP7" s="304"/>
      <c r="AQ7" s="305" t="s">
        <v>
521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9"/>
      <c r="AP8" s="310" t="s">
        <v>
522</v>
      </c>
      <c r="AQ8" s="311" t="s">
        <v>
523</v>
      </c>
      <c r="AR8" s="312" t="s">
        <v>
524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42" t="s">
        <v>
525</v>
      </c>
      <c r="AL9" s="1243"/>
      <c r="AM9" s="1243"/>
      <c r="AN9" s="1244"/>
      <c r="AO9" s="313">
        <v>
34111539</v>
      </c>
      <c r="AP9" s="313">
        <v>
48725</v>
      </c>
      <c r="AQ9" s="314">
        <v>
62629</v>
      </c>
      <c r="AR9" s="315">
        <v>
-22.2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42" t="s">
        <v>
526</v>
      </c>
      <c r="AL10" s="1243"/>
      <c r="AM10" s="1243"/>
      <c r="AN10" s="1244"/>
      <c r="AO10" s="316">
        <v>
1178438</v>
      </c>
      <c r="AP10" s="316">
        <v>
1683</v>
      </c>
      <c r="AQ10" s="317">
        <v>
1046</v>
      </c>
      <c r="AR10" s="318">
        <v>
60.9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42" t="s">
        <v>
527</v>
      </c>
      <c r="AL11" s="1243"/>
      <c r="AM11" s="1243"/>
      <c r="AN11" s="1244"/>
      <c r="AO11" s="316">
        <v>
507964</v>
      </c>
      <c r="AP11" s="316">
        <v>
726</v>
      </c>
      <c r="AQ11" s="317">
        <v>
841</v>
      </c>
      <c r="AR11" s="318">
        <v>
-13.7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42" t="s">
        <v>
528</v>
      </c>
      <c r="AL12" s="1243"/>
      <c r="AM12" s="1243"/>
      <c r="AN12" s="1244"/>
      <c r="AO12" s="316" t="s">
        <v>
529</v>
      </c>
      <c r="AP12" s="316" t="s">
        <v>
529</v>
      </c>
      <c r="AQ12" s="317" t="s">
        <v>
529</v>
      </c>
      <c r="AR12" s="318" t="s">
        <v>
529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42" t="s">
        <v>
530</v>
      </c>
      <c r="AL13" s="1243"/>
      <c r="AM13" s="1243"/>
      <c r="AN13" s="1244"/>
      <c r="AO13" s="316" t="s">
        <v>
529</v>
      </c>
      <c r="AP13" s="316" t="s">
        <v>
529</v>
      </c>
      <c r="AQ13" s="317" t="s">
        <v>
529</v>
      </c>
      <c r="AR13" s="318" t="s">
        <v>
529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42" t="s">
        <v>
531</v>
      </c>
      <c r="AL14" s="1243"/>
      <c r="AM14" s="1243"/>
      <c r="AN14" s="1244"/>
      <c r="AO14" s="316">
        <v>
1428691</v>
      </c>
      <c r="AP14" s="316">
        <v>
2041</v>
      </c>
      <c r="AQ14" s="317">
        <v>
2247</v>
      </c>
      <c r="AR14" s="318">
        <v>
-9.1999999999999993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42" t="s">
        <v>
532</v>
      </c>
      <c r="AL15" s="1243"/>
      <c r="AM15" s="1243"/>
      <c r="AN15" s="1244"/>
      <c r="AO15" s="316">
        <v>
912221</v>
      </c>
      <c r="AP15" s="316">
        <v>
1303</v>
      </c>
      <c r="AQ15" s="317">
        <v>
1478</v>
      </c>
      <c r="AR15" s="318">
        <v>
-11.8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5" t="s">
        <v>
533</v>
      </c>
      <c r="AL16" s="1246"/>
      <c r="AM16" s="1246"/>
      <c r="AN16" s="1247"/>
      <c r="AO16" s="316">
        <v>
-2750511</v>
      </c>
      <c r="AP16" s="316">
        <v>
-3929</v>
      </c>
      <c r="AQ16" s="317">
        <v>
-5042</v>
      </c>
      <c r="AR16" s="318">
        <v>
-22.1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5" t="s">
        <v>
190</v>
      </c>
      <c r="AL17" s="1246"/>
      <c r="AM17" s="1246"/>
      <c r="AN17" s="1247"/>
      <c r="AO17" s="316">
        <v>
35388342</v>
      </c>
      <c r="AP17" s="316">
        <v>
50549</v>
      </c>
      <c r="AQ17" s="317">
        <v>
63199</v>
      </c>
      <c r="AR17" s="318">
        <v>
-20</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535</v>
      </c>
      <c r="AP20" s="324" t="s">
        <v>
536</v>
      </c>
      <c r="AQ20" s="325" t="s">
        <v>
537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9" t="s">
        <v>
538</v>
      </c>
      <c r="AL21" s="1240"/>
      <c r="AM21" s="1240"/>
      <c r="AN21" s="1241"/>
      <c r="AO21" s="328">
        <v>
5.0999999999999996</v>
      </c>
      <c r="AP21" s="329">
        <v>
6.3</v>
      </c>
      <c r="AQ21" s="330">
        <v>
-1.2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9" t="s">
        <v>
539</v>
      </c>
      <c r="AL22" s="1240"/>
      <c r="AM22" s="1240"/>
      <c r="AN22" s="1241"/>
      <c r="AO22" s="333">
        <v>
98</v>
      </c>
      <c r="AP22" s="334">
        <v>
99.1</v>
      </c>
      <c r="AQ22" s="335">
        <v>
-1.1000000000000001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542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8" t="s">
        <v>
520</v>
      </c>
      <c r="AP30" s="304"/>
      <c r="AQ30" s="305" t="s">
        <v>
521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9"/>
      <c r="AP31" s="310" t="s">
        <v>
522</v>
      </c>
      <c r="AQ31" s="311" t="s">
        <v>
523</v>
      </c>
      <c r="AR31" s="312" t="s">
        <v>
524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
543</v>
      </c>
      <c r="AL32" s="1231"/>
      <c r="AM32" s="1231"/>
      <c r="AN32" s="1232"/>
      <c r="AO32" s="343">
        <v>
1830460</v>
      </c>
      <c r="AP32" s="343">
        <v>
2615</v>
      </c>
      <c r="AQ32" s="344">
        <v>
4925</v>
      </c>
      <c r="AR32" s="345">
        <v>
-46.9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
544</v>
      </c>
      <c r="AL33" s="1231"/>
      <c r="AM33" s="1231"/>
      <c r="AN33" s="1232"/>
      <c r="AO33" s="343" t="s">
        <v>
529</v>
      </c>
      <c r="AP33" s="343" t="s">
        <v>
529</v>
      </c>
      <c r="AQ33" s="344" t="s">
        <v>
529</v>
      </c>
      <c r="AR33" s="345" t="s">
        <v>
529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
545</v>
      </c>
      <c r="AL34" s="1231"/>
      <c r="AM34" s="1231"/>
      <c r="AN34" s="1232"/>
      <c r="AO34" s="343" t="s">
        <v>
529</v>
      </c>
      <c r="AP34" s="343" t="s">
        <v>
529</v>
      </c>
      <c r="AQ34" s="344">
        <v>
327</v>
      </c>
      <c r="AR34" s="345" t="s">
        <v>
529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
546</v>
      </c>
      <c r="AL35" s="1231"/>
      <c r="AM35" s="1231"/>
      <c r="AN35" s="1232"/>
      <c r="AO35" s="343" t="s">
        <v>
529</v>
      </c>
      <c r="AP35" s="343" t="s">
        <v>
529</v>
      </c>
      <c r="AQ35" s="344">
        <v>
27</v>
      </c>
      <c r="AR35" s="345" t="s">
        <v>
529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
547</v>
      </c>
      <c r="AL36" s="1231"/>
      <c r="AM36" s="1231"/>
      <c r="AN36" s="1232"/>
      <c r="AO36" s="343">
        <v>
182555</v>
      </c>
      <c r="AP36" s="343">
        <v>
261</v>
      </c>
      <c r="AQ36" s="344">
        <v>
286</v>
      </c>
      <c r="AR36" s="345">
        <v>
-8.6999999999999993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
548</v>
      </c>
      <c r="AL37" s="1231"/>
      <c r="AM37" s="1231"/>
      <c r="AN37" s="1232"/>
      <c r="AO37" s="343" t="s">
        <v>
529</v>
      </c>
      <c r="AP37" s="343" t="s">
        <v>
529</v>
      </c>
      <c r="AQ37" s="344">
        <v>
1760</v>
      </c>
      <c r="AR37" s="345" t="s">
        <v>
529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
549</v>
      </c>
      <c r="AL38" s="1234"/>
      <c r="AM38" s="1234"/>
      <c r="AN38" s="1235"/>
      <c r="AO38" s="346" t="s">
        <v>
529</v>
      </c>
      <c r="AP38" s="346" t="s">
        <v>
529</v>
      </c>
      <c r="AQ38" s="347">
        <v>
0</v>
      </c>
      <c r="AR38" s="335" t="s">
        <v>
529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
550</v>
      </c>
      <c r="AL39" s="1234"/>
      <c r="AM39" s="1234"/>
      <c r="AN39" s="1235"/>
      <c r="AO39" s="343" t="s">
        <v>
529</v>
      </c>
      <c r="AP39" s="343" t="s">
        <v>
529</v>
      </c>
      <c r="AQ39" s="344">
        <v>
-11</v>
      </c>
      <c r="AR39" s="345" t="s">
        <v>
529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
551</v>
      </c>
      <c r="AL40" s="1231"/>
      <c r="AM40" s="1231"/>
      <c r="AN40" s="1232"/>
      <c r="AO40" s="343">
        <v>
-10483679</v>
      </c>
      <c r="AP40" s="343">
        <v>
-14975</v>
      </c>
      <c r="AQ40" s="344">
        <v>
-15582</v>
      </c>
      <c r="AR40" s="345">
        <v>
-3.9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
302</v>
      </c>
      <c r="AL41" s="1237"/>
      <c r="AM41" s="1237"/>
      <c r="AN41" s="1238"/>
      <c r="AO41" s="343">
        <v>
-8470664</v>
      </c>
      <c r="AP41" s="343">
        <v>
-12100</v>
      </c>
      <c r="AQ41" s="344">
        <v>
-8267</v>
      </c>
      <c r="AR41" s="345">
        <v>
46.4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552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
520</v>
      </c>
      <c r="AN49" s="1225" t="s">
        <v>
555</v>
      </c>
      <c r="AO49" s="1226"/>
      <c r="AP49" s="1226"/>
      <c r="AQ49" s="1226"/>
      <c r="AR49" s="122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
556</v>
      </c>
      <c r="AO50" s="360" t="s">
        <v>
557</v>
      </c>
      <c r="AP50" s="361" t="s">
        <v>
558</v>
      </c>
      <c r="AQ50" s="362" t="s">
        <v>
559</v>
      </c>
      <c r="AR50" s="363" t="s">
        <v>
560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561</v>
      </c>
      <c r="AL51" s="356"/>
      <c r="AM51" s="364">
        <v>
18037150</v>
      </c>
      <c r="AN51" s="365">
        <v>
26278</v>
      </c>
      <c r="AO51" s="366">
        <v>
-17.7</v>
      </c>
      <c r="AP51" s="367">
        <v>
43773</v>
      </c>
      <c r="AQ51" s="368">
        <v>
-7</v>
      </c>
      <c r="AR51" s="369">
        <v>
-10.7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562</v>
      </c>
      <c r="AM52" s="372">
        <v>
12370435</v>
      </c>
      <c r="AN52" s="373">
        <v>
18023</v>
      </c>
      <c r="AO52" s="374">
        <v>
-8.4</v>
      </c>
      <c r="AP52" s="375">
        <v>
30346</v>
      </c>
      <c r="AQ52" s="376">
        <v>
-6.7</v>
      </c>
      <c r="AR52" s="377">
        <v>
-1.7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563</v>
      </c>
      <c r="AL53" s="356"/>
      <c r="AM53" s="364">
        <v>
23484446</v>
      </c>
      <c r="AN53" s="365">
        <v>
33961</v>
      </c>
      <c r="AO53" s="366">
        <v>
29.2</v>
      </c>
      <c r="AP53" s="367">
        <v>
51565</v>
      </c>
      <c r="AQ53" s="368">
        <v>
17.8</v>
      </c>
      <c r="AR53" s="369">
        <v>
11.4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562</v>
      </c>
      <c r="AM54" s="372">
        <v>
13287307</v>
      </c>
      <c r="AN54" s="373">
        <v>
19215</v>
      </c>
      <c r="AO54" s="374">
        <v>
6.6</v>
      </c>
      <c r="AP54" s="375">
        <v>
35359</v>
      </c>
      <c r="AQ54" s="376">
        <v>
16.5</v>
      </c>
      <c r="AR54" s="377">
        <v>
-9.9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564</v>
      </c>
      <c r="AL55" s="356"/>
      <c r="AM55" s="364">
        <v>
25438927</v>
      </c>
      <c r="AN55" s="365">
        <v>
36584</v>
      </c>
      <c r="AO55" s="366">
        <v>
7.7</v>
      </c>
      <c r="AP55" s="367">
        <v>
46686</v>
      </c>
      <c r="AQ55" s="368">
        <v>
-9.5</v>
      </c>
      <c r="AR55" s="369">
        <v>
17.2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562</v>
      </c>
      <c r="AM56" s="372">
        <v>
15918342</v>
      </c>
      <c r="AN56" s="373">
        <v>
22892</v>
      </c>
      <c r="AO56" s="374">
        <v>
19.100000000000001</v>
      </c>
      <c r="AP56" s="375">
        <v>
32595</v>
      </c>
      <c r="AQ56" s="376">
        <v>
-7.8</v>
      </c>
      <c r="AR56" s="377">
        <v>
26.9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565</v>
      </c>
      <c r="AL57" s="356"/>
      <c r="AM57" s="364">
        <v>
25635227</v>
      </c>
      <c r="AN57" s="365">
        <v>
36725</v>
      </c>
      <c r="AO57" s="366">
        <v>
0.4</v>
      </c>
      <c r="AP57" s="367">
        <v>
49796</v>
      </c>
      <c r="AQ57" s="368">
        <v>
6.7</v>
      </c>
      <c r="AR57" s="369">
        <v>
-6.3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562</v>
      </c>
      <c r="AM58" s="372">
        <v>
17614590</v>
      </c>
      <c r="AN58" s="373">
        <v>
25235</v>
      </c>
      <c r="AO58" s="374">
        <v>
10.199999999999999</v>
      </c>
      <c r="AP58" s="375">
        <v>
37281</v>
      </c>
      <c r="AQ58" s="376">
        <v>
14.4</v>
      </c>
      <c r="AR58" s="377">
        <v>
-4.2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566</v>
      </c>
      <c r="AL59" s="356"/>
      <c r="AM59" s="364">
        <v>
23930015</v>
      </c>
      <c r="AN59" s="365">
        <v>
34182</v>
      </c>
      <c r="AO59" s="366">
        <v>
-6.9</v>
      </c>
      <c r="AP59" s="367">
        <v>
51681</v>
      </c>
      <c r="AQ59" s="368">
        <v>
3.8</v>
      </c>
      <c r="AR59" s="369">
        <v>
-10.7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562</v>
      </c>
      <c r="AM60" s="372">
        <v>
18046891</v>
      </c>
      <c r="AN60" s="373">
        <v>
25778</v>
      </c>
      <c r="AO60" s="374">
        <v>
2.2000000000000002</v>
      </c>
      <c r="AP60" s="375">
        <v>
37226</v>
      </c>
      <c r="AQ60" s="376">
        <v>
-0.1</v>
      </c>
      <c r="AR60" s="377">
        <v>
2.2999999999999998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567</v>
      </c>
      <c r="AL61" s="378"/>
      <c r="AM61" s="379">
        <v>
23305153</v>
      </c>
      <c r="AN61" s="380">
        <v>
33546</v>
      </c>
      <c r="AO61" s="381">
        <v>
2.5</v>
      </c>
      <c r="AP61" s="382">
        <v>
48700</v>
      </c>
      <c r="AQ61" s="383">
        <v>
2.4</v>
      </c>
      <c r="AR61" s="369">
        <v>
0.1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562</v>
      </c>
      <c r="AM62" s="372">
        <v>
15447513</v>
      </c>
      <c r="AN62" s="373">
        <v>
22229</v>
      </c>
      <c r="AO62" s="374">
        <v>
5.9</v>
      </c>
      <c r="AP62" s="375">
        <v>
34561</v>
      </c>
      <c r="AQ62" s="376">
        <v>
3.3</v>
      </c>
      <c r="AR62" s="377">
        <v>
2.6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u8lzeOPapDopayO1iVOpICALjsNcZFhNbodY6cocNyUYZanhnmUekAjOdm+I1HRBKYnbXugq4Gqtl+jDcm0hA==" saltValue="fyhRpCBfjKrqV+2tjAY1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569</v>
      </c>
    </row>
    <row r="120" spans="125:125" ht="13.5" hidden="1" customHeight="1" x14ac:dyDescent="0.2"/>
    <row r="121" spans="125:125" ht="13.5" hidden="1" customHeight="1" x14ac:dyDescent="0.2">
      <c r="DU121" s="291"/>
    </row>
  </sheetData>
  <sheetProtection algorithmName="SHA-512" hashValue="kepm4zKyOuK46Os2lkhB9/P/z7dKj40jhU+SYsIb8N+PwZ7zNBvma36CpLsAqc23oo0KzgOX+zouS6UTK43bAg==" saltValue="+xLDuHI8g6Z4dc8QPppv7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570</v>
      </c>
    </row>
  </sheetData>
  <sheetProtection algorithmName="SHA-512" hashValue="5sTxJvxtK0YnQYepk76ugqq9ySZMdGLiQ6pDIKJ1Pfv0GcKpxCyiBeKt5y0Cb5K2XIi3Gqx0SZTTTiXGfPdJmw==" saltValue="DD5aYMQh1KtOXYAjfE00m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571</v>
      </c>
      <c r="G46" s="8" t="s">
        <v>
572</v>
      </c>
      <c r="H46" s="8" t="s">
        <v>
573</v>
      </c>
      <c r="I46" s="8" t="s">
        <v>
574</v>
      </c>
      <c r="J46" s="9" t="s">
        <v>
575</v>
      </c>
    </row>
    <row r="47" spans="2:10" ht="57.75" customHeight="1" x14ac:dyDescent="0.2">
      <c r="B47" s="10"/>
      <c r="C47" s="1248" t="s">
        <v>
3</v>
      </c>
      <c r="D47" s="1248"/>
      <c r="E47" s="1249"/>
      <c r="F47" s="11">
        <v>
26.84</v>
      </c>
      <c r="G47" s="12">
        <v>
26.2</v>
      </c>
      <c r="H47" s="12">
        <v>
27</v>
      </c>
      <c r="I47" s="12">
        <v>
25.86</v>
      </c>
      <c r="J47" s="13">
        <v>
24.77</v>
      </c>
    </row>
    <row r="48" spans="2:10" ht="57.75" customHeight="1" x14ac:dyDescent="0.2">
      <c r="B48" s="14"/>
      <c r="C48" s="1250" t="s">
        <v>
4</v>
      </c>
      <c r="D48" s="1250"/>
      <c r="E48" s="1251"/>
      <c r="F48" s="15">
        <v>
4.71</v>
      </c>
      <c r="G48" s="16">
        <v>
5.19</v>
      </c>
      <c r="H48" s="16">
        <v>
5.4</v>
      </c>
      <c r="I48" s="16">
        <v>
5.52</v>
      </c>
      <c r="J48" s="17">
        <v>
5.86</v>
      </c>
    </row>
    <row r="49" spans="2:10" ht="57.75" customHeight="1" thickBot="1" x14ac:dyDescent="0.25">
      <c r="B49" s="18"/>
      <c r="C49" s="1252" t="s">
        <v>
5</v>
      </c>
      <c r="D49" s="1252"/>
      <c r="E49" s="1253"/>
      <c r="F49" s="19">
        <v>
0.6</v>
      </c>
      <c r="G49" s="20">
        <v>
0.66</v>
      </c>
      <c r="H49" s="20">
        <v>
0.1</v>
      </c>
      <c r="I49" s="20" t="s">
        <v>
576</v>
      </c>
      <c r="J49" s="21">
        <v>
7.24</v>
      </c>
    </row>
    <row r="50" spans="2:10" ht="13.5" customHeight="1" x14ac:dyDescent="0.2"/>
  </sheetData>
  <sheetProtection algorithmName="SHA-512" hashValue="x1nHKch6tF/MrkMocqh/FnSiPa3t3RsXXse9qQzu35lJ+c3WU+Ih4qhK2VnaLuxbo7YtXY5MmSsgkg8xdUkdzg==" saltValue="g61tjEKGeNlmwAD2mtwN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2021-03-18T09:47:25Z</cp:lastPrinted>
  <dcterms:created xsi:type="dcterms:W3CDTF">2021-02-05T02:00:45Z</dcterms:created>
  <dcterms:modified xsi:type="dcterms:W3CDTF">2021-10-27T05:27:39Z</dcterms:modified>
  <cp:category/>
</cp:coreProperties>
</file>