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３年度\0910令和元年度財政状況資料集の作成について（2回目）\04\"/>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U37" i="10"/>
  <c r="C37" i="10"/>
  <c r="BE36" i="10"/>
  <c r="AM36" i="10"/>
  <c r="C36" i="10"/>
  <c r="BE35" i="10"/>
  <c r="AM35" i="10"/>
  <c r="C35" i="10"/>
  <c r="BE34" i="10"/>
  <c r="AM34" i="10"/>
  <c r="C34" i="10"/>
  <c r="BW34" i="10" l="1"/>
  <c r="BW35" i="10" s="1"/>
  <c r="BW36" i="10" s="1"/>
  <c r="BW37" i="10" s="1"/>
  <c r="BW38"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alcChain>
</file>

<file path=xl/sharedStrings.xml><?xml version="1.0" encoding="utf-8"?>
<sst xmlns="http://schemas.openxmlformats.org/spreadsheetml/2006/main" count="1147" uniqueCount="601">
  <si>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</si>
  <si>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</si>
  <si>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</si>
  <si>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</si>
  <si>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</si>
  <si>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</si>
  <si>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</si>
  <si>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</si>
  <si>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</si>
  <si>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</si>
  <si>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</si>
  <si>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</si>
  <si>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</si>
  <si>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</si>
  <si>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</si>
  <si>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</si>
  <si>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</si>
  <si>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</si>
  <si>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</si>
  <si>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</si>
  <si>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</si>
  <si>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</si>
  <si>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</si>
  <si>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</si>
  <si>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</si>
  <si>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</si>
  <si>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</si>
  <si>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</si>
  <si>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</si>
  <si>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</si>
  <si>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</si>
  <si>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</si>
  <si>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</si>
  <si>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</si>
  <si>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</si>
  <si>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</si>
  <si>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</si>
  <si>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</si>
  <si>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</si>
  <si>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</si>
  <si>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</si>
  <si>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</si>
  <si>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</si>
  <si>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</si>
  <si>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</si>
  <si>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</si>
  <si>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</si>
  <si>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</si>
  <si>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</si>
  <si>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</si>
  <si>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</si>
  <si>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</si>
  <si>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</si>
  <si>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</si>
  <si>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</si>
  <si>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</si>
  <si>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</si>
  <si>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</si>
  <si>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</si>
  <si>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</si>
  <si>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</si>
  <si>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</si>
  <si>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</si>
  <si>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</si>
  <si>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</si>
  <si>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</si>
  <si>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</si>
  <si>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</si>
  <si>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</si>
  <si>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</si>
  <si>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</si>
  <si>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</si>
  <si>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</si>
  <si>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</si>
  <si>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</si>
  <si>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</si>
  <si>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</si>
  <si>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</si>
  <si>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</si>
  <si>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</si>
  <si>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</si>
  <si>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</si>
  <si>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</si>
  <si>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</si>
  <si>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</si>
  <si>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</si>
  <si>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</si>
  <si>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</si>
  <si>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</si>
  <si>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</si>
  <si>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</si>
  <si>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</si>
  <si>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</si>
  <si>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</si>
  <si>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</si>
  <si>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</si>
  <si>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</si>
  <si>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</si>
  <si>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豊島区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</si>
  <si>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</si>
  <si>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</si>
  <si>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</si>
  <si>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</si>
  <si>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</si>
  <si>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</si>
  <si>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</si>
  <si>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</si>
  <si>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</si>
  <si>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</si>
  <si>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</si>
  <si>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</si>
  <si>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</si>
  <si>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</si>
  <si>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</si>
  <si>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</si>
  <si>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</si>
  <si>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</si>
  <si>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</si>
  <si>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</si>
  <si>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</si>
  <si>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</si>
  <si>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</si>
  <si>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</si>
  <si>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</si>
  <si>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</si>
  <si>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</si>
  <si>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</si>
  <si>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</si>
  <si>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</si>
  <si>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</si>
  <si>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</si>
  <si>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</si>
  <si>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</si>
  <si>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</si>
  <si>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</si>
  <si>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</si>
  <si>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</si>
  <si>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</si>
  <si>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</si>
  <si>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</si>
  <si>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</si>
  <si>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</si>
  <si>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</si>
  <si>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</si>
  <si>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</si>
  <si>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</si>
  <si>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</si>
  <si>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</si>
  <si>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</si>
  <si>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</si>
  <si>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</si>
  <si>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</si>
  <si>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</si>
  <si>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</si>
  <si>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</si>
  <si>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</si>
  <si>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</si>
  <si>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</si>
  <si>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</si>
  <si>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</si>
  <si>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</si>
  <si>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</si>
  <si>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</si>
  <si>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</si>
  <si>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</si>
  <si>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</si>
  <si>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</si>
  <si>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</si>
  <si>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</si>
  <si>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</si>
  <si>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</si>
  <si>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</si>
  <si>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</si>
  <si>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</si>
  <si>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</si>
  <si>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</si>
  <si>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</si>
  <si>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</si>
  <si>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</si>
  <si>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</si>
  <si>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</si>
  <si>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</si>
  <si>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</si>
  <si>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</si>
  <si>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</si>
  <si>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</si>
  <si>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</si>
  <si>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</si>
  <si>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</si>
  <si>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</si>
  <si>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</si>
  <si>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</si>
  <si>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</si>
  <si>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</si>
  <si>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</si>
  <si>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</si>
  <si>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</si>
  <si>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</si>
  <si>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</si>
  <si>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</si>
  <si>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</si>
  <si>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</si>
  <si>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</si>
  <si>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</si>
  <si>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</si>
  <si>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</si>
  <si>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</si>
  <si>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</si>
  <si>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</si>
  <si>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</si>
  <si>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</si>
  <si>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</si>
  <si>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</si>
  <si>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東京都豊島区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</si>
  <si>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</si>
  <si>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</si>
  <si>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</si>
  <si>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</si>
  <si>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</si>
  <si>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</si>
  <si>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</si>
  <si>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</si>
  <si>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</si>
  <si>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</si>
  <si>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</si>
  <si>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</si>
  <si>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</si>
  <si>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</si>
  <si>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</si>
  <si>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</si>
  <si>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</si>
  <si>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</si>
  <si>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</si>
  <si>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</si>
  <si>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</si>
  <si>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</si>
  <si>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</si>
  <si>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</si>
  <si>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</si>
  <si>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</si>
  <si>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</si>
  <si>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</si>
  <si>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</si>
  <si>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</si>
  <si>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</si>
  <si>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</si>
  <si>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</si>
  <si>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</si>
  <si>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</si>
  <si>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</si>
  <si>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</si>
  <si>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</si>
  <si>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</si>
  <si>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</si>
  <si>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</si>
  <si>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</si>
  <si>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</si>
  <si>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</si>
  <si>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</si>
  <si>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</si>
  <si>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</si>
  <si>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</si>
  <si>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</si>
  <si>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</si>
  <si>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</si>
  <si>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</si>
  <si>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</si>
  <si>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</si>
  <si>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</si>
  <si>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</si>
  <si>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</si>
  <si>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</si>
  <si>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</si>
  <si>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</si>
  <si>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</si>
  <si>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</si>
  <si>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</si>
  <si>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</si>
  <si>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</si>
  <si>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</si>
  <si>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</si>
  <si>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</si>
  <si>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</si>
  <si>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</si>
  <si>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</si>
  <si>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</si>
  <si>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</si>
  <si>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</si>
  <si>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</si>
  <si>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</si>
  <si>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</si>
  <si>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</si>
  <si>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</si>
  <si>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</si>
  <si>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</si>
  <si>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</si>
  <si>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</si>
  <si>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</si>
  <si>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</si>
  <si>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</si>
  <si>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</si>
  <si>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</si>
  <si>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</si>
  <si>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</si>
  <si>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</si>
  <si>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</si>
  <si>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</si>
  <si>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</si>
  <si>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</si>
  <si>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</si>
  <si>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</si>
  <si>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</si>
  <si>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</si>
  <si>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</si>
  <si>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</si>
  <si>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</si>
  <si>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</si>
  <si>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</si>
  <si>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</si>
  <si>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</si>
  <si>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</si>
  <si>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</si>
  <si>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</si>
  <si>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</si>
  <si>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</si>
  <si>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</si>
  <si>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</si>
  <si>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</si>
  <si>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</si>
  <si>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</si>
  <si>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</si>
  <si>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</si>
  <si>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</si>
  <si>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</si>
  <si>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</si>
  <si>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</si>
  <si>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</si>
  <si>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</si>
  <si>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</si>
  <si>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</si>
  <si>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</si>
  <si>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</si>
  <si>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</si>
  <si>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</si>
  <si>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</si>
  <si>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</si>
  <si>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</si>
  <si>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</si>
  <si>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</si>
  <si>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</si>
  <si>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</si>
  <si>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</si>
  <si>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</si>
  <si>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</si>
  <si>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</si>
  <si>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</si>
  <si>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</si>
  <si>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</si>
  <si>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</si>
  <si>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</si>
  <si>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</si>
  <si>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</si>
  <si>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</si>
  <si>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</si>
  <si>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</si>
  <si>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</si>
  <si>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</si>
  <si>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東京都豊島区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</si>
  <si>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</si>
  <si>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</si>
  <si>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</si>
  <si>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</si>
  <si>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</si>
  <si>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</si>
  <si>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</si>
  <si>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</si>
  <si>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</si>
  <si>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</si>
  <si>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</si>
  <si>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</si>
  <si>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</si>
  <si>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</si>
  <si>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</si>
  <si>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</si>
  <si>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</si>
  <si>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</si>
  <si>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</si>
  <si>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</si>
  <si>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</si>
  <si>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</si>
  <si>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</si>
  <si>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</si>
  <si>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</si>
  <si>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</si>
  <si>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</si>
  <si>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</si>
  <si>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</si>
  <si>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</si>
  <si>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</si>
  <si>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</si>
  <si>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</si>
  <si>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</si>
  <si>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後期高齢者医療事業会計</t>
    <phoneticPr fontId="5"/>
  </si>
  <si>
    <t>介護保険事業会計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</si>
  <si>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</si>
  <si>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</si>
  <si>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</si>
  <si>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</si>
  <si>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</si>
  <si>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</si>
  <si>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</si>
  <si>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</si>
  <si>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</si>
  <si>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</si>
  <si>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</si>
  <si>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</si>
  <si>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</si>
  <si>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</si>
  <si>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</si>
  <si>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</si>
  <si>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</si>
  <si>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</si>
  <si>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</si>
  <si>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</si>
  <si>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</si>
  <si>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</si>
  <si>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</si>
  <si>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</si>
  <si>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</si>
  <si>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</si>
  <si>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</si>
  <si>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</si>
  <si>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</si>
  <si>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</si>
  <si>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</si>
  <si>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</si>
  <si>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</si>
  <si>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</si>
  <si>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</si>
  <si>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</si>
  <si>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</si>
  <si>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</si>
  <si>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</si>
  <si>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</si>
  <si>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</si>
  <si>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</si>
  <si>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</si>
  <si>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</si>
  <si>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</si>
  <si>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</si>
  <si>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</si>
  <si>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</si>
  <si>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</si>
  <si>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</si>
  <si>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</si>
  <si>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</si>
  <si>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</si>
  <si>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</si>
  <si>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</si>
  <si>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</si>
  <si>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</si>
  <si>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</si>
  <si>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</si>
  <si>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</si>
  <si>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</si>
  <si>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</si>
  <si>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</si>
  <si>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</si>
  <si>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</si>
  <si>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</si>
  <si>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</si>
  <si>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</si>
  <si>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</si>
  <si>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</si>
  <si>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</si>
  <si>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</si>
  <si>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</si>
  <si>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</si>
  <si>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</si>
  <si>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</si>
  <si>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</si>
  <si>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</si>
  <si>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</si>
  <si>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</si>
  <si>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</si>
  <si>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</si>
  <si>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</si>
  <si>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</si>
  <si>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</si>
  <si>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</si>
  <si>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</si>
  <si>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</si>
  <si>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</si>
  <si>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</si>
  <si>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</si>
  <si>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</si>
  <si>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</si>
  <si>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</si>
  <si>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</si>
  <si>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</si>
  <si>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</si>
  <si>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</si>
  <si>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</si>
  <si>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</si>
  <si>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</si>
  <si>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</si>
  <si>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</si>
  <si>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</si>
  <si>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</si>
  <si>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</si>
  <si>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</si>
  <si>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</si>
  <si>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</si>
  <si>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</si>
  <si>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</si>
  <si>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</si>
  <si>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</si>
  <si>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</si>
  <si>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</si>
  <si>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</si>
  <si>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</si>
  <si>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</si>
  <si>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</si>
  <si>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</si>
  <si>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</si>
  <si>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</si>
  <si>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</si>
  <si>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</si>
  <si>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</si>
  <si>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</si>
  <si>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</si>
  <si>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</si>
  <si>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</si>
  <si>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</si>
  <si>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</si>
  <si>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</si>
  <si>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</si>
  <si>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</si>
  <si>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</si>
  <si>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</si>
  <si>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</si>
  <si>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</si>
  <si>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</si>
  <si>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</si>
  <si>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</si>
  <si>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</si>
  <si>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</si>
  <si>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</si>
  <si>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</si>
  <si>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</si>
  <si>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</si>
  <si>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8.73</t>
  </si>
  <si>
    <t>▲ 2.37</t>
  </si>
  <si>
    <t>▲ 13.11</t>
  </si>
  <si>
    <t>一般会計</t>
  </si>
  <si>
    <t>介護保険事業会計</t>
  </si>
  <si>
    <t>国民健康保険事業会計</t>
  </si>
  <si>
    <t>後期高齢者医療事業会計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</si>
  <si>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</si>
  <si>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</si>
  <si>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</si>
  <si>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</si>
  <si>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</si>
  <si>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</si>
  <si>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</si>
  <si>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</si>
  <si>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義務教育施設整備基金</t>
  </si>
  <si>
    <t>保健福祉基盤整備支援基金</t>
  </si>
  <si>
    <t>道路整備基金</t>
  </si>
  <si>
    <t>公共施設再構築基金</t>
    <phoneticPr fontId="2"/>
  </si>
  <si>
    <t>住宅基金</t>
    <rPh sb="0" eb="2">
      <t>ジュウタク</t>
    </rPh>
    <rPh sb="2" eb="4">
      <t>キキン</t>
    </rPh>
    <phoneticPr fontId="2"/>
  </si>
  <si>
    <t>-</t>
    <phoneticPr fontId="2"/>
  </si>
  <si>
    <t>－</t>
  </si>
  <si>
    <t>－</t>
    <phoneticPr fontId="2"/>
  </si>
  <si>
    <t>特別区人事・厚生事務組合</t>
    <rPh sb="0" eb="3">
      <t>トクベツク</t>
    </rPh>
    <rPh sb="3" eb="5">
      <t>ジンジ</t>
    </rPh>
    <rPh sb="6" eb="8">
      <t>コウセイ</t>
    </rPh>
    <rPh sb="8" eb="10">
      <t>ジム</t>
    </rPh>
    <rPh sb="10" eb="12">
      <t>クミアイ</t>
    </rPh>
    <phoneticPr fontId="2"/>
  </si>
  <si>
    <t>特別区競馬組合</t>
    <rPh sb="0" eb="3">
      <t>トクベツク</t>
    </rPh>
    <rPh sb="3" eb="5">
      <t>ケイバ</t>
    </rPh>
    <rPh sb="5" eb="7">
      <t>クミアイ</t>
    </rPh>
    <phoneticPr fontId="2"/>
  </si>
  <si>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2"/>
  </si>
  <si>
    <t>東京都後期高齢者医療広域連合（一般会計）</t>
    <rPh sb="0" eb="2">
      <t>トウキョウ</t>
    </rPh>
    <rPh sb="2" eb="3">
      <t>ト</t>
    </rPh>
    <rPh sb="3" eb="5">
      <t>コウキ</t>
    </rPh>
    <rPh sb="5" eb="8">
      <t>コウレイシャ</t>
    </rPh>
    <rPh sb="8" eb="10">
      <t>イリョウ</t>
    </rPh>
    <rPh sb="10" eb="12">
      <t>コウイキ</t>
    </rPh>
    <rPh sb="12" eb="14">
      <t>レンゴウ</t>
    </rPh>
    <rPh sb="15" eb="17">
      <t>イッパン</t>
    </rPh>
    <rPh sb="17" eb="19">
      <t>カイケイ</t>
    </rPh>
    <phoneticPr fontId="2"/>
  </si>
  <si>
    <t>法適用</t>
    <rPh sb="0" eb="1">
      <t>ホウ</t>
    </rPh>
    <rPh sb="1" eb="3">
      <t>テキヨウ</t>
    </rPh>
    <phoneticPr fontId="6"/>
  </si>
  <si>
    <t>東京都後期高齢者医療広域連合（後期高齢者医療特別会計）</t>
    <rPh sb="0" eb="2">
      <t>トウキョウ</t>
    </rPh>
    <rPh sb="2" eb="3">
      <t>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</si>
  <si>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としま未来文化財団</t>
    <rPh sb="3" eb="5">
      <t>ミライ</t>
    </rPh>
    <rPh sb="5" eb="7">
      <t>ブンカ</t>
    </rPh>
    <rPh sb="7" eb="9">
      <t>ザイダン</t>
    </rPh>
    <phoneticPr fontId="2"/>
  </si>
  <si>
    <t>豊島区土地開発公社</t>
    <rPh sb="0" eb="3">
      <t>トシマク</t>
    </rPh>
    <rPh sb="3" eb="5">
      <t>トチ</t>
    </rPh>
    <rPh sb="5" eb="7">
      <t>カイハツ</t>
    </rPh>
    <rPh sb="7" eb="9">
      <t>コウシャ</t>
    </rPh>
    <phoneticPr fontId="2"/>
  </si>
  <si>
    <t>東京広域勤労者サービスセンター</t>
    <rPh sb="0" eb="2">
      <t>トウキョウ</t>
    </rPh>
    <rPh sb="2" eb="4">
      <t>コウイキ</t>
    </rPh>
    <rPh sb="4" eb="7">
      <t>キンロウシャ</t>
    </rPh>
    <phoneticPr fontId="2"/>
  </si>
  <si>
    <t>東長崎駅・椎名町駅整備株式会社</t>
    <rPh sb="0" eb="1">
      <t>ヒガシ</t>
    </rPh>
    <rPh sb="1" eb="3">
      <t>ナガサキ</t>
    </rPh>
    <rPh sb="3" eb="4">
      <t>エキ</t>
    </rPh>
    <rPh sb="5" eb="8">
      <t>シイナマチ</t>
    </rPh>
    <rPh sb="8" eb="9">
      <t>エキ</t>
    </rPh>
    <rPh sb="9" eb="11">
      <t>セイビ</t>
    </rPh>
    <rPh sb="11" eb="13">
      <t>カブシキ</t>
    </rPh>
    <rPh sb="13" eb="15">
      <t>カイシャ</t>
    </rPh>
    <phoneticPr fontId="2"/>
  </si>
  <si>
    <t>豊島区社会福祉事業団</t>
    <rPh sb="0" eb="3">
      <t>トシマク</t>
    </rPh>
    <rPh sb="3" eb="5">
      <t>シャカイ</t>
    </rPh>
    <rPh sb="5" eb="7">
      <t>フクシ</t>
    </rPh>
    <rPh sb="7" eb="9">
      <t>ジギョウ</t>
    </rPh>
    <rPh sb="9" eb="10">
      <t>ダン</t>
    </rPh>
    <phoneticPr fontId="2"/>
  </si>
  <si>
    <t>〇</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</si>
  <si>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</si>
  <si>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</si>
  <si>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</si>
  <si>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</si>
  <si>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起債の発行抑制及び職員数の削減に取り組んできた結果、本区の将来負担比率は「－」となっている。また、有形固定資産減価償却率は、施設の計画的な更新を行ってきたため、３８．２％と類似団体より１８．１ポイント低くなっている。
　今後も学校改築等が控えているが、施設更新期に、確実に施設の改修・改築が行えるように、基金に必要な額を計画的に積み立てていく。</t>
    <rPh sb="1" eb="3">
      <t>キサイ</t>
    </rPh>
    <rPh sb="4" eb="6">
      <t>ハッコウ</t>
    </rPh>
    <rPh sb="6" eb="8">
      <t>ヨクセイ</t>
    </rPh>
    <rPh sb="8" eb="9">
      <t>オヨ</t>
    </rPh>
    <rPh sb="10" eb="12">
      <t>ショクイン</t>
    </rPh>
    <rPh sb="12" eb="13">
      <t>スウ</t>
    </rPh>
    <rPh sb="14" eb="16">
      <t>サクゲン</t>
    </rPh>
    <rPh sb="17" eb="18">
      <t>ト</t>
    </rPh>
    <rPh sb="19" eb="20">
      <t>ク</t>
    </rPh>
    <rPh sb="24" eb="26">
      <t>ケッカ</t>
    </rPh>
    <rPh sb="27" eb="28">
      <t>ホン</t>
    </rPh>
    <rPh sb="28" eb="29">
      <t>ク</t>
    </rPh>
    <rPh sb="30" eb="32">
      <t>ショウライ</t>
    </rPh>
    <rPh sb="32" eb="34">
      <t>フタン</t>
    </rPh>
    <rPh sb="34" eb="36">
      <t>ヒリツ</t>
    </rPh>
    <rPh sb="50" eb="52">
      <t>ユウケイ</t>
    </rPh>
    <rPh sb="52" eb="54">
      <t>コテイ</t>
    </rPh>
    <rPh sb="54" eb="56">
      <t>シサン</t>
    </rPh>
    <rPh sb="56" eb="60">
      <t>ゲンカショウキャク</t>
    </rPh>
    <rPh sb="60" eb="61">
      <t>リツ</t>
    </rPh>
    <rPh sb="63" eb="65">
      <t>シセツ</t>
    </rPh>
    <rPh sb="66" eb="69">
      <t>ケイカクテキ</t>
    </rPh>
    <rPh sb="70" eb="72">
      <t>コウシン</t>
    </rPh>
    <rPh sb="73" eb="74">
      <t>オコナ</t>
    </rPh>
    <rPh sb="87" eb="89">
      <t>ルイジ</t>
    </rPh>
    <rPh sb="89" eb="91">
      <t>ダンタイ</t>
    </rPh>
    <rPh sb="101" eb="102">
      <t>ヒク</t>
    </rPh>
    <rPh sb="111" eb="113">
      <t>コンゴ</t>
    </rPh>
    <rPh sb="114" eb="116">
      <t>ガッコウ</t>
    </rPh>
    <rPh sb="116" eb="118">
      <t>カイチク</t>
    </rPh>
    <rPh sb="118" eb="119">
      <t>トウ</t>
    </rPh>
    <rPh sb="120" eb="121">
      <t>ヒカ</t>
    </rPh>
    <rPh sb="127" eb="129">
      <t>シセツ</t>
    </rPh>
    <rPh sb="129" eb="131">
      <t>コウシン</t>
    </rPh>
    <rPh sb="131" eb="132">
      <t>キ</t>
    </rPh>
    <rPh sb="134" eb="136">
      <t>カクジツ</t>
    </rPh>
    <rPh sb="137" eb="139">
      <t>シセツ</t>
    </rPh>
    <rPh sb="140" eb="142">
      <t>カイシュウ</t>
    </rPh>
    <rPh sb="143" eb="145">
      <t>カイチク</t>
    </rPh>
    <rPh sb="146" eb="147">
      <t>オコナ</t>
    </rPh>
    <rPh sb="153" eb="155">
      <t>キキン</t>
    </rPh>
    <rPh sb="156" eb="158">
      <t>ヒツヨウ</t>
    </rPh>
    <rPh sb="159" eb="160">
      <t>ガク</t>
    </rPh>
    <rPh sb="161" eb="163">
      <t>ケイカク</t>
    </rPh>
    <rPh sb="163" eb="164">
      <t>テキ</t>
    </rPh>
    <rPh sb="165" eb="166">
      <t>ツ</t>
    </rPh>
    <rPh sb="167" eb="168">
      <t>タ</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</si>
  <si>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</si>
  <si>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</si>
  <si>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</si>
  <si>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</si>
  <si>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</si>
  <si>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</si>
  <si>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区の将来負担比率は「－」、実質公債費比率は「△１．８％」で、いずれも財政の健全性を維持している。本区は、令和元年度に投資のピークを迎えたが、一時的なものを除き、起債の発行抑制と基金繰入額の縮減に努め、起債残高が基金残高を上回ることのないよう、常に両者のバランスを注視し、財政の持続性・安定性の確保に努める。</t>
    <rPh sb="1" eb="2">
      <t>ホン</t>
    </rPh>
    <rPh sb="2" eb="3">
      <t>ク</t>
    </rPh>
    <rPh sb="4" eb="6">
      <t>ショウライ</t>
    </rPh>
    <rPh sb="6" eb="8">
      <t>フタン</t>
    </rPh>
    <rPh sb="8" eb="10">
      <t>ヒリツ</t>
    </rPh>
    <rPh sb="15" eb="17">
      <t>ジッシツ</t>
    </rPh>
    <rPh sb="17" eb="19">
      <t>コウサイ</t>
    </rPh>
    <rPh sb="19" eb="20">
      <t>ヒ</t>
    </rPh>
    <rPh sb="20" eb="22">
      <t>ヒリツ</t>
    </rPh>
    <rPh sb="36" eb="38">
      <t>ザイセイ</t>
    </rPh>
    <rPh sb="39" eb="42">
      <t>ケンゼンセイ</t>
    </rPh>
    <rPh sb="43" eb="45">
      <t>イジ</t>
    </rPh>
    <rPh sb="50" eb="51">
      <t>ホン</t>
    </rPh>
    <rPh sb="51" eb="52">
      <t>ク</t>
    </rPh>
    <rPh sb="54" eb="58">
      <t>レイワガンネン</t>
    </rPh>
    <rPh sb="58" eb="59">
      <t>ド</t>
    </rPh>
    <rPh sb="60" eb="62">
      <t>トウシ</t>
    </rPh>
    <rPh sb="67" eb="68">
      <t>ムカ</t>
    </rPh>
    <rPh sb="72" eb="75">
      <t>イチジテキ</t>
    </rPh>
    <rPh sb="79" eb="80">
      <t>ノゾ</t>
    </rPh>
    <rPh sb="82" eb="84">
      <t>キサイ</t>
    </rPh>
    <rPh sb="85" eb="87">
      <t>ハッコウ</t>
    </rPh>
    <rPh sb="87" eb="89">
      <t>ヨクセイ</t>
    </rPh>
    <rPh sb="90" eb="92">
      <t>キキン</t>
    </rPh>
    <rPh sb="92" eb="94">
      <t>クリイレ</t>
    </rPh>
    <rPh sb="94" eb="95">
      <t>ガク</t>
    </rPh>
    <rPh sb="96" eb="98">
      <t>シュクゲン</t>
    </rPh>
    <rPh sb="99" eb="100">
      <t>ツト</t>
    </rPh>
    <rPh sb="102" eb="104">
      <t>キサイ</t>
    </rPh>
    <rPh sb="104" eb="106">
      <t>ザンダカ</t>
    </rPh>
    <rPh sb="107" eb="109">
      <t>キキン</t>
    </rPh>
    <rPh sb="109" eb="110">
      <t>ザン</t>
    </rPh>
    <rPh sb="110" eb="111">
      <t>ダカ</t>
    </rPh>
    <rPh sb="123" eb="124">
      <t>ツネ</t>
    </rPh>
    <rPh sb="125" eb="127">
      <t>リョウシャ</t>
    </rPh>
    <rPh sb="133" eb="135">
      <t>チュウシ</t>
    </rPh>
    <rPh sb="137" eb="139">
      <t>ザイセイ</t>
    </rPh>
    <rPh sb="140" eb="143">
      <t>ジゾクセイ</t>
    </rPh>
    <rPh sb="144" eb="147">
      <t>アンテイセイ</t>
    </rPh>
    <rPh sb="148" eb="150">
      <t>カクホ</t>
    </rPh>
    <rPh sb="151" eb="152">
      <t>ツト</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</si>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</sst>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3" xfId="12" applyNumberFormat="1" applyFont="1" applyBorder="1" applyAlignment="1" applyProtection="1">
      <alignment horizontal="left" vertical="center" shrinkToFit="1"/>
      <protection locked="0"/>
    </xf>
    <xf numFmtId="0" fontId="34" fillId="0" borderId="99" xfId="12" applyNumberFormat="1" applyFont="1" applyBorder="1" applyAlignment="1" applyProtection="1">
      <alignment horizontal="left" vertical="center" shrinkToFit="1"/>
      <protection locked="0"/>
    </xf>
    <xf numFmtId="0" fontId="34" fillId="0" borderId="110"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43773</c:v>
                </c:pt>
                <c:pt idx="1">
                  <c:v>51565</c:v>
                </c:pt>
                <c:pt idx="2">
                  <c:v>46686</c:v>
                </c:pt>
                <c:pt idx="3">
                  <c:v>49796</c:v>
                </c:pt>
                <c:pt idx="4">
                  <c:v>51681</c:v>
                </c:pt>
              </c:numCache>
            </c:numRef>
          </c:val>
          <c:smooth val="0"/>
          <c:extLst>
            <c:ext xmlns:c16="http://schemas.microsoft.com/office/drawing/2014/chart" uri="{C3380CC4-5D6E-409C-BE32-E72D297353CC}">
              <c16:uniqueId val="{00000000-15E6-47D3-A53C-A8205550A1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51057</c:v>
                </c:pt>
                <c:pt idx="1">
                  <c:v>79171</c:v>
                </c:pt>
                <c:pt idx="2">
                  <c:v>50086</c:v>
                </c:pt>
                <c:pt idx="3">
                  <c:v>58998</c:v>
                </c:pt>
                <c:pt idx="4">
                  <c:v>131250</c:v>
                </c:pt>
              </c:numCache>
            </c:numRef>
          </c:val>
          <c:smooth val="0"/>
          <c:extLst>
            <c:ext xmlns:c16="http://schemas.microsoft.com/office/drawing/2014/chart" uri="{C3380CC4-5D6E-409C-BE32-E72D297353CC}">
              <c16:uniqueId val="{00000001-15E6-47D3-A53C-A8205550A1A9}"/>
            </c:ext>
          </c:extLst>
        </c:ser>
        <c:dLbls>
          <c:showLegendKey val="0"/>
          <c:showVal val="0"/>
          <c:showCatName val="0"/>
          <c:showSerName val="0"/>
          <c:showPercent val="0"/>
          <c:showBubbleSize val="0"/>
        </c:dLbls>
        <c:marker val="1"/>
        <c:smooth val="0"/>
        <c:axId val="559752488"/>
        <c:axId val="559751704"/>
      </c:lineChart>
      <c:catAx>
        <c:axId val="559752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9751704"/>
        <c:crosses val="autoZero"/>
        <c:auto val="1"/>
        <c:lblAlgn val="ctr"/>
        <c:lblOffset val="100"/>
        <c:tickLblSkip val="1"/>
        <c:tickMarkSkip val="1"/>
        <c:noMultiLvlLbl val="0"/>
      </c:catAx>
      <c:valAx>
        <c:axId val="5597517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9752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4.38</c:v>
                </c:pt>
                <c:pt idx="1">
                  <c:v>3.56</c:v>
                </c:pt>
                <c:pt idx="2">
                  <c:v>3.82</c:v>
                </c:pt>
                <c:pt idx="3">
                  <c:v>2.8</c:v>
                </c:pt>
                <c:pt idx="4">
                  <c:v>4.45</c:v>
                </c:pt>
              </c:numCache>
            </c:numRef>
          </c:val>
          <c:extLst>
            <c:ext xmlns:c16="http://schemas.microsoft.com/office/drawing/2014/chart" uri="{C3380CC4-5D6E-409C-BE32-E72D297353CC}">
              <c16:uniqueId val="{00000000-E3C7-4538-B114-718A655712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33.49</c:v>
                </c:pt>
                <c:pt idx="1">
                  <c:v>28.88</c:v>
                </c:pt>
                <c:pt idx="2">
                  <c:v>30.6</c:v>
                </c:pt>
                <c:pt idx="3">
                  <c:v>20.350000000000001</c:v>
                </c:pt>
                <c:pt idx="4">
                  <c:v>25.1</c:v>
                </c:pt>
              </c:numCache>
            </c:numRef>
          </c:val>
          <c:extLst>
            <c:ext xmlns:c16="http://schemas.microsoft.com/office/drawing/2014/chart" uri="{C3380CC4-5D6E-409C-BE32-E72D297353CC}">
              <c16:uniqueId val="{00000001-E3C7-4538-B114-718A6557123E}"/>
            </c:ext>
          </c:extLst>
        </c:ser>
        <c:dLbls>
          <c:showLegendKey val="0"/>
          <c:showVal val="0"/>
          <c:showCatName val="0"/>
          <c:showSerName val="0"/>
          <c:showPercent val="0"/>
          <c:showBubbleSize val="0"/>
        </c:dLbls>
        <c:gapWidth val="250"/>
        <c:overlap val="100"/>
        <c:axId val="559757976"/>
        <c:axId val="559753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26.83</c:v>
                </c:pt>
                <c:pt idx="1">
                  <c:v>-8.73</c:v>
                </c:pt>
                <c:pt idx="2">
                  <c:v>-2.37</c:v>
                </c:pt>
                <c:pt idx="3">
                  <c:v>-13.11</c:v>
                </c:pt>
                <c:pt idx="4">
                  <c:v>4.24</c:v>
                </c:pt>
              </c:numCache>
            </c:numRef>
          </c:val>
          <c:smooth val="0"/>
          <c:extLst>
            <c:ext xmlns:c16="http://schemas.microsoft.com/office/drawing/2014/chart" uri="{C3380CC4-5D6E-409C-BE32-E72D297353CC}">
              <c16:uniqueId val="{00000002-E3C7-4538-B114-718A6557123E}"/>
            </c:ext>
          </c:extLst>
        </c:ser>
        <c:dLbls>
          <c:showLegendKey val="0"/>
          <c:showVal val="0"/>
          <c:showCatName val="0"/>
          <c:showSerName val="0"/>
          <c:showPercent val="0"/>
          <c:showBubbleSize val="0"/>
        </c:dLbls>
        <c:marker val="1"/>
        <c:smooth val="0"/>
        <c:axId val="559757976"/>
        <c:axId val="559753272"/>
      </c:lineChart>
      <c:catAx>
        <c:axId val="559757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9753272"/>
        <c:crosses val="autoZero"/>
        <c:auto val="1"/>
        <c:lblAlgn val="ctr"/>
        <c:lblOffset val="100"/>
        <c:tickLblSkip val="1"/>
        <c:tickMarkSkip val="1"/>
        <c:noMultiLvlLbl val="0"/>
      </c:catAx>
      <c:valAx>
        <c:axId val="559753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757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350-4C04-A74B-A7E20BCC8B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350-4C04-A74B-A7E20BCC8B8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350-4C04-A74B-A7E20BCC8B8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350-4C04-A74B-A7E20BCC8B8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350-4C04-A74B-A7E20BCC8B8F}"/>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0350-4C04-A74B-A7E20BCC8B8F}"/>
            </c:ext>
          </c:extLst>
        </c:ser>
        <c:ser>
          <c:idx val="6"/>
          <c:order val="6"/>
          <c:tx>
            <c:strRef>
              <c:f>データシート!$A$33</c:f>
              <c:strCache>
                <c:ptCount val="1"/>
                <c:pt idx="0">
                  <c:v>後期高齢者医療事業会計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0.53</c:v>
                </c:pt>
                <c:pt idx="2">
                  <c:v>#N/A</c:v>
                </c:pt>
                <c:pt idx="3">
                  <c:v>0.25</c:v>
                </c:pt>
                <c:pt idx="4">
                  <c:v>#N/A</c:v>
                </c:pt>
                <c:pt idx="5">
                  <c:v>0.43</c:v>
                </c:pt>
                <c:pt idx="6">
                  <c:v>#N/A</c:v>
                </c:pt>
                <c:pt idx="7">
                  <c:v>0.21</c:v>
                </c:pt>
                <c:pt idx="8">
                  <c:v>#N/A</c:v>
                </c:pt>
                <c:pt idx="9">
                  <c:v>0.45</c:v>
                </c:pt>
              </c:numCache>
            </c:numRef>
          </c:val>
          <c:extLst>
            <c:ext xmlns:c16="http://schemas.microsoft.com/office/drawing/2014/chart" uri="{C3380CC4-5D6E-409C-BE32-E72D297353CC}">
              <c16:uniqueId val="{00000006-0350-4C04-A74B-A7E20BCC8B8F}"/>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c:v>
                </c:pt>
                <c:pt idx="2">
                  <c:v>#N/A</c:v>
                </c:pt>
                <c:pt idx="3">
                  <c:v>2.13</c:v>
                </c:pt>
                <c:pt idx="4">
                  <c:v>#N/A</c:v>
                </c:pt>
                <c:pt idx="5">
                  <c:v>2.78</c:v>
                </c:pt>
                <c:pt idx="6">
                  <c:v>#N/A</c:v>
                </c:pt>
                <c:pt idx="7">
                  <c:v>0.41</c:v>
                </c:pt>
                <c:pt idx="8">
                  <c:v>#N/A</c:v>
                </c:pt>
                <c:pt idx="9">
                  <c:v>0.63</c:v>
                </c:pt>
              </c:numCache>
            </c:numRef>
          </c:val>
          <c:extLst>
            <c:ext xmlns:c16="http://schemas.microsoft.com/office/drawing/2014/chart" uri="{C3380CC4-5D6E-409C-BE32-E72D297353CC}">
              <c16:uniqueId val="{00000007-0350-4C04-A74B-A7E20BCC8B8F}"/>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0.64</c:v>
                </c:pt>
                <c:pt idx="2">
                  <c:v>#N/A</c:v>
                </c:pt>
                <c:pt idx="3">
                  <c:v>0.99</c:v>
                </c:pt>
                <c:pt idx="4">
                  <c:v>#N/A</c:v>
                </c:pt>
                <c:pt idx="5">
                  <c:v>1.73</c:v>
                </c:pt>
                <c:pt idx="6">
                  <c:v>#N/A</c:v>
                </c:pt>
                <c:pt idx="7">
                  <c:v>1.1100000000000001</c:v>
                </c:pt>
                <c:pt idx="8">
                  <c:v>#N/A</c:v>
                </c:pt>
                <c:pt idx="9">
                  <c:v>1.06</c:v>
                </c:pt>
              </c:numCache>
            </c:numRef>
          </c:val>
          <c:extLst>
            <c:ext xmlns:c16="http://schemas.microsoft.com/office/drawing/2014/chart" uri="{C3380CC4-5D6E-409C-BE32-E72D297353CC}">
              <c16:uniqueId val="{00000008-0350-4C04-A74B-A7E20BCC8B8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4.37</c:v>
                </c:pt>
                <c:pt idx="2">
                  <c:v>#N/A</c:v>
                </c:pt>
                <c:pt idx="3">
                  <c:v>3.56</c:v>
                </c:pt>
                <c:pt idx="4">
                  <c:v>#N/A</c:v>
                </c:pt>
                <c:pt idx="5">
                  <c:v>3.81</c:v>
                </c:pt>
                <c:pt idx="6">
                  <c:v>#N/A</c:v>
                </c:pt>
                <c:pt idx="7">
                  <c:v>2.79</c:v>
                </c:pt>
                <c:pt idx="8">
                  <c:v>#N/A</c:v>
                </c:pt>
                <c:pt idx="9">
                  <c:v>4.45</c:v>
                </c:pt>
              </c:numCache>
            </c:numRef>
          </c:val>
          <c:extLst>
            <c:ext xmlns:c16="http://schemas.microsoft.com/office/drawing/2014/chart" uri="{C3380CC4-5D6E-409C-BE32-E72D297353CC}">
              <c16:uniqueId val="{00000009-0350-4C04-A74B-A7E20BCC8B8F}"/>
            </c:ext>
          </c:extLst>
        </c:ser>
        <c:dLbls>
          <c:showLegendKey val="0"/>
          <c:showVal val="0"/>
          <c:showCatName val="0"/>
          <c:showSerName val="0"/>
          <c:showPercent val="0"/>
          <c:showBubbleSize val="0"/>
        </c:dLbls>
        <c:gapWidth val="150"/>
        <c:overlap val="100"/>
        <c:axId val="559756016"/>
        <c:axId val="559757584"/>
      </c:barChart>
      <c:catAx>
        <c:axId val="55975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9757584"/>
        <c:crosses val="autoZero"/>
        <c:auto val="1"/>
        <c:lblAlgn val="ctr"/>
        <c:lblOffset val="100"/>
        <c:tickLblSkip val="1"/>
        <c:tickMarkSkip val="1"/>
        <c:noMultiLvlLbl val="0"/>
      </c:catAx>
      <c:valAx>
        <c:axId val="559757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756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5183</c:v>
                </c:pt>
                <c:pt idx="5">
                  <c:v>5043</c:v>
                </c:pt>
                <c:pt idx="8">
                  <c:v>4894</c:v>
                </c:pt>
                <c:pt idx="11">
                  <c:v>4796</c:v>
                </c:pt>
                <c:pt idx="14">
                  <c:v>4732</c:v>
                </c:pt>
              </c:numCache>
            </c:numRef>
          </c:val>
          <c:extLst>
            <c:ext xmlns:c16="http://schemas.microsoft.com/office/drawing/2014/chart" uri="{C3380CC4-5D6E-409C-BE32-E72D297353CC}">
              <c16:uniqueId val="{00000000-7FEB-4E76-8015-F23D141679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EB-4E76-8015-F23D141679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231</c:v>
                </c:pt>
                <c:pt idx="3">
                  <c:v>240</c:v>
                </c:pt>
                <c:pt idx="6">
                  <c:v>753</c:v>
                </c:pt>
                <c:pt idx="9">
                  <c:v>421</c:v>
                </c:pt>
                <c:pt idx="12">
                  <c:v>778</c:v>
                </c:pt>
              </c:numCache>
            </c:numRef>
          </c:val>
          <c:extLst>
            <c:ext xmlns:c16="http://schemas.microsoft.com/office/drawing/2014/chart" uri="{C3380CC4-5D6E-409C-BE32-E72D297353CC}">
              <c16:uniqueId val="{00000002-7FEB-4E76-8015-F23D141679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147</c:v>
                </c:pt>
                <c:pt idx="3">
                  <c:v>94</c:v>
                </c:pt>
                <c:pt idx="6">
                  <c:v>83</c:v>
                </c:pt>
                <c:pt idx="9">
                  <c:v>90</c:v>
                </c:pt>
                <c:pt idx="12">
                  <c:v>95</c:v>
                </c:pt>
              </c:numCache>
            </c:numRef>
          </c:val>
          <c:extLst>
            <c:ext xmlns:c16="http://schemas.microsoft.com/office/drawing/2014/chart" uri="{C3380CC4-5D6E-409C-BE32-E72D297353CC}">
              <c16:uniqueId val="{00000003-7FEB-4E76-8015-F23D141679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EB-4E76-8015-F23D141679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141</c:v>
                </c:pt>
                <c:pt idx="3">
                  <c:v>130</c:v>
                </c:pt>
                <c:pt idx="6">
                  <c:v>283</c:v>
                </c:pt>
                <c:pt idx="9">
                  <c:v>264</c:v>
                </c:pt>
                <c:pt idx="12">
                  <c:v>266</c:v>
                </c:pt>
              </c:numCache>
            </c:numRef>
          </c:val>
          <c:extLst>
            <c:ext xmlns:c16="http://schemas.microsoft.com/office/drawing/2014/chart" uri="{C3380CC4-5D6E-409C-BE32-E72D297353CC}">
              <c16:uniqueId val="{00000005-7FEB-4E76-8015-F23D141679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EB-4E76-8015-F23D141679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2598</c:v>
                </c:pt>
                <c:pt idx="3">
                  <c:v>2601</c:v>
                </c:pt>
                <c:pt idx="6">
                  <c:v>2493</c:v>
                </c:pt>
                <c:pt idx="9">
                  <c:v>2612</c:v>
                </c:pt>
                <c:pt idx="12">
                  <c:v>2577</c:v>
                </c:pt>
              </c:numCache>
            </c:numRef>
          </c:val>
          <c:extLst>
            <c:ext xmlns:c16="http://schemas.microsoft.com/office/drawing/2014/chart" uri="{C3380CC4-5D6E-409C-BE32-E72D297353CC}">
              <c16:uniqueId val="{00000007-7FEB-4E76-8015-F23D14167925}"/>
            </c:ext>
          </c:extLst>
        </c:ser>
        <c:dLbls>
          <c:showLegendKey val="0"/>
          <c:showVal val="0"/>
          <c:showCatName val="0"/>
          <c:showSerName val="0"/>
          <c:showPercent val="0"/>
          <c:showBubbleSize val="0"/>
        </c:dLbls>
        <c:gapWidth val="100"/>
        <c:overlap val="100"/>
        <c:axId val="559754448"/>
        <c:axId val="559752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-2066</c:v>
                </c:pt>
                <c:pt idx="2">
                  <c:v>#N/A</c:v>
                </c:pt>
                <c:pt idx="3">
                  <c:v>#N/A</c:v>
                </c:pt>
                <c:pt idx="4">
                  <c:v>-1978</c:v>
                </c:pt>
                <c:pt idx="5">
                  <c:v>#N/A</c:v>
                </c:pt>
                <c:pt idx="6">
                  <c:v>#N/A</c:v>
                </c:pt>
                <c:pt idx="7">
                  <c:v>-1282</c:v>
                </c:pt>
                <c:pt idx="8">
                  <c:v>#N/A</c:v>
                </c:pt>
                <c:pt idx="9">
                  <c:v>#N/A</c:v>
                </c:pt>
                <c:pt idx="10">
                  <c:v>-1409</c:v>
                </c:pt>
                <c:pt idx="11">
                  <c:v>#N/A</c:v>
                </c:pt>
                <c:pt idx="12">
                  <c:v>#N/A</c:v>
                </c:pt>
                <c:pt idx="13">
                  <c:v>-1016</c:v>
                </c:pt>
                <c:pt idx="14">
                  <c:v>#N/A</c:v>
                </c:pt>
              </c:numCache>
            </c:numRef>
          </c:val>
          <c:smooth val="0"/>
          <c:extLst>
            <c:ext xmlns:c16="http://schemas.microsoft.com/office/drawing/2014/chart" uri="{C3380CC4-5D6E-409C-BE32-E72D297353CC}">
              <c16:uniqueId val="{00000008-7FEB-4E76-8015-F23D14167925}"/>
            </c:ext>
          </c:extLst>
        </c:ser>
        <c:dLbls>
          <c:showLegendKey val="0"/>
          <c:showVal val="0"/>
          <c:showCatName val="0"/>
          <c:showSerName val="0"/>
          <c:showPercent val="0"/>
          <c:showBubbleSize val="0"/>
        </c:dLbls>
        <c:marker val="1"/>
        <c:smooth val="0"/>
        <c:axId val="559754448"/>
        <c:axId val="559752880"/>
      </c:lineChart>
      <c:catAx>
        <c:axId val="55975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9752880"/>
        <c:crosses val="autoZero"/>
        <c:auto val="1"/>
        <c:lblAlgn val="ctr"/>
        <c:lblOffset val="100"/>
        <c:tickLblSkip val="1"/>
        <c:tickMarkSkip val="1"/>
        <c:noMultiLvlLbl val="0"/>
      </c:catAx>
      <c:valAx>
        <c:axId val="559752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75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54249</c:v>
                </c:pt>
                <c:pt idx="5">
                  <c:v>51164</c:v>
                </c:pt>
                <c:pt idx="8">
                  <c:v>47055</c:v>
                </c:pt>
                <c:pt idx="11">
                  <c:v>42625</c:v>
                </c:pt>
                <c:pt idx="14">
                  <c:v>39390</c:v>
                </c:pt>
              </c:numCache>
            </c:numRef>
          </c:val>
          <c:extLst>
            <c:ext xmlns:c16="http://schemas.microsoft.com/office/drawing/2014/chart" uri="{C3380CC4-5D6E-409C-BE32-E72D297353CC}">
              <c16:uniqueId val="{00000000-D897-449E-8135-241D5D0074B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c:v>
                </c:pt>
                <c:pt idx="5">
                  <c:v>2</c:v>
                </c:pt>
                <c:pt idx="8">
                  <c:v>5</c:v>
                </c:pt>
                <c:pt idx="11">
                  <c:v>85</c:v>
                </c:pt>
                <c:pt idx="14">
                  <c:v>5</c:v>
                </c:pt>
              </c:numCache>
            </c:numRef>
          </c:val>
          <c:extLst>
            <c:ext xmlns:c16="http://schemas.microsoft.com/office/drawing/2014/chart" uri="{C3380CC4-5D6E-409C-BE32-E72D297353CC}">
              <c16:uniqueId val="{00000001-D897-449E-8135-241D5D0074B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36247</c:v>
                </c:pt>
                <c:pt idx="5">
                  <c:v>40713</c:v>
                </c:pt>
                <c:pt idx="8">
                  <c:v>43171</c:v>
                </c:pt>
                <c:pt idx="11">
                  <c:v>46473</c:v>
                </c:pt>
                <c:pt idx="14">
                  <c:v>35578</c:v>
                </c:pt>
              </c:numCache>
            </c:numRef>
          </c:val>
          <c:extLst>
            <c:ext xmlns:c16="http://schemas.microsoft.com/office/drawing/2014/chart" uri="{C3380CC4-5D6E-409C-BE32-E72D297353CC}">
              <c16:uniqueId val="{00000002-D897-449E-8135-241D5D0074B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97-449E-8135-241D5D0074B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897-449E-8135-241D5D0074B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97-449E-8135-241D5D0074B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15306</c:v>
                </c:pt>
                <c:pt idx="3">
                  <c:v>16907</c:v>
                </c:pt>
                <c:pt idx="6">
                  <c:v>15870</c:v>
                </c:pt>
                <c:pt idx="9">
                  <c:v>13334</c:v>
                </c:pt>
                <c:pt idx="12">
                  <c:v>15720</c:v>
                </c:pt>
              </c:numCache>
            </c:numRef>
          </c:val>
          <c:extLst>
            <c:ext xmlns:c16="http://schemas.microsoft.com/office/drawing/2014/chart" uri="{C3380CC4-5D6E-409C-BE32-E72D297353CC}">
              <c16:uniqueId val="{00000006-D897-449E-8135-241D5D0074B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901</c:v>
                </c:pt>
                <c:pt idx="3">
                  <c:v>944</c:v>
                </c:pt>
                <c:pt idx="6">
                  <c:v>1108</c:v>
                </c:pt>
                <c:pt idx="9">
                  <c:v>1123</c:v>
                </c:pt>
                <c:pt idx="12">
                  <c:v>1155</c:v>
                </c:pt>
              </c:numCache>
            </c:numRef>
          </c:val>
          <c:extLst>
            <c:ext xmlns:c16="http://schemas.microsoft.com/office/drawing/2014/chart" uri="{C3380CC4-5D6E-409C-BE32-E72D297353CC}">
              <c16:uniqueId val="{00000007-D897-449E-8135-241D5D0074B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D897-449E-8135-241D5D0074B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325</c:v>
                </c:pt>
                <c:pt idx="3">
                  <c:v>775</c:v>
                </c:pt>
                <c:pt idx="6">
                  <c:v>714</c:v>
                </c:pt>
                <c:pt idx="9">
                  <c:v>930</c:v>
                </c:pt>
                <c:pt idx="12">
                  <c:v>726</c:v>
                </c:pt>
              </c:numCache>
            </c:numRef>
          </c:val>
          <c:extLst>
            <c:ext xmlns:c16="http://schemas.microsoft.com/office/drawing/2014/chart" uri="{C3380CC4-5D6E-409C-BE32-E72D297353CC}">
              <c16:uniqueId val="{00000009-D897-449E-8135-241D5D0074B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20789</c:v>
                </c:pt>
                <c:pt idx="3">
                  <c:v>26559</c:v>
                </c:pt>
                <c:pt idx="6">
                  <c:v>25353</c:v>
                </c:pt>
                <c:pt idx="9">
                  <c:v>23005</c:v>
                </c:pt>
                <c:pt idx="12">
                  <c:v>26048</c:v>
                </c:pt>
              </c:numCache>
            </c:numRef>
          </c:val>
          <c:extLst>
            <c:ext xmlns:c16="http://schemas.microsoft.com/office/drawing/2014/chart" uri="{C3380CC4-5D6E-409C-BE32-E72D297353CC}">
              <c16:uniqueId val="{0000000A-D897-449E-8135-241D5D0074B1}"/>
            </c:ext>
          </c:extLst>
        </c:ser>
        <c:dLbls>
          <c:showLegendKey val="0"/>
          <c:showVal val="0"/>
          <c:showCatName val="0"/>
          <c:showSerName val="0"/>
          <c:showPercent val="0"/>
          <c:showBubbleSize val="0"/>
        </c:dLbls>
        <c:gapWidth val="100"/>
        <c:overlap val="100"/>
        <c:axId val="559757192"/>
        <c:axId val="559758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897-449E-8135-241D5D0074B1}"/>
            </c:ext>
          </c:extLst>
        </c:ser>
        <c:dLbls>
          <c:showLegendKey val="0"/>
          <c:showVal val="0"/>
          <c:showCatName val="0"/>
          <c:showSerName val="0"/>
          <c:showPercent val="0"/>
          <c:showBubbleSize val="0"/>
        </c:dLbls>
        <c:marker val="1"/>
        <c:smooth val="0"/>
        <c:axId val="559757192"/>
        <c:axId val="559758760"/>
      </c:lineChart>
      <c:catAx>
        <c:axId val="559757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9758760"/>
        <c:crosses val="autoZero"/>
        <c:auto val="1"/>
        <c:lblAlgn val="ctr"/>
        <c:lblOffset val="100"/>
        <c:tickLblSkip val="1"/>
        <c:tickMarkSkip val="1"/>
        <c:noMultiLvlLbl val="0"/>
      </c:catAx>
      <c:valAx>
        <c:axId val="559758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757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20707</c:v>
                </c:pt>
                <c:pt idx="1">
                  <c:v>14520</c:v>
                </c:pt>
                <c:pt idx="2">
                  <c:v>18365</c:v>
                </c:pt>
              </c:numCache>
            </c:numRef>
          </c:val>
          <c:extLst>
            <c:ext xmlns:c16="http://schemas.microsoft.com/office/drawing/2014/chart" uri="{C3380CC4-5D6E-409C-BE32-E72D297353CC}">
              <c16:uniqueId val="{00000000-04ED-4030-9CC5-1609F1C3B3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1856</c:v>
                </c:pt>
                <c:pt idx="1">
                  <c:v>1967</c:v>
                </c:pt>
                <c:pt idx="2">
                  <c:v>1988</c:v>
                </c:pt>
              </c:numCache>
            </c:numRef>
          </c:val>
          <c:extLst>
            <c:ext xmlns:c16="http://schemas.microsoft.com/office/drawing/2014/chart" uri="{C3380CC4-5D6E-409C-BE32-E72D297353CC}">
              <c16:uniqueId val="{00000001-04ED-4030-9CC5-1609F1C3B3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18942</c:v>
                </c:pt>
                <c:pt idx="1">
                  <c:v>26595</c:v>
                </c:pt>
                <c:pt idx="2">
                  <c:v>11575</c:v>
                </c:pt>
              </c:numCache>
            </c:numRef>
          </c:val>
          <c:extLst>
            <c:ext xmlns:c16="http://schemas.microsoft.com/office/drawing/2014/chart" uri="{C3380CC4-5D6E-409C-BE32-E72D297353CC}">
              <c16:uniqueId val="{00000002-04ED-4030-9CC5-1609F1C3B301}"/>
            </c:ext>
          </c:extLst>
        </c:ser>
        <c:dLbls>
          <c:showLegendKey val="0"/>
          <c:showVal val="0"/>
          <c:showCatName val="0"/>
          <c:showSerName val="0"/>
          <c:showPercent val="0"/>
          <c:showBubbleSize val="0"/>
        </c:dLbls>
        <c:gapWidth val="120"/>
        <c:overlap val="100"/>
        <c:axId val="559752096"/>
        <c:axId val="559754840"/>
      </c:barChart>
      <c:catAx>
        <c:axId val="55975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9754840"/>
        <c:crosses val="autoZero"/>
        <c:auto val="1"/>
        <c:lblAlgn val="ctr"/>
        <c:lblOffset val="100"/>
        <c:tickLblSkip val="1"/>
        <c:tickMarkSkip val="1"/>
        <c:noMultiLvlLbl val="0"/>
      </c:catAx>
      <c:valAx>
        <c:axId val="5597548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9752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{2AAAEFC6-556D-4916-B770-E4D10FA598EA}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FCD-4787-A620-B8BEE2D0FE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{6F357FB4-7A78-4A15-8D7E-C442765E915E}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CD-4787-A620-B8BEE2D0FE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{C7435ACC-2B36-4233-B23C-0DE75EA94F20}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CD-4787-A620-B8BEE2D0FE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{2791C36B-29E0-4273-A436-14CB427D804B}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CD-4787-A620-B8BEE2D0FE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{1EC0D9DD-D02A-4610-97C3-709C5F26CD64}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CD-4787-A620-B8BEE2D0FE0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{E97E04C0-E220-497B-A970-6C82D7AE8993}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FCD-4787-A620-B8BEE2D0FE0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{E8FE1429-1BFE-40D5-A2AE-BB145A0C7018}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FCD-4787-A620-B8BEE2D0FE0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{745C1C03-F578-4E4E-989F-58F8633205F9}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FCD-4787-A620-B8BEE2D0FE0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{51686F1B-1388-4B34-80B8-EA83DBD37903}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FCD-4787-A620-B8BEE2D0FE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42.8</c:v>
                </c:pt>
                <c:pt idx="24">
                  <c:v>43.7</c:v>
                </c:pt>
                <c:pt idx="32">
                  <c:v>38.200000000000003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FCD-4787-A620-B8BEE2D0FE0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{614B799F-8A29-4738-97BF-6B3260D32A3B}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FCD-4787-A620-B8BEE2D0FE0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{6ACBAF6C-A6E2-42E1-A5FC-C7B6B0C0AC7B}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CD-4787-A620-B8BEE2D0FE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{02F6D0C4-DD2B-40B1-93A6-052205DC1B4E}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CD-4787-A620-B8BEE2D0FE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{CD9B9292-E703-41F0-94C6-B8CC3DB5B11A}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CD-4787-A620-B8BEE2D0FE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{835898BE-F75E-4B66-92F4-6982FD9601AD}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CD-4787-A620-B8BEE2D0FE0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{A5656E17-BF6B-4BBE-8D4B-D88158653289}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FCD-4787-A620-B8BEE2D0FE0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{28CF8159-411E-493A-BA7F-583A49A4A201}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FCD-4787-A620-B8BEE2D0FE0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{CE76BA2C-5A23-4B4E-A731-32B4E7ED42C2}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FCD-4787-A620-B8BEE2D0FE0F}"/>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{A32ED800-9C57-4E46-8172-551E3AC0FF52}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FCD-4787-A620-B8BEE2D0FE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56.9</c:v>
                </c:pt>
                <c:pt idx="24">
                  <c:v>57.7</c:v>
                </c:pt>
                <c:pt idx="32">
                  <c:v>56.3</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4FCD-4787-A620-B8BEE2D0FE0F}"/>
            </c:ext>
          </c:extLst>
        </c:ser>
        <c:dLbls>
          <c:showLegendKey val="0"/>
          <c:showVal val="1"/>
          <c:showCatName val="0"/>
          <c:showSerName val="0"/>
          <c:showPercent val="0"/>
          <c:showBubbleSize val="0"/>
        </c:dLbls>
        <c:axId val="473908792"/>
        <c:axId val="473906440"/>
      </c:scatterChart>
      <c:valAx>
        <c:axId val="473908792"/>
        <c:scaling>
          <c:orientation val="minMax"/>
          <c:max val="57.9"/>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3906440"/>
        <c:crosses val="autoZero"/>
        <c:crossBetween val="midCat"/>
      </c:valAx>
      <c:valAx>
        <c:axId val="4739064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3908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{59A88950-8A6B-4CF0-B648-BB3A6D7FF638}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EB1-4A78-B3BD-7D5C29DD58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{B5B3044F-F297-4423-8EB4-BA1DEC8BEDD9}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B1-4A78-B3BD-7D5C29DD58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{DDA5342C-BC20-4C7F-A6F0-99304C9CC81B}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B1-4A78-B3BD-7D5C29DD58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{8F9AA4E1-3306-4EED-A7BC-37DD4B89FA9D}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B1-4A78-B3BD-7D5C29DD58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{5BE7FB4B-C0E3-400B-97D5-4DB1224CA4DD}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B1-4A78-B3BD-7D5C29DD58E4}"/>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{9E3D03B5-E194-4BA1-9B80-C9AFFEA4F5E1}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EB1-4A78-B3BD-7D5C29DD58E4}"/>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{0269D192-F560-4C3D-810C-99BA135F0C5B}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EB1-4A78-B3BD-7D5C29DD58E4}"/>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{A2785240-4811-42E8-9310-AF5A113C4960}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EB1-4A78-B3BD-7D5C29DD58E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{35D47D67-3FFA-4ADF-A210-55BC98A1C659}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EB1-4A78-B3BD-7D5C29DD58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-2.2999999999999998</c:v>
                </c:pt>
                <c:pt idx="8">
                  <c:v>-3</c:v>
                </c:pt>
                <c:pt idx="16">
                  <c:v>-2.8</c:v>
                </c:pt>
                <c:pt idx="24">
                  <c:v>-2.4</c:v>
                </c:pt>
                <c:pt idx="32">
                  <c:v>-1.8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EB1-4A78-B3BD-7D5C29DD58E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{1E5F7F7B-D157-48E1-81F2-0FE18AAE4E66}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EB1-4A78-B3BD-7D5C29DD58E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{F62460E6-EEF5-492F-AB03-FC1144E1CA74}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B1-4A78-B3BD-7D5C29DD58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{78817C9E-F159-4A86-9893-126BFF465FAE}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B1-4A78-B3BD-7D5C29DD58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{AD307749-1F6F-4336-838E-A2E126B87537}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B1-4A78-B3BD-7D5C29DD58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{677ABC84-7C10-4D01-83D9-76971B335695}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B1-4A78-B3BD-7D5C29DD58E4}"/>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{2A789EC5-ABD9-4D8D-9851-5736CA70FF0F}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EB1-4A78-B3BD-7D5C29DD58E4}"/>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{B82AC867-3A63-4826-81A8-EBE8AD6C5562}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EB1-4A78-B3BD-7D5C29DD58E4}"/>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{BE7AF33D-E3CB-4955-829B-C91185EDCA9E}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EB1-4A78-B3BD-7D5C29DD58E4}"/>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{943F1610-6EA6-4C35-9C8D-03AE34627509}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EB1-4A78-B3BD-7D5C29DD58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-2.2999999999999998</c:v>
                </c:pt>
                <c:pt idx="8">
                  <c:v>-2.8</c:v>
                </c:pt>
                <c:pt idx="16">
                  <c:v>-3.2</c:v>
                </c:pt>
                <c:pt idx="24">
                  <c:v>-3.4</c:v>
                </c:pt>
                <c:pt idx="32">
                  <c:v>-3.5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EB1-4A78-B3BD-7D5C29DD58E4}"/>
            </c:ext>
          </c:extLst>
        </c:ser>
        <c:dLbls>
          <c:showLegendKey val="0"/>
          <c:showVal val="1"/>
          <c:showCatName val="0"/>
          <c:showSerName val="0"/>
          <c:showPercent val="0"/>
          <c:showBubbleSize val="0"/>
        </c:dLbls>
        <c:axId val="473904872"/>
        <c:axId val="473910360"/>
      </c:scatterChart>
      <c:valAx>
        <c:axId val="473904872"/>
        <c:scaling>
          <c:orientation val="minMax"/>
          <c:max val="-2.2000000000000002"/>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3910360"/>
        <c:crosses val="autoZero"/>
        <c:crossBetween val="midCat"/>
      </c:valAx>
      <c:valAx>
        <c:axId val="4739103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39048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東京都豊島区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分子となる準元利償還金のうち、債務負担行為に基づく支出額（土地開発公社が取得した用地の償還経費）が増加したことなどにより、実質公債費比率も前年度から指標が悪化した。</a:t>
          </a:r>
        </a:p>
        <a:p>
          <a:r>
            <a:rPr kumimoji="1" lang="ja-JP" altLang="en-US" sz="1400">
              <a:latin typeface="ＭＳ ゴシック" pitchFamily="49" charset="-128"/>
              <a:ea typeface="ＭＳ ゴシック" pitchFamily="49" charset="-128"/>
            </a:rPr>
            <a:t>令和元年度は投資的経費のピークとなったことから、令和２年度以降も公債費償還の増加が見込まれており、指標は悪化することが予測される。</a:t>
          </a:r>
        </a:p>
        <a:p>
          <a:r>
            <a:rPr kumimoji="1" lang="ja-JP" altLang="en-US" sz="1400">
              <a:latin typeface="ＭＳ ゴシック" pitchFamily="49" charset="-128"/>
              <a:ea typeface="ＭＳ ゴシック" pitchFamily="49" charset="-128"/>
            </a:rPr>
            <a:t>今後の投資的経費への対応については、基金を効果的に活用し、地方債残高が膨らむのを抑制し、基金と起債のバランスを念頭に身の丈にあった再生運営に努めていく。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借入翌年度より、許可年限の期間で均等に積み立てているため、減債基金積立不足算定額は発生していない。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東京都豊島区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は新型コロナウイルスの感染拡大を受け、限度額に近い起債をしたことにより地方債残高が増加する一方で、充当可能基金残高では義務教育施設整備基金や公共施設再構築基金などの特定目的基金への元本の積立てを取りやめたことにより、将来負担比率の分子は、前年度から状況が悪化している。</a:t>
          </a:r>
        </a:p>
        <a:p>
          <a:r>
            <a:rPr kumimoji="1" lang="ja-JP" altLang="en-US" sz="1400">
              <a:latin typeface="ＭＳ ゴシック" pitchFamily="49" charset="-128"/>
              <a:ea typeface="ＭＳ ゴシック" pitchFamily="49" charset="-128"/>
            </a:rPr>
            <a:t>今なお、新型コロナウイルスによる財政的な影響は拡大しているが、そうした中でも引き続き起債の抑制と計画的な基金の積立てに取り組み、将来負担の軽減を図っていく。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東京都豊島区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区民センターや区立芸術文化劇場の整備がピークを迎えたことにより、これら施設整備への公共施設再構築基金の充当額が大幅に増えたこと、新型コロナウイルスによる財政的な影響を見据え、公共施設再構築基金や義務教育施設整備基金への元本積立を取りやめたことに伴い、特定目的基金の残高が前年度比で減少した。代わりに、財政調整基金ではこれら特定目的基金へ積立て予定だった金額に決算剰余金を加え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億円を積み立てたことにより、前年度比で基金残高が増加した。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の影響により今後、財政調整基金の取崩しが増えることが見込まれており、基金残高と起債残高のバランスが悪化することが懸念されている。将来の行政需要に的確に対応できる安定的な財政基盤を堅持するため、基金と起債のバランスを早期に改善すべく、基金の運用と起債の発行に当たっては、この点に留意し財政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・公共施設再構築基金：公共施設の改築又は改修に要する経費及び公共施設又はその用地に係る債務の返済に充当する。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・義務教育施設整備基金：小・中学校の統合に伴う施設整備や建替え、年次計画に基づく義務教育施設の大規模改修に充当する。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・保健福祉基盤整備支援基金：豊島区内に保健福祉基盤の整備に資する施設建設等を行う者に対する財政支援に充当する。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・道路整備基金：池袋副都心地区の重要な幹線道路の維持補修及び大規模経費に充当する。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・住宅基金：区営・区立住宅の大規模改修経費及び高齢者やファミリー世帯への住替え家賃助成に充当する。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区民センターや区立芸術文化劇場の整備がピークを迎えたことにより、これら施設整備への公共施設再構築基金の充当額が大幅に増えたこと、新型コロナウイルスによる財政的な影響を見据え、公共施設再構築基金や義務教育施設整備基金への元本積立を取りやめたことに伴い、特定目的基金の残高が前年度比で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公共施設や義務教育施設以外にも、道路や橋梁といったインフラ関連の老朽化も進んでおり、今後、将来にわたり多額の資金が必要になる。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本区では、毎年度、今後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年間の基金計画を作成し、計画的な運用に取り組んでいる。将来需要に対し計画的な整備を図るため、歳入環境が好調な時には、可能な限り基金への積立て行っていく。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による財政的な影響を見据え、公共施設再構築基金や義務教育施設整備基金への元本積立を取りやめた代わりに、財政調整基金ではこれら特定目的基金へ積立て予定だった金額に決算剰余金を加え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億円を積み立てたことにより、前年度比で基金残高が増加した。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の影響により基幹歳入の大幅な減収が見込まれるものの、これまで計画的に積み立ててきた財政調整基金を最大限に活用することで、過度に起債に依存しないよう、起債の発行額をできる限り抑制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基金の運用益などを財源に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百万円を積み立てた一方、取崩しは行わなかった。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将来の償還需要に備えて、満期一括債等で償還年度までに必要な金額を着実に積み立てていく。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290,246
260,574
13.01
146,263,450
142,425,684
3,256,573
73,179,535
24,631,127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本区の数値は、類似団体よりも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％である。本区は、平成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月に豊島区公共施設等総合管理計画を策定し、将来負担の軽減を図るため、公共施設等の延床面積を１０％程度削減することを課題として検討するとしている。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に文化施設などが竣工したが、引き続き、施設の集約化・多機能化を図ることにより、利用者の利便性の向上とランニングコストの削減に努めるとともに、基金などを活用し、施設の更新を計画的に行っていく。</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33</xdr:row>
      <xdr:rowOff>149044</xdr:rowOff>
    </xdr:to>
    <xdr:cxnSp macro="">
      <xdr:nvCxnSpPr>
        <xdr:cNvPr id="75" name="直線コネクタ 74"/>
        <xdr:cNvCxnSpPr/>
      </xdr:nvCxnSpPr>
      <xdr:spPr>
        <a:xfrm flipV="1">
          <a:off x="4760595" y="5446486"/>
          <a:ext cx="1270" cy="113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6" name="有形固定資産減価償却率最小値テキスト"/>
        <xdr:cNvSpPr txBox="1"/>
      </xdr:nvSpPr>
      <xdr:spPr>
        <a:xfrm>
          <a:off x="4813300" y="6582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7" name="直線コネクタ 76"/>
        <xdr:cNvCxnSpPr/>
      </xdr:nvCxnSpPr>
      <xdr:spPr>
        <a:xfrm>
          <a:off x="4673600" y="657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macro="" textlink="">
      <xdr:nvSpPr>
        <xdr:cNvPr id="78" name="有形固定資産減価償却率最大値テキスト"/>
        <xdr:cNvSpPr txBox="1"/>
      </xdr:nvSpPr>
      <xdr:spPr>
        <a:xfrm>
          <a:off x="4813300" y="522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79" name="直線コネクタ 78"/>
        <xdr:cNvCxnSpPr/>
      </xdr:nvCxnSpPr>
      <xdr:spPr>
        <a:xfrm>
          <a:off x="4673600" y="544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85198</xdr:rowOff>
    </xdr:from>
    <xdr:ext cx="405111" cy="259045"/>
    <xdr:sp macro="" textlink="">
      <xdr:nvSpPr>
        <xdr:cNvPr id="80" name="有形固定資産減価償却率平均値テキスト"/>
        <xdr:cNvSpPr txBox="1"/>
      </xdr:nvSpPr>
      <xdr:spPr>
        <a:xfrm>
          <a:off x="4813300" y="6000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106771</xdr:rowOff>
    </xdr:from>
    <xdr:to>
      <xdr:col>23</xdr:col>
      <xdr:colOff>136525</xdr:colOff>
      <xdr:row>31</xdr:row>
      <xdr:rowOff>36921</xdr:rowOff>
    </xdr:to>
    <xdr:sp macro="" textlink="">
      <xdr:nvSpPr>
        <xdr:cNvPr id="81" name="フローチャート: 判断 80"/>
        <xdr:cNvSpPr/>
      </xdr:nvSpPr>
      <xdr:spPr>
        <a:xfrm>
          <a:off x="47117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149951</xdr:rowOff>
    </xdr:from>
    <xdr:to>
      <xdr:col>19</xdr:col>
      <xdr:colOff>187325</xdr:colOff>
      <xdr:row>31</xdr:row>
      <xdr:rowOff>80101</xdr:rowOff>
    </xdr:to>
    <xdr:sp macro="" textlink="">
      <xdr:nvSpPr>
        <xdr:cNvPr id="82" name="フローチャート: 判断 81"/>
        <xdr:cNvSpPr/>
      </xdr:nvSpPr>
      <xdr:spPr>
        <a:xfrm>
          <a:off x="4000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125276</xdr:rowOff>
    </xdr:from>
    <xdr:to>
      <xdr:col>15</xdr:col>
      <xdr:colOff>187325</xdr:colOff>
      <xdr:row>31</xdr:row>
      <xdr:rowOff>55426</xdr:rowOff>
    </xdr:to>
    <xdr:sp macro="" textlink="">
      <xdr:nvSpPr>
        <xdr:cNvPr id="83" name="フローチャート: 判断 82"/>
        <xdr:cNvSpPr/>
      </xdr:nvSpPr>
      <xdr:spPr>
        <a:xfrm>
          <a:off x="3238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122192</xdr:rowOff>
    </xdr:from>
    <xdr:to>
      <xdr:col>11</xdr:col>
      <xdr:colOff>187325</xdr:colOff>
      <xdr:row>31</xdr:row>
      <xdr:rowOff>52342</xdr:rowOff>
    </xdr:to>
    <xdr:sp macro="" textlink="">
      <xdr:nvSpPr>
        <xdr:cNvPr id="84" name="フローチャート: 判断 83"/>
        <xdr:cNvSpPr/>
      </xdr:nvSpPr>
      <xdr:spPr>
        <a:xfrm>
          <a:off x="2476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55608</xdr:rowOff>
    </xdr:from>
    <xdr:to>
      <xdr:col>7</xdr:col>
      <xdr:colOff>187325</xdr:colOff>
      <xdr:row>31</xdr:row>
      <xdr:rowOff>157208</xdr:rowOff>
    </xdr:to>
    <xdr:sp macro="" textlink="">
      <xdr:nvSpPr>
        <xdr:cNvPr id="85" name="フローチャート: 判断 84"/>
        <xdr:cNvSpPr/>
      </xdr:nvSpPr>
      <xdr:spPr>
        <a:xfrm>
          <a:off x="1714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62865</xdr:rowOff>
    </xdr:from>
    <xdr:to>
      <xdr:col>23</xdr:col>
      <xdr:colOff>136525</xdr:colOff>
      <xdr:row>27</xdr:row>
      <xdr:rowOff>164465</xdr:rowOff>
    </xdr:to>
    <xdr:sp macro="" textlink="">
      <xdr:nvSpPr>
        <xdr:cNvPr id="91" name="楕円 90"/>
        <xdr:cNvSpPr/>
      </xdr:nvSpPr>
      <xdr:spPr>
        <a:xfrm>
          <a:off x="47117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149242</xdr:rowOff>
    </xdr:from>
    <xdr:ext cx="405111" cy="259045"/>
    <xdr:sp macro="" textlink="">
      <xdr:nvSpPr>
        <xdr:cNvPr id="92" name="有形固定資産減価償却率該当値テキスト"/>
        <xdr:cNvSpPr txBox="1"/>
      </xdr:nvSpPr>
      <xdr:spPr>
        <a:xfrm>
          <a:off x="4813300" y="537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61051</xdr:rowOff>
    </xdr:from>
    <xdr:to>
      <xdr:col>19</xdr:col>
      <xdr:colOff>187325</xdr:colOff>
      <xdr:row>28</xdr:row>
      <xdr:rowOff>162651</xdr:rowOff>
    </xdr:to>
    <xdr:sp macro="" textlink="">
      <xdr:nvSpPr>
        <xdr:cNvPr id="93" name="楕円 92"/>
        <xdr:cNvSpPr/>
      </xdr:nvSpPr>
      <xdr:spPr>
        <a:xfrm>
          <a:off x="4000500" y="563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113665</xdr:rowOff>
    </xdr:from>
    <xdr:to>
      <xdr:col>23</xdr:col>
      <xdr:colOff>85725</xdr:colOff>
      <xdr:row>28</xdr:row>
      <xdr:rowOff>111851</xdr:rowOff>
    </xdr:to>
    <xdr:cxnSp macro="">
      <xdr:nvCxnSpPr>
        <xdr:cNvPr id="94" name="直線コネクタ 93"/>
        <xdr:cNvCxnSpPr/>
      </xdr:nvCxnSpPr>
      <xdr:spPr>
        <a:xfrm flipV="1">
          <a:off x="4051300" y="5514340"/>
          <a:ext cx="711200" cy="16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33292</xdr:rowOff>
    </xdr:from>
    <xdr:to>
      <xdr:col>15</xdr:col>
      <xdr:colOff>187325</xdr:colOff>
      <xdr:row>28</xdr:row>
      <xdr:rowOff>134892</xdr:rowOff>
    </xdr:to>
    <xdr:sp macro="" textlink="">
      <xdr:nvSpPr>
        <xdr:cNvPr id="95" name="楕円 94"/>
        <xdr:cNvSpPr/>
      </xdr:nvSpPr>
      <xdr:spPr>
        <a:xfrm>
          <a:off x="3238500" y="560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84092</xdr:rowOff>
    </xdr:from>
    <xdr:to>
      <xdr:col>19</xdr:col>
      <xdr:colOff>136525</xdr:colOff>
      <xdr:row>28</xdr:row>
      <xdr:rowOff>111851</xdr:rowOff>
    </xdr:to>
    <xdr:cxnSp macro="">
      <xdr:nvCxnSpPr>
        <xdr:cNvPr id="96" name="直線コネクタ 95"/>
        <xdr:cNvCxnSpPr/>
      </xdr:nvCxnSpPr>
      <xdr:spPr>
        <a:xfrm>
          <a:off x="3289300" y="5656217"/>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71228</xdr:rowOff>
    </xdr:from>
    <xdr:ext cx="405111" cy="259045"/>
    <xdr:sp macro="" textlink="">
      <xdr:nvSpPr>
        <xdr:cNvPr id="97" name="n_1aveValue有形固定資産減価償却率"/>
        <xdr:cNvSpPr txBox="1"/>
      </xdr:nvSpPr>
      <xdr:spPr>
        <a:xfrm>
          <a:off x="38360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46553</xdr:rowOff>
    </xdr:from>
    <xdr:ext cx="405111" cy="259045"/>
    <xdr:sp macro="" textlink="">
      <xdr:nvSpPr>
        <xdr:cNvPr id="98" name="n_2aveValue有形固定資産減価償却率"/>
        <xdr:cNvSpPr txBox="1"/>
      </xdr:nvSpPr>
      <xdr:spPr>
        <a:xfrm>
          <a:off x="3086744" y="6133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68869</xdr:rowOff>
    </xdr:from>
    <xdr:ext cx="405111" cy="259045"/>
    <xdr:sp macro="" textlink="">
      <xdr:nvSpPr>
        <xdr:cNvPr id="99" name="n_3aveValue有形固定資産減価償却率"/>
        <xdr:cNvSpPr txBox="1"/>
      </xdr:nvSpPr>
      <xdr:spPr>
        <a:xfrm>
          <a:off x="2324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2285</xdr:rowOff>
    </xdr:from>
    <xdr:ext cx="405111" cy="259045"/>
    <xdr:sp macro="" textlink="">
      <xdr:nvSpPr>
        <xdr:cNvPr id="100" name="n_4aveValue有形固定資産減価償却率"/>
        <xdr:cNvSpPr txBox="1"/>
      </xdr:nvSpPr>
      <xdr:spPr>
        <a:xfrm>
          <a:off x="1562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7728</xdr:rowOff>
    </xdr:from>
    <xdr:ext cx="405111" cy="259045"/>
    <xdr:sp macro="" textlink="">
      <xdr:nvSpPr>
        <xdr:cNvPr id="101" name="n_1mainValue有形固定資産減価償却率"/>
        <xdr:cNvSpPr txBox="1"/>
      </xdr:nvSpPr>
      <xdr:spPr>
        <a:xfrm>
          <a:off x="3836044" y="540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151419</xdr:rowOff>
    </xdr:from>
    <xdr:ext cx="405111" cy="259045"/>
    <xdr:sp macro="" textlink="">
      <xdr:nvSpPr>
        <xdr:cNvPr id="102" name="n_2mainValue有形固定資産減価償却率"/>
        <xdr:cNvSpPr txBox="1"/>
      </xdr:nvSpPr>
      <xdr:spPr>
        <a:xfrm>
          <a:off x="3086744" y="5380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5" name="正方形/長方形 104"/>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本区の数値は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％で類似団体中では下位であるが、全国平均はかなり下回っており、将来的な負担を十分返済する能力を備えている。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今後も、起債については慎重な発行を行うとともに基金への計画的な積立てにより、基金残高が起債残高を上回るようバランスの確保に努め、安定した財政基盤を維持していく。</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8" name="テキスト ボックス 117"/>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0" name="テキスト ボックス 119"/>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22" name="テキスト ボックス 121"/>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24" name="テキスト ボックス 123"/>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26" name="テキスト ボックス 125"/>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108162</xdr:rowOff>
    </xdr:to>
    <xdr:cxnSp macro="">
      <xdr:nvCxnSpPr>
        <xdr:cNvPr id="131" name="直線コネクタ 130"/>
        <xdr:cNvCxnSpPr/>
      </xdr:nvCxnSpPr>
      <xdr:spPr>
        <a:xfrm flipV="1">
          <a:off x="14793595" y="5312833"/>
          <a:ext cx="1269" cy="139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111989</xdr:rowOff>
    </xdr:from>
    <xdr:ext cx="469744" cy="259045"/>
    <xdr:sp macro="" textlink="">
      <xdr:nvSpPr>
        <xdr:cNvPr id="132" name="債務償還比率最小値テキスト"/>
        <xdr:cNvSpPr txBox="1"/>
      </xdr:nvSpPr>
      <xdr:spPr>
        <a:xfrm>
          <a:off x="14846300" y="671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108162</xdr:rowOff>
    </xdr:from>
    <xdr:to>
      <xdr:col>76</xdr:col>
      <xdr:colOff>111125</xdr:colOff>
      <xdr:row>34</xdr:row>
      <xdr:rowOff>108162</xdr:rowOff>
    </xdr:to>
    <xdr:cxnSp macro="">
      <xdr:nvCxnSpPr>
        <xdr:cNvPr id="133" name="直線コネクタ 132"/>
        <xdr:cNvCxnSpPr/>
      </xdr:nvCxnSpPr>
      <xdr:spPr>
        <a:xfrm>
          <a:off x="14706600" y="670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34"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106485</xdr:rowOff>
    </xdr:from>
    <xdr:ext cx="340478" cy="259045"/>
    <xdr:sp macro="" textlink="">
      <xdr:nvSpPr>
        <xdr:cNvPr id="136" name="債務償還比率平均値テキスト"/>
        <xdr:cNvSpPr txBox="1"/>
      </xdr:nvSpPr>
      <xdr:spPr>
        <a:xfrm>
          <a:off x="14846300" y="51642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37" name="フローチャート: 判断 136"/>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38" name="フローチャート: 判断 137"/>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39" name="フローチャート: 判断 138"/>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0" name="フローチャート: 判断 139"/>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1" name="フローチャート: 判断 140"/>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63006</xdr:rowOff>
    </xdr:from>
    <xdr:to>
      <xdr:col>76</xdr:col>
      <xdr:colOff>73025</xdr:colOff>
      <xdr:row>29</xdr:row>
      <xdr:rowOff>164606</xdr:rowOff>
    </xdr:to>
    <xdr:sp macro="" textlink="">
      <xdr:nvSpPr>
        <xdr:cNvPr id="147" name="楕円 146"/>
        <xdr:cNvSpPr/>
      </xdr:nvSpPr>
      <xdr:spPr>
        <a:xfrm>
          <a:off x="14744700" y="580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41433</xdr:rowOff>
    </xdr:from>
    <xdr:ext cx="405111" cy="259045"/>
    <xdr:sp macro="" textlink="">
      <xdr:nvSpPr>
        <xdr:cNvPr id="148" name="債務償還比率該当値テキスト"/>
        <xdr:cNvSpPr txBox="1"/>
      </xdr:nvSpPr>
      <xdr:spPr>
        <a:xfrm>
          <a:off x="14846300" y="5785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22225</xdr:colOff>
      <xdr:row>27</xdr:row>
      <xdr:rowOff>152823</xdr:rowOff>
    </xdr:from>
    <xdr:to>
      <xdr:col>64</xdr:col>
      <xdr:colOff>123825</xdr:colOff>
      <xdr:row>28</xdr:row>
      <xdr:rowOff>82973</xdr:rowOff>
    </xdr:to>
    <xdr:sp macro="" textlink="">
      <xdr:nvSpPr>
        <xdr:cNvPr id="149" name="楕円 148"/>
        <xdr:cNvSpPr/>
      </xdr:nvSpPr>
      <xdr:spPr>
        <a:xfrm>
          <a:off x="12509500" y="555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98778</xdr:rowOff>
    </xdr:from>
    <xdr:to>
      <xdr:col>60</xdr:col>
      <xdr:colOff>123825</xdr:colOff>
      <xdr:row>27</xdr:row>
      <xdr:rowOff>28928</xdr:rowOff>
    </xdr:to>
    <xdr:sp macro="" textlink="">
      <xdr:nvSpPr>
        <xdr:cNvPr id="150" name="楕円 149"/>
        <xdr:cNvSpPr/>
      </xdr:nvSpPr>
      <xdr:spPr>
        <a:xfrm>
          <a:off x="11747500" y="53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149578</xdr:rowOff>
    </xdr:from>
    <xdr:to>
      <xdr:col>64</xdr:col>
      <xdr:colOff>73025</xdr:colOff>
      <xdr:row>28</xdr:row>
      <xdr:rowOff>32173</xdr:rowOff>
    </xdr:to>
    <xdr:cxnSp macro="">
      <xdr:nvCxnSpPr>
        <xdr:cNvPr id="151" name="直線コネクタ 150"/>
        <xdr:cNvCxnSpPr/>
      </xdr:nvCxnSpPr>
      <xdr:spPr>
        <a:xfrm>
          <a:off x="11798300" y="5378803"/>
          <a:ext cx="762000" cy="22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80586</xdr:colOff>
      <xdr:row>24</xdr:row>
      <xdr:rowOff>150935</xdr:rowOff>
    </xdr:from>
    <xdr:ext cx="340478" cy="259045"/>
    <xdr:sp macro="" textlink="">
      <xdr:nvSpPr>
        <xdr:cNvPr id="152"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3"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4"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5"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28</xdr:row>
      <xdr:rowOff>74100</xdr:rowOff>
    </xdr:from>
    <xdr:ext cx="405111" cy="259045"/>
    <xdr:sp macro="" textlink="">
      <xdr:nvSpPr>
        <xdr:cNvPr id="156" name="n_3mainValue債務償還比率"/>
        <xdr:cNvSpPr txBox="1"/>
      </xdr:nvSpPr>
      <xdr:spPr>
        <a:xfrm>
          <a:off x="12357744" y="564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27</xdr:row>
      <xdr:rowOff>20055</xdr:rowOff>
    </xdr:from>
    <xdr:ext cx="340478" cy="259045"/>
    <xdr:sp macro="" textlink="">
      <xdr:nvSpPr>
        <xdr:cNvPr id="157" name="n_4mainValue債務償還比率"/>
        <xdr:cNvSpPr txBox="1"/>
      </xdr:nvSpPr>
      <xdr:spPr>
        <a:xfrm>
          <a:off x="11628061" y="54207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290,246
260,574
13.01
146,263,450
142,425,684
3,256,573
73,179,535
24,631,127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22316</xdr:rowOff>
    </xdr:to>
    <xdr:cxnSp macro="">
      <xdr:nvCxnSpPr>
        <xdr:cNvPr id="58" name="直線コネクタ 57"/>
        <xdr:cNvCxnSpPr/>
      </xdr:nvCxnSpPr>
      <xdr:spPr>
        <a:xfrm flipV="1">
          <a:off x="4634865" y="5660572"/>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26143</xdr:rowOff>
    </xdr:from>
    <xdr:ext cx="405111" cy="259045"/>
    <xdr:sp macro="" textlink="">
      <xdr:nvSpPr>
        <xdr:cNvPr id="59" name="【道路】&#10;有形固定資産減価償却率最小値テキスト"/>
        <xdr:cNvSpPr txBox="1"/>
      </xdr:nvSpPr>
      <xdr:spPr>
        <a:xfrm>
          <a:off x="4673600" y="722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22316</xdr:rowOff>
    </xdr:from>
    <xdr:to>
      <xdr:col>24</xdr:col>
      <xdr:colOff>152400</xdr:colOff>
      <xdr:row>42</xdr:row>
      <xdr:rowOff>22316</xdr:rowOff>
    </xdr:to>
    <xdr:cxnSp macro="">
      <xdr:nvCxnSpPr>
        <xdr:cNvPr id="60" name="直線コネクタ 59"/>
        <xdr:cNvCxnSpPr/>
      </xdr:nvCxnSpPr>
      <xdr:spPr>
        <a:xfrm>
          <a:off x="4546600" y="722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64605</xdr:rowOff>
    </xdr:from>
    <xdr:ext cx="405111" cy="259045"/>
    <xdr:sp macro="" textlink="">
      <xdr:nvSpPr>
        <xdr:cNvPr id="63" name="【道路】&#10;有形固定資産減価償却率平均値テキスト"/>
        <xdr:cNvSpPr txBox="1"/>
      </xdr:nvSpPr>
      <xdr:spPr>
        <a:xfrm>
          <a:off x="4673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4" name="フローチャート: 判断 63"/>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23767</xdr:rowOff>
    </xdr:from>
    <xdr:to>
      <xdr:col>20</xdr:col>
      <xdr:colOff>38100</xdr:colOff>
      <xdr:row>38</xdr:row>
      <xdr:rowOff>125367</xdr:rowOff>
    </xdr:to>
    <xdr:sp macro="" textlink="">
      <xdr:nvSpPr>
        <xdr:cNvPr id="65" name="フローチャート: 判断 64"/>
        <xdr:cNvSpPr/>
      </xdr:nvSpPr>
      <xdr:spPr>
        <a:xfrm>
          <a:off x="3746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156028</xdr:rowOff>
    </xdr:from>
    <xdr:to>
      <xdr:col>15</xdr:col>
      <xdr:colOff>101600</xdr:colOff>
      <xdr:row>38</xdr:row>
      <xdr:rowOff>86178</xdr:rowOff>
    </xdr:to>
    <xdr:sp macro="" textlink="">
      <xdr:nvSpPr>
        <xdr:cNvPr id="66" name="フローチャート: 判断 65"/>
        <xdr:cNvSpPr/>
      </xdr:nvSpPr>
      <xdr:spPr>
        <a:xfrm>
          <a:off x="2857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69487</xdr:rowOff>
    </xdr:from>
    <xdr:to>
      <xdr:col>10</xdr:col>
      <xdr:colOff>165100</xdr:colOff>
      <xdr:row>39</xdr:row>
      <xdr:rowOff>171087</xdr:rowOff>
    </xdr:to>
    <xdr:sp macro="" textlink="">
      <xdr:nvSpPr>
        <xdr:cNvPr id="67" name="フローチャート: 判断 66"/>
        <xdr:cNvSpPr/>
      </xdr:nvSpPr>
      <xdr:spPr>
        <a:xfrm>
          <a:off x="1968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69487</xdr:rowOff>
    </xdr:from>
    <xdr:to>
      <xdr:col>6</xdr:col>
      <xdr:colOff>38100</xdr:colOff>
      <xdr:row>39</xdr:row>
      <xdr:rowOff>171087</xdr:rowOff>
    </xdr:to>
    <xdr:sp macro="" textlink="">
      <xdr:nvSpPr>
        <xdr:cNvPr id="68" name="フローチャート: 判断 67"/>
        <xdr:cNvSpPr/>
      </xdr:nvSpPr>
      <xdr:spPr>
        <a:xfrm>
          <a:off x="1079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40096</xdr:rowOff>
    </xdr:from>
    <xdr:to>
      <xdr:col>24</xdr:col>
      <xdr:colOff>114300</xdr:colOff>
      <xdr:row>40</xdr:row>
      <xdr:rowOff>141696</xdr:rowOff>
    </xdr:to>
    <xdr:sp macro="" textlink="">
      <xdr:nvSpPr>
        <xdr:cNvPr id="74" name="楕円 73"/>
        <xdr:cNvSpPr/>
      </xdr:nvSpPr>
      <xdr:spPr>
        <a:xfrm>
          <a:off x="4584700" y="68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18523</xdr:rowOff>
    </xdr:from>
    <xdr:ext cx="405111" cy="259045"/>
    <xdr:sp macro="" textlink="">
      <xdr:nvSpPr>
        <xdr:cNvPr id="75" name="【道路】&#10;有形固定資産減価償却率該当値テキスト"/>
        <xdr:cNvSpPr txBox="1"/>
      </xdr:nvSpPr>
      <xdr:spPr>
        <a:xfrm>
          <a:off x="4673600"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58057</xdr:rowOff>
    </xdr:from>
    <xdr:to>
      <xdr:col>20</xdr:col>
      <xdr:colOff>38100</xdr:colOff>
      <xdr:row>40</xdr:row>
      <xdr:rowOff>159657</xdr:rowOff>
    </xdr:to>
    <xdr:sp macro="" textlink="">
      <xdr:nvSpPr>
        <xdr:cNvPr id="76" name="楕円 75"/>
        <xdr:cNvSpPr/>
      </xdr:nvSpPr>
      <xdr:spPr>
        <a:xfrm>
          <a:off x="3746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90896</xdr:rowOff>
    </xdr:from>
    <xdr:to>
      <xdr:col>24</xdr:col>
      <xdr:colOff>63500</xdr:colOff>
      <xdr:row>40</xdr:row>
      <xdr:rowOff>108857</xdr:rowOff>
    </xdr:to>
    <xdr:cxnSp macro="">
      <xdr:nvCxnSpPr>
        <xdr:cNvPr id="77" name="直線コネクタ 76"/>
        <xdr:cNvCxnSpPr/>
      </xdr:nvCxnSpPr>
      <xdr:spPr>
        <a:xfrm flipV="1">
          <a:off x="3797300" y="694889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58057</xdr:rowOff>
    </xdr:from>
    <xdr:to>
      <xdr:col>15</xdr:col>
      <xdr:colOff>101600</xdr:colOff>
      <xdr:row>40</xdr:row>
      <xdr:rowOff>159657</xdr:rowOff>
    </xdr:to>
    <xdr:sp macro="" textlink="">
      <xdr:nvSpPr>
        <xdr:cNvPr id="78" name="楕円 77"/>
        <xdr:cNvSpPr/>
      </xdr:nvSpPr>
      <xdr:spPr>
        <a:xfrm>
          <a:off x="2857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108857</xdr:rowOff>
    </xdr:from>
    <xdr:to>
      <xdr:col>19</xdr:col>
      <xdr:colOff>177800</xdr:colOff>
      <xdr:row>40</xdr:row>
      <xdr:rowOff>108857</xdr:rowOff>
    </xdr:to>
    <xdr:cxnSp macro="">
      <xdr:nvCxnSpPr>
        <xdr:cNvPr id="79" name="直線コネクタ 78"/>
        <xdr:cNvCxnSpPr/>
      </xdr:nvCxnSpPr>
      <xdr:spPr>
        <a:xfrm>
          <a:off x="2908300" y="696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141894</xdr:rowOff>
    </xdr:from>
    <xdr:ext cx="405111" cy="259045"/>
    <xdr:sp macro="" textlink="">
      <xdr:nvSpPr>
        <xdr:cNvPr id="80" name="n_1aveValue【道路】&#10;有形固定資産減価償却率"/>
        <xdr:cNvSpPr txBox="1"/>
      </xdr:nvSpPr>
      <xdr:spPr>
        <a:xfrm>
          <a:off x="3582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102705</xdr:rowOff>
    </xdr:from>
    <xdr:ext cx="405111" cy="259045"/>
    <xdr:sp macro="" textlink="">
      <xdr:nvSpPr>
        <xdr:cNvPr id="81" name="n_2aveValue【道路】&#10;有形固定資産減価償却率"/>
        <xdr:cNvSpPr txBox="1"/>
      </xdr:nvSpPr>
      <xdr:spPr>
        <a:xfrm>
          <a:off x="2705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16164</xdr:rowOff>
    </xdr:from>
    <xdr:ext cx="405111" cy="259045"/>
    <xdr:sp macro="" textlink="">
      <xdr:nvSpPr>
        <xdr:cNvPr id="82" name="n_3aveValue【道路】&#10;有形固定資産減価償却率"/>
        <xdr:cNvSpPr txBox="1"/>
      </xdr:nvSpPr>
      <xdr:spPr>
        <a:xfrm>
          <a:off x="1816744" y="653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16164</xdr:rowOff>
    </xdr:from>
    <xdr:ext cx="405111" cy="259045"/>
    <xdr:sp macro="" textlink="">
      <xdr:nvSpPr>
        <xdr:cNvPr id="83" name="n_4aveValue【道路】&#10;有形固定資産減価償却率"/>
        <xdr:cNvSpPr txBox="1"/>
      </xdr:nvSpPr>
      <xdr:spPr>
        <a:xfrm>
          <a:off x="927744" y="653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150784</xdr:rowOff>
    </xdr:from>
    <xdr:ext cx="405111" cy="259045"/>
    <xdr:sp macro="" textlink="">
      <xdr:nvSpPr>
        <xdr:cNvPr id="84" name="n_1mainValue【道路】&#10;有形固定資産減価償却率"/>
        <xdr:cNvSpPr txBox="1"/>
      </xdr:nvSpPr>
      <xdr:spPr>
        <a:xfrm>
          <a:off x="35820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150784</xdr:rowOff>
    </xdr:from>
    <xdr:ext cx="405111" cy="259045"/>
    <xdr:sp macro="" textlink="">
      <xdr:nvSpPr>
        <xdr:cNvPr id="85" name="n_2mainValue【道路】&#10;有形固定資産減価償却率"/>
        <xdr:cNvSpPr txBox="1"/>
      </xdr:nvSpPr>
      <xdr:spPr>
        <a:xfrm>
          <a:off x="2705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6667</xdr:rowOff>
    </xdr:from>
    <xdr:to>
      <xdr:col>54</xdr:col>
      <xdr:colOff>189865</xdr:colOff>
      <xdr:row>41</xdr:row>
      <xdr:rowOff>64008</xdr:rowOff>
    </xdr:to>
    <xdr:cxnSp macro="">
      <xdr:nvCxnSpPr>
        <xdr:cNvPr id="109" name="直線コネクタ 108"/>
        <xdr:cNvCxnSpPr/>
      </xdr:nvCxnSpPr>
      <xdr:spPr>
        <a:xfrm flipV="1">
          <a:off x="10476865" y="5835967"/>
          <a:ext cx="0" cy="125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67835</xdr:rowOff>
    </xdr:from>
    <xdr:ext cx="469744" cy="259045"/>
    <xdr:sp macro="" textlink="">
      <xdr:nvSpPr>
        <xdr:cNvPr id="110" name="【道路】&#10;一人当たり延長最小値テキスト"/>
        <xdr:cNvSpPr txBox="1"/>
      </xdr:nvSpPr>
      <xdr:spPr>
        <a:xfrm>
          <a:off x="10515600" y="7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64008</xdr:rowOff>
    </xdr:from>
    <xdr:to>
      <xdr:col>55</xdr:col>
      <xdr:colOff>88900</xdr:colOff>
      <xdr:row>41</xdr:row>
      <xdr:rowOff>64008</xdr:rowOff>
    </xdr:to>
    <xdr:cxnSp macro="">
      <xdr:nvCxnSpPr>
        <xdr:cNvPr id="111" name="直線コネクタ 110"/>
        <xdr:cNvCxnSpPr/>
      </xdr:nvCxnSpPr>
      <xdr:spPr>
        <a:xfrm>
          <a:off x="10388600" y="709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124794</xdr:rowOff>
    </xdr:from>
    <xdr:ext cx="469744" cy="259045"/>
    <xdr:sp macro="" textlink="">
      <xdr:nvSpPr>
        <xdr:cNvPr id="112" name="【道路】&#10;一人当たり延長最大値テキスト"/>
        <xdr:cNvSpPr txBox="1"/>
      </xdr:nvSpPr>
      <xdr:spPr>
        <a:xfrm>
          <a:off x="10515600" y="561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6667</xdr:rowOff>
    </xdr:from>
    <xdr:to>
      <xdr:col>55</xdr:col>
      <xdr:colOff>88900</xdr:colOff>
      <xdr:row>34</xdr:row>
      <xdr:rowOff>6667</xdr:rowOff>
    </xdr:to>
    <xdr:cxnSp macro="">
      <xdr:nvCxnSpPr>
        <xdr:cNvPr id="113" name="直線コネクタ 112"/>
        <xdr:cNvCxnSpPr/>
      </xdr:nvCxnSpPr>
      <xdr:spPr>
        <a:xfrm>
          <a:off x="10388600" y="5835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61041</xdr:rowOff>
    </xdr:from>
    <xdr:ext cx="469744" cy="259045"/>
    <xdr:sp macro="" textlink="">
      <xdr:nvSpPr>
        <xdr:cNvPr id="114" name="【道路】&#10;一人当たり延長平均値テキスト"/>
        <xdr:cNvSpPr txBox="1"/>
      </xdr:nvSpPr>
      <xdr:spPr>
        <a:xfrm>
          <a:off x="10515600" y="6747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38164</xdr:rowOff>
    </xdr:from>
    <xdr:to>
      <xdr:col>55</xdr:col>
      <xdr:colOff>50800</xdr:colOff>
      <xdr:row>40</xdr:row>
      <xdr:rowOff>139764</xdr:rowOff>
    </xdr:to>
    <xdr:sp macro="" textlink="">
      <xdr:nvSpPr>
        <xdr:cNvPr id="115" name="フローチャート: 判断 114"/>
        <xdr:cNvSpPr/>
      </xdr:nvSpPr>
      <xdr:spPr>
        <a:xfrm>
          <a:off x="104267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32639</xdr:rowOff>
    </xdr:from>
    <xdr:to>
      <xdr:col>50</xdr:col>
      <xdr:colOff>165100</xdr:colOff>
      <xdr:row>40</xdr:row>
      <xdr:rowOff>134239</xdr:rowOff>
    </xdr:to>
    <xdr:sp macro="" textlink="">
      <xdr:nvSpPr>
        <xdr:cNvPr id="116" name="フローチャート: 判断 115"/>
        <xdr:cNvSpPr/>
      </xdr:nvSpPr>
      <xdr:spPr>
        <a:xfrm>
          <a:off x="9588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34925</xdr:rowOff>
    </xdr:from>
    <xdr:to>
      <xdr:col>46</xdr:col>
      <xdr:colOff>38100</xdr:colOff>
      <xdr:row>40</xdr:row>
      <xdr:rowOff>136525</xdr:rowOff>
    </xdr:to>
    <xdr:sp macro="" textlink="">
      <xdr:nvSpPr>
        <xdr:cNvPr id="117" name="フローチャート: 判断 116"/>
        <xdr:cNvSpPr/>
      </xdr:nvSpPr>
      <xdr:spPr>
        <a:xfrm>
          <a:off x="8699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109601</xdr:rowOff>
    </xdr:from>
    <xdr:to>
      <xdr:col>41</xdr:col>
      <xdr:colOff>101600</xdr:colOff>
      <xdr:row>41</xdr:row>
      <xdr:rowOff>39751</xdr:rowOff>
    </xdr:to>
    <xdr:sp macro="" textlink="">
      <xdr:nvSpPr>
        <xdr:cNvPr id="118" name="フローチャート: 判断 117"/>
        <xdr:cNvSpPr/>
      </xdr:nvSpPr>
      <xdr:spPr>
        <a:xfrm>
          <a:off x="7810500" y="69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xdr:rowOff>
    </xdr:from>
    <xdr:to>
      <xdr:col>36</xdr:col>
      <xdr:colOff>165100</xdr:colOff>
      <xdr:row>39</xdr:row>
      <xdr:rowOff>112903</xdr:rowOff>
    </xdr:to>
    <xdr:sp macro="" textlink="">
      <xdr:nvSpPr>
        <xdr:cNvPr id="119" name="フローチャート: 判断 118"/>
        <xdr:cNvSpPr/>
      </xdr:nvSpPr>
      <xdr:spPr>
        <a:xfrm>
          <a:off x="6921500" y="66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145606</xdr:rowOff>
    </xdr:from>
    <xdr:to>
      <xdr:col>55</xdr:col>
      <xdr:colOff>50800</xdr:colOff>
      <xdr:row>41</xdr:row>
      <xdr:rowOff>75756</xdr:rowOff>
    </xdr:to>
    <xdr:sp macro="" textlink="">
      <xdr:nvSpPr>
        <xdr:cNvPr id="125" name="楕円 124"/>
        <xdr:cNvSpPr/>
      </xdr:nvSpPr>
      <xdr:spPr>
        <a:xfrm>
          <a:off x="10426700" y="700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60533</xdr:rowOff>
    </xdr:from>
    <xdr:ext cx="469744" cy="259045"/>
    <xdr:sp macro="" textlink="">
      <xdr:nvSpPr>
        <xdr:cNvPr id="126" name="【道路】&#10;一人当たり延長該当値テキスト"/>
        <xdr:cNvSpPr txBox="1"/>
      </xdr:nvSpPr>
      <xdr:spPr>
        <a:xfrm>
          <a:off x="10515600" y="691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145034</xdr:rowOff>
    </xdr:from>
    <xdr:to>
      <xdr:col>50</xdr:col>
      <xdr:colOff>165100</xdr:colOff>
      <xdr:row>41</xdr:row>
      <xdr:rowOff>75184</xdr:rowOff>
    </xdr:to>
    <xdr:sp macro="" textlink="">
      <xdr:nvSpPr>
        <xdr:cNvPr id="127" name="楕円 126"/>
        <xdr:cNvSpPr/>
      </xdr:nvSpPr>
      <xdr:spPr>
        <a:xfrm>
          <a:off x="9588500" y="700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24384</xdr:rowOff>
    </xdr:from>
    <xdr:to>
      <xdr:col>55</xdr:col>
      <xdr:colOff>0</xdr:colOff>
      <xdr:row>41</xdr:row>
      <xdr:rowOff>24956</xdr:rowOff>
    </xdr:to>
    <xdr:cxnSp macro="">
      <xdr:nvCxnSpPr>
        <xdr:cNvPr id="128" name="直線コネクタ 127"/>
        <xdr:cNvCxnSpPr/>
      </xdr:nvCxnSpPr>
      <xdr:spPr>
        <a:xfrm>
          <a:off x="9639300" y="7053834"/>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126936</xdr:rowOff>
    </xdr:from>
    <xdr:to>
      <xdr:col>46</xdr:col>
      <xdr:colOff>38100</xdr:colOff>
      <xdr:row>42</xdr:row>
      <xdr:rowOff>57086</xdr:rowOff>
    </xdr:to>
    <xdr:sp macro="" textlink="">
      <xdr:nvSpPr>
        <xdr:cNvPr id="129" name="楕円 128"/>
        <xdr:cNvSpPr/>
      </xdr:nvSpPr>
      <xdr:spPr>
        <a:xfrm>
          <a:off x="8699500" y="715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24384</xdr:rowOff>
    </xdr:from>
    <xdr:to>
      <xdr:col>50</xdr:col>
      <xdr:colOff>114300</xdr:colOff>
      <xdr:row>42</xdr:row>
      <xdr:rowOff>6286</xdr:rowOff>
    </xdr:to>
    <xdr:cxnSp macro="">
      <xdr:nvCxnSpPr>
        <xdr:cNvPr id="130" name="直線コネクタ 129"/>
        <xdr:cNvCxnSpPr/>
      </xdr:nvCxnSpPr>
      <xdr:spPr>
        <a:xfrm flipV="1">
          <a:off x="8750300" y="7053834"/>
          <a:ext cx="889000" cy="15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150766</xdr:rowOff>
    </xdr:from>
    <xdr:ext cx="469744" cy="259045"/>
    <xdr:sp macro="" textlink="">
      <xdr:nvSpPr>
        <xdr:cNvPr id="131" name="n_1aveValue【道路】&#10;一人当たり延長"/>
        <xdr:cNvSpPr txBox="1"/>
      </xdr:nvSpPr>
      <xdr:spPr>
        <a:xfrm>
          <a:off x="93917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153052</xdr:rowOff>
    </xdr:from>
    <xdr:ext cx="469744" cy="259045"/>
    <xdr:sp macro="" textlink="">
      <xdr:nvSpPr>
        <xdr:cNvPr id="132" name="n_2aveValue【道路】&#10;一人当たり延長"/>
        <xdr:cNvSpPr txBox="1"/>
      </xdr:nvSpPr>
      <xdr:spPr>
        <a:xfrm>
          <a:off x="8515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56278</xdr:rowOff>
    </xdr:from>
    <xdr:ext cx="469744" cy="259045"/>
    <xdr:sp macro="" textlink="">
      <xdr:nvSpPr>
        <xdr:cNvPr id="133" name="n_3aveValue【道路】&#10;一人当たり延長"/>
        <xdr:cNvSpPr txBox="1"/>
      </xdr:nvSpPr>
      <xdr:spPr>
        <a:xfrm>
          <a:off x="7626427" y="67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129430</xdr:rowOff>
    </xdr:from>
    <xdr:ext cx="469744" cy="259045"/>
    <xdr:sp macro="" textlink="">
      <xdr:nvSpPr>
        <xdr:cNvPr id="134" name="n_4aveValue【道路】&#10;一人当たり延長"/>
        <xdr:cNvSpPr txBox="1"/>
      </xdr:nvSpPr>
      <xdr:spPr>
        <a:xfrm>
          <a:off x="6737427" y="647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66311</xdr:rowOff>
    </xdr:from>
    <xdr:ext cx="469744" cy="259045"/>
    <xdr:sp macro="" textlink="">
      <xdr:nvSpPr>
        <xdr:cNvPr id="135" name="n_1mainValue【道路】&#10;一人当たり延長"/>
        <xdr:cNvSpPr txBox="1"/>
      </xdr:nvSpPr>
      <xdr:spPr>
        <a:xfrm>
          <a:off x="9391727" y="709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48213</xdr:rowOff>
    </xdr:from>
    <xdr:ext cx="469744" cy="259045"/>
    <xdr:sp macro="" textlink="">
      <xdr:nvSpPr>
        <xdr:cNvPr id="136" name="n_2mainValue【道路】&#10;一人当たり延長"/>
        <xdr:cNvSpPr txBox="1"/>
      </xdr:nvSpPr>
      <xdr:spPr>
        <a:xfrm>
          <a:off x="8515427" y="724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7" name="テキスト ボックス 14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9" name="テキスト ボックス 14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9" name="テキスト ボックス 15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1" name="テキスト ボックス 16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64</xdr:row>
      <xdr:rowOff>13063</xdr:rowOff>
    </xdr:to>
    <xdr:cxnSp macro="">
      <xdr:nvCxnSpPr>
        <xdr:cNvPr id="163" name="直線コネクタ 162"/>
        <xdr:cNvCxnSpPr/>
      </xdr:nvCxnSpPr>
      <xdr:spPr>
        <a:xfrm flipV="1">
          <a:off x="4634865" y="950976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64" name="【橋りょう・トンネル】&#10;有形固定資産減価償却率最小値テキスト"/>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65" name="直線コネクタ 164"/>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66" name="【橋りょう・トンネル】&#10;有形固定資産減価償却率最大値テキスト"/>
        <xdr:cNvSpPr txBox="1"/>
      </xdr:nvSpPr>
      <xdr:spPr>
        <a:xfrm>
          <a:off x="4673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67" name="直線コネクタ 166"/>
        <xdr:cNvCxnSpPr/>
      </xdr:nvCxnSpPr>
      <xdr:spPr>
        <a:xfrm>
          <a:off x="4546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81478</xdr:rowOff>
    </xdr:from>
    <xdr:ext cx="405111" cy="259045"/>
    <xdr:sp macro="" textlink="">
      <xdr:nvSpPr>
        <xdr:cNvPr id="168" name="【橋りょう・トンネル】&#10;有形固定資産減価償却率平均値テキスト"/>
        <xdr:cNvSpPr txBox="1"/>
      </xdr:nvSpPr>
      <xdr:spPr>
        <a:xfrm>
          <a:off x="4673600" y="10025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69" name="フローチャート: 判断 168"/>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19413</xdr:rowOff>
    </xdr:from>
    <xdr:to>
      <xdr:col>20</xdr:col>
      <xdr:colOff>38100</xdr:colOff>
      <xdr:row>59</xdr:row>
      <xdr:rowOff>121013</xdr:rowOff>
    </xdr:to>
    <xdr:sp macro="" textlink="">
      <xdr:nvSpPr>
        <xdr:cNvPr id="170" name="フローチャート: 判断 169"/>
        <xdr:cNvSpPr/>
      </xdr:nvSpPr>
      <xdr:spPr>
        <a:xfrm>
          <a:off x="3746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72" name="フローチャート: 判断 171"/>
        <xdr:cNvSpPr/>
      </xdr:nvSpPr>
      <xdr:spPr>
        <a:xfrm>
          <a:off x="1968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120650</xdr:rowOff>
    </xdr:from>
    <xdr:to>
      <xdr:col>6</xdr:col>
      <xdr:colOff>38100</xdr:colOff>
      <xdr:row>58</xdr:row>
      <xdr:rowOff>50800</xdr:rowOff>
    </xdr:to>
    <xdr:sp macro="" textlink="">
      <xdr:nvSpPr>
        <xdr:cNvPr id="173" name="フローチャート: 判断 172"/>
        <xdr:cNvSpPr/>
      </xdr:nvSpPr>
      <xdr:spPr>
        <a:xfrm>
          <a:off x="1079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146776</xdr:rowOff>
    </xdr:from>
    <xdr:to>
      <xdr:col>24</xdr:col>
      <xdr:colOff>114300</xdr:colOff>
      <xdr:row>60</xdr:row>
      <xdr:rowOff>76926</xdr:rowOff>
    </xdr:to>
    <xdr:sp macro="" textlink="">
      <xdr:nvSpPr>
        <xdr:cNvPr id="179" name="楕円 178"/>
        <xdr:cNvSpPr/>
      </xdr:nvSpPr>
      <xdr:spPr>
        <a:xfrm>
          <a:off x="45847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125203</xdr:rowOff>
    </xdr:from>
    <xdr:ext cx="405111" cy="259045"/>
    <xdr:sp macro="" textlink="">
      <xdr:nvSpPr>
        <xdr:cNvPr id="180" name="【橋りょう・トンネル】&#10;有形固定資産減価償却率該当値テキスト"/>
        <xdr:cNvSpPr txBox="1"/>
      </xdr:nvSpPr>
      <xdr:spPr>
        <a:xfrm>
          <a:off x="4673600"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94524</xdr:rowOff>
    </xdr:from>
    <xdr:to>
      <xdr:col>20</xdr:col>
      <xdr:colOff>38100</xdr:colOff>
      <xdr:row>60</xdr:row>
      <xdr:rowOff>24674</xdr:rowOff>
    </xdr:to>
    <xdr:sp macro="" textlink="">
      <xdr:nvSpPr>
        <xdr:cNvPr id="181" name="楕円 180"/>
        <xdr:cNvSpPr/>
      </xdr:nvSpPr>
      <xdr:spPr>
        <a:xfrm>
          <a:off x="3746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145324</xdr:rowOff>
    </xdr:from>
    <xdr:to>
      <xdr:col>24</xdr:col>
      <xdr:colOff>63500</xdr:colOff>
      <xdr:row>60</xdr:row>
      <xdr:rowOff>26126</xdr:rowOff>
    </xdr:to>
    <xdr:cxnSp macro="">
      <xdr:nvCxnSpPr>
        <xdr:cNvPr id="182" name="直線コネクタ 181"/>
        <xdr:cNvCxnSpPr/>
      </xdr:nvCxnSpPr>
      <xdr:spPr>
        <a:xfrm>
          <a:off x="3797300" y="1026087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42273</xdr:rowOff>
    </xdr:from>
    <xdr:to>
      <xdr:col>15</xdr:col>
      <xdr:colOff>101600</xdr:colOff>
      <xdr:row>59</xdr:row>
      <xdr:rowOff>143873</xdr:rowOff>
    </xdr:to>
    <xdr:sp macro="" textlink="">
      <xdr:nvSpPr>
        <xdr:cNvPr id="183" name="楕円 182"/>
        <xdr:cNvSpPr/>
      </xdr:nvSpPr>
      <xdr:spPr>
        <a:xfrm>
          <a:off x="2857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93073</xdr:rowOff>
    </xdr:from>
    <xdr:to>
      <xdr:col>19</xdr:col>
      <xdr:colOff>177800</xdr:colOff>
      <xdr:row>59</xdr:row>
      <xdr:rowOff>145324</xdr:rowOff>
    </xdr:to>
    <xdr:cxnSp macro="">
      <xdr:nvCxnSpPr>
        <xdr:cNvPr id="184" name="直線コネクタ 183"/>
        <xdr:cNvCxnSpPr/>
      </xdr:nvCxnSpPr>
      <xdr:spPr>
        <a:xfrm>
          <a:off x="2908300" y="1020862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137540</xdr:rowOff>
    </xdr:from>
    <xdr:ext cx="405111" cy="259045"/>
    <xdr:sp macro="" textlink="">
      <xdr:nvSpPr>
        <xdr:cNvPr id="185" name="n_1aveValue【橋りょう・トンネル】&#10;有形固定資産減価償却率"/>
        <xdr:cNvSpPr txBox="1"/>
      </xdr:nvSpPr>
      <xdr:spPr>
        <a:xfrm>
          <a:off x="35820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86" name="n_2aveValue【橋りょう・トンネル】&#10;有形固定資産減価償却率"/>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65694</xdr:rowOff>
    </xdr:from>
    <xdr:ext cx="405111" cy="259045"/>
    <xdr:sp macro="" textlink="">
      <xdr:nvSpPr>
        <xdr:cNvPr id="187" name="n_3aveValue【橋りょう・トンネル】&#10;有形固定資産減価償却率"/>
        <xdr:cNvSpPr txBox="1"/>
      </xdr:nvSpPr>
      <xdr:spPr>
        <a:xfrm>
          <a:off x="1816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67327</xdr:rowOff>
    </xdr:from>
    <xdr:ext cx="405111" cy="259045"/>
    <xdr:sp macro="" textlink="">
      <xdr:nvSpPr>
        <xdr:cNvPr id="188" name="n_4aveValue【橋りょう・トンネル】&#10;有形固定資産減価償却率"/>
        <xdr:cNvSpPr txBox="1"/>
      </xdr:nvSpPr>
      <xdr:spPr>
        <a:xfrm>
          <a:off x="927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15801</xdr:rowOff>
    </xdr:from>
    <xdr:ext cx="405111" cy="259045"/>
    <xdr:sp macro="" textlink="">
      <xdr:nvSpPr>
        <xdr:cNvPr id="189" name="n_1mainValue【橋りょう・トンネル】&#10;有形固定資産減価償却率"/>
        <xdr:cNvSpPr txBox="1"/>
      </xdr:nvSpPr>
      <xdr:spPr>
        <a:xfrm>
          <a:off x="35820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135000</xdr:rowOff>
    </xdr:from>
    <xdr:ext cx="405111" cy="259045"/>
    <xdr:sp macro="" textlink="">
      <xdr:nvSpPr>
        <xdr:cNvPr id="190" name="n_2mainValue【橋りょう・トンネル】&#10;有形固定資産減価償却率"/>
        <xdr:cNvSpPr txBox="1"/>
      </xdr:nvSpPr>
      <xdr:spPr>
        <a:xfrm>
          <a:off x="2705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2" name="テキスト ボックス 20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04" name="テキスト ボックス 203"/>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6" name="テキスト ボックス 20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8" name="テキスト ボックス 20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0" name="テキスト ボックス 20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6987</xdr:rowOff>
    </xdr:from>
    <xdr:to>
      <xdr:col>54</xdr:col>
      <xdr:colOff>189865</xdr:colOff>
      <xdr:row>64</xdr:row>
      <xdr:rowOff>56205</xdr:rowOff>
    </xdr:to>
    <xdr:cxnSp macro="">
      <xdr:nvCxnSpPr>
        <xdr:cNvPr id="214" name="直線コネクタ 213"/>
        <xdr:cNvCxnSpPr/>
      </xdr:nvCxnSpPr>
      <xdr:spPr>
        <a:xfrm flipV="1">
          <a:off x="10476865" y="9608187"/>
          <a:ext cx="0" cy="14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60032</xdr:rowOff>
    </xdr:from>
    <xdr:ext cx="469744" cy="259045"/>
    <xdr:sp macro="" textlink="">
      <xdr:nvSpPr>
        <xdr:cNvPr id="215" name="【橋りょう・トンネル】&#10;一人当たり有形固定資産（償却資産）額最小値テキスト"/>
        <xdr:cNvSpPr txBox="1"/>
      </xdr:nvSpPr>
      <xdr:spPr>
        <a:xfrm>
          <a:off x="10515600" y="1103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56205</xdr:rowOff>
    </xdr:from>
    <xdr:to>
      <xdr:col>55</xdr:col>
      <xdr:colOff>88900</xdr:colOff>
      <xdr:row>64</xdr:row>
      <xdr:rowOff>56205</xdr:rowOff>
    </xdr:to>
    <xdr:cxnSp macro="">
      <xdr:nvCxnSpPr>
        <xdr:cNvPr id="216" name="直線コネクタ 215"/>
        <xdr:cNvCxnSpPr/>
      </xdr:nvCxnSpPr>
      <xdr:spPr>
        <a:xfrm>
          <a:off x="10388600" y="1102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125114</xdr:rowOff>
    </xdr:from>
    <xdr:ext cx="599010" cy="259045"/>
    <xdr:sp macro="" textlink="">
      <xdr:nvSpPr>
        <xdr:cNvPr id="217" name="【橋りょう・トンネル】&#10;一人当たり有形固定資産（償却資産）額最大値テキスト"/>
        <xdr:cNvSpPr txBox="1"/>
      </xdr:nvSpPr>
      <xdr:spPr>
        <a:xfrm>
          <a:off x="10515600" y="938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6987</xdr:rowOff>
    </xdr:from>
    <xdr:to>
      <xdr:col>55</xdr:col>
      <xdr:colOff>88900</xdr:colOff>
      <xdr:row>56</xdr:row>
      <xdr:rowOff>6987</xdr:rowOff>
    </xdr:to>
    <xdr:cxnSp macro="">
      <xdr:nvCxnSpPr>
        <xdr:cNvPr id="218" name="直線コネクタ 217"/>
        <xdr:cNvCxnSpPr/>
      </xdr:nvCxnSpPr>
      <xdr:spPr>
        <a:xfrm>
          <a:off x="10388600" y="960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87931</xdr:rowOff>
    </xdr:from>
    <xdr:ext cx="534377" cy="259045"/>
    <xdr:sp macro="" textlink="">
      <xdr:nvSpPr>
        <xdr:cNvPr id="219" name="【橋りょう・トンネル】&#10;一人当たり有形固定資産（償却資産）額平均値テキスト"/>
        <xdr:cNvSpPr txBox="1"/>
      </xdr:nvSpPr>
      <xdr:spPr>
        <a:xfrm>
          <a:off x="10515600" y="10546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65054</xdr:rowOff>
    </xdr:from>
    <xdr:to>
      <xdr:col>55</xdr:col>
      <xdr:colOff>50800</xdr:colOff>
      <xdr:row>62</xdr:row>
      <xdr:rowOff>166654</xdr:rowOff>
    </xdr:to>
    <xdr:sp macro="" textlink="">
      <xdr:nvSpPr>
        <xdr:cNvPr id="220" name="フローチャート: 判断 219"/>
        <xdr:cNvSpPr/>
      </xdr:nvSpPr>
      <xdr:spPr>
        <a:xfrm>
          <a:off x="104267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69482</xdr:rowOff>
    </xdr:from>
    <xdr:to>
      <xdr:col>50</xdr:col>
      <xdr:colOff>165100</xdr:colOff>
      <xdr:row>62</xdr:row>
      <xdr:rowOff>171082</xdr:rowOff>
    </xdr:to>
    <xdr:sp macro="" textlink="">
      <xdr:nvSpPr>
        <xdr:cNvPr id="221" name="フローチャート: 判断 220"/>
        <xdr:cNvSpPr/>
      </xdr:nvSpPr>
      <xdr:spPr>
        <a:xfrm>
          <a:off x="9588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81659</xdr:rowOff>
    </xdr:from>
    <xdr:to>
      <xdr:col>46</xdr:col>
      <xdr:colOff>38100</xdr:colOff>
      <xdr:row>63</xdr:row>
      <xdr:rowOff>11809</xdr:rowOff>
    </xdr:to>
    <xdr:sp macro="" textlink="">
      <xdr:nvSpPr>
        <xdr:cNvPr id="222" name="フローチャート: 判断 221"/>
        <xdr:cNvSpPr/>
      </xdr:nvSpPr>
      <xdr:spPr>
        <a:xfrm>
          <a:off x="8699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27602</xdr:rowOff>
    </xdr:from>
    <xdr:to>
      <xdr:col>41</xdr:col>
      <xdr:colOff>101600</xdr:colOff>
      <xdr:row>62</xdr:row>
      <xdr:rowOff>129202</xdr:rowOff>
    </xdr:to>
    <xdr:sp macro="" textlink="">
      <xdr:nvSpPr>
        <xdr:cNvPr id="223" name="フローチャート: 判断 222"/>
        <xdr:cNvSpPr/>
      </xdr:nvSpPr>
      <xdr:spPr>
        <a:xfrm>
          <a:off x="7810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26406</xdr:rowOff>
    </xdr:from>
    <xdr:to>
      <xdr:col>36</xdr:col>
      <xdr:colOff>165100</xdr:colOff>
      <xdr:row>62</xdr:row>
      <xdr:rowOff>128006</xdr:rowOff>
    </xdr:to>
    <xdr:sp macro="" textlink="">
      <xdr:nvSpPr>
        <xdr:cNvPr id="224" name="フローチャート: 判断 223"/>
        <xdr:cNvSpPr/>
      </xdr:nvSpPr>
      <xdr:spPr>
        <a:xfrm>
          <a:off x="6921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5405</xdr:rowOff>
    </xdr:from>
    <xdr:to>
      <xdr:col>55</xdr:col>
      <xdr:colOff>50800</xdr:colOff>
      <xdr:row>64</xdr:row>
      <xdr:rowOff>107005</xdr:rowOff>
    </xdr:to>
    <xdr:sp macro="" textlink="">
      <xdr:nvSpPr>
        <xdr:cNvPr id="230" name="楕円 229"/>
        <xdr:cNvSpPr/>
      </xdr:nvSpPr>
      <xdr:spPr>
        <a:xfrm>
          <a:off x="10426700" y="109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91782</xdr:rowOff>
    </xdr:from>
    <xdr:ext cx="469744" cy="259045"/>
    <xdr:sp macro="" textlink="">
      <xdr:nvSpPr>
        <xdr:cNvPr id="231" name="【橋りょう・トンネル】&#10;一人当たり有形固定資産（償却資産）額該当値テキスト"/>
        <xdr:cNvSpPr txBox="1"/>
      </xdr:nvSpPr>
      <xdr:spPr>
        <a:xfrm>
          <a:off x="10515600" y="1089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5352</xdr:rowOff>
    </xdr:from>
    <xdr:to>
      <xdr:col>50</xdr:col>
      <xdr:colOff>165100</xdr:colOff>
      <xdr:row>64</xdr:row>
      <xdr:rowOff>106952</xdr:rowOff>
    </xdr:to>
    <xdr:sp macro="" textlink="">
      <xdr:nvSpPr>
        <xdr:cNvPr id="232" name="楕円 231"/>
        <xdr:cNvSpPr/>
      </xdr:nvSpPr>
      <xdr:spPr>
        <a:xfrm>
          <a:off x="9588500" y="1097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56152</xdr:rowOff>
    </xdr:from>
    <xdr:to>
      <xdr:col>55</xdr:col>
      <xdr:colOff>0</xdr:colOff>
      <xdr:row>64</xdr:row>
      <xdr:rowOff>56205</xdr:rowOff>
    </xdr:to>
    <xdr:cxnSp macro="">
      <xdr:nvCxnSpPr>
        <xdr:cNvPr id="233" name="直線コネクタ 232"/>
        <xdr:cNvCxnSpPr/>
      </xdr:nvCxnSpPr>
      <xdr:spPr>
        <a:xfrm>
          <a:off x="9639300" y="11028952"/>
          <a:ext cx="8382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5184</xdr:rowOff>
    </xdr:from>
    <xdr:to>
      <xdr:col>46</xdr:col>
      <xdr:colOff>38100</xdr:colOff>
      <xdr:row>64</xdr:row>
      <xdr:rowOff>106784</xdr:rowOff>
    </xdr:to>
    <xdr:sp macro="" textlink="">
      <xdr:nvSpPr>
        <xdr:cNvPr id="234" name="楕円 233"/>
        <xdr:cNvSpPr/>
      </xdr:nvSpPr>
      <xdr:spPr>
        <a:xfrm>
          <a:off x="8699500" y="109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55984</xdr:rowOff>
    </xdr:from>
    <xdr:to>
      <xdr:col>50</xdr:col>
      <xdr:colOff>114300</xdr:colOff>
      <xdr:row>64</xdr:row>
      <xdr:rowOff>56152</xdr:rowOff>
    </xdr:to>
    <xdr:cxnSp macro="">
      <xdr:nvCxnSpPr>
        <xdr:cNvPr id="235" name="直線コネクタ 234"/>
        <xdr:cNvCxnSpPr/>
      </xdr:nvCxnSpPr>
      <xdr:spPr>
        <a:xfrm>
          <a:off x="8750300" y="11028784"/>
          <a:ext cx="8890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16159</xdr:rowOff>
    </xdr:from>
    <xdr:ext cx="534377" cy="259045"/>
    <xdr:sp macro="" textlink="">
      <xdr:nvSpPr>
        <xdr:cNvPr id="236" name="n_1aveValue【橋りょう・トンネル】&#10;一人当たり有形固定資産（償却資産）額"/>
        <xdr:cNvSpPr txBox="1"/>
      </xdr:nvSpPr>
      <xdr:spPr>
        <a:xfrm>
          <a:off x="9359411" y="104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28336</xdr:rowOff>
    </xdr:from>
    <xdr:ext cx="534377" cy="259045"/>
    <xdr:sp macro="" textlink="">
      <xdr:nvSpPr>
        <xdr:cNvPr id="237" name="n_2aveValue【橋りょう・トンネル】&#10;一人当たり有形固定資産（償却資産）額"/>
        <xdr:cNvSpPr txBox="1"/>
      </xdr:nvSpPr>
      <xdr:spPr>
        <a:xfrm>
          <a:off x="84831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145729</xdr:rowOff>
    </xdr:from>
    <xdr:ext cx="534377" cy="259045"/>
    <xdr:sp macro="" textlink="">
      <xdr:nvSpPr>
        <xdr:cNvPr id="238" name="n_3aveValue【橋りょう・トンネル】&#10;一人当たり有形固定資産（償却資産）額"/>
        <xdr:cNvSpPr txBox="1"/>
      </xdr:nvSpPr>
      <xdr:spPr>
        <a:xfrm>
          <a:off x="7594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144533</xdr:rowOff>
    </xdr:from>
    <xdr:ext cx="534377" cy="259045"/>
    <xdr:sp macro="" textlink="">
      <xdr:nvSpPr>
        <xdr:cNvPr id="239" name="n_4aveValue【橋りょう・トンネル】&#10;一人当たり有形固定資産（償却資産）額"/>
        <xdr:cNvSpPr txBox="1"/>
      </xdr:nvSpPr>
      <xdr:spPr>
        <a:xfrm>
          <a:off x="6705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98079</xdr:rowOff>
    </xdr:from>
    <xdr:ext cx="469744" cy="259045"/>
    <xdr:sp macro="" textlink="">
      <xdr:nvSpPr>
        <xdr:cNvPr id="240" name="n_1mainValue【橋りょう・トンネル】&#10;一人当たり有形固定資産（償却資産）額"/>
        <xdr:cNvSpPr txBox="1"/>
      </xdr:nvSpPr>
      <xdr:spPr>
        <a:xfrm>
          <a:off x="9391728" y="1107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97911</xdr:rowOff>
    </xdr:from>
    <xdr:ext cx="469744" cy="259045"/>
    <xdr:sp macro="" textlink="">
      <xdr:nvSpPr>
        <xdr:cNvPr id="241" name="n_2mainValue【橋りょう・トンネル】&#10;一人当たり有形固定資産（償却資産）額"/>
        <xdr:cNvSpPr txBox="1"/>
      </xdr:nvSpPr>
      <xdr:spPr>
        <a:xfrm>
          <a:off x="8515428" y="1107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2" name="テキスト ボックス 25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4" name="テキスト ボックス 25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4" name="テキスト ボックス 26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6" name="テキスト ボックス 26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69124</xdr:rowOff>
    </xdr:from>
    <xdr:to>
      <xdr:col>24</xdr:col>
      <xdr:colOff>62865</xdr:colOff>
      <xdr:row>86</xdr:row>
      <xdr:rowOff>145869</xdr:rowOff>
    </xdr:to>
    <xdr:cxnSp macro="">
      <xdr:nvCxnSpPr>
        <xdr:cNvPr id="268" name="直線コネクタ 267"/>
        <xdr:cNvCxnSpPr/>
      </xdr:nvCxnSpPr>
      <xdr:spPr>
        <a:xfrm flipV="1">
          <a:off x="4634865" y="13270774"/>
          <a:ext cx="0" cy="161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149696</xdr:rowOff>
    </xdr:from>
    <xdr:ext cx="405111" cy="259045"/>
    <xdr:sp macro="" textlink="">
      <xdr:nvSpPr>
        <xdr:cNvPr id="269" name="【公営住宅】&#10;有形固定資産減価償却率最小値テキスト"/>
        <xdr:cNvSpPr txBox="1"/>
      </xdr:nvSpPr>
      <xdr:spPr>
        <a:xfrm>
          <a:off x="4673600" y="1489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145869</xdr:rowOff>
    </xdr:from>
    <xdr:to>
      <xdr:col>24</xdr:col>
      <xdr:colOff>152400</xdr:colOff>
      <xdr:row>86</xdr:row>
      <xdr:rowOff>145869</xdr:rowOff>
    </xdr:to>
    <xdr:cxnSp macro="">
      <xdr:nvCxnSpPr>
        <xdr:cNvPr id="270" name="直線コネクタ 269"/>
        <xdr:cNvCxnSpPr/>
      </xdr:nvCxnSpPr>
      <xdr:spPr>
        <a:xfrm>
          <a:off x="4546600" y="148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15801</xdr:rowOff>
    </xdr:from>
    <xdr:ext cx="405111" cy="259045"/>
    <xdr:sp macro="" textlink="">
      <xdr:nvSpPr>
        <xdr:cNvPr id="271" name="【公営住宅】&#10;有形固定資産減価償却率最大値テキスト"/>
        <xdr:cNvSpPr txBox="1"/>
      </xdr:nvSpPr>
      <xdr:spPr>
        <a:xfrm>
          <a:off x="4673600" y="13046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69124</xdr:rowOff>
    </xdr:from>
    <xdr:to>
      <xdr:col>24</xdr:col>
      <xdr:colOff>152400</xdr:colOff>
      <xdr:row>77</xdr:row>
      <xdr:rowOff>69124</xdr:rowOff>
    </xdr:to>
    <xdr:cxnSp macro="">
      <xdr:nvCxnSpPr>
        <xdr:cNvPr id="272" name="直線コネクタ 271"/>
        <xdr:cNvCxnSpPr/>
      </xdr:nvCxnSpPr>
      <xdr:spPr>
        <a:xfrm>
          <a:off x="4546600" y="1327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138809</xdr:rowOff>
    </xdr:from>
    <xdr:ext cx="405111" cy="259045"/>
    <xdr:sp macro="" textlink="">
      <xdr:nvSpPr>
        <xdr:cNvPr id="273" name="【公営住宅】&#10;有形固定資産減価償却率平均値テキスト"/>
        <xdr:cNvSpPr txBox="1"/>
      </xdr:nvSpPr>
      <xdr:spPr>
        <a:xfrm>
          <a:off x="4673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274" name="フローチャート: 判断 273"/>
        <xdr:cNvSpPr/>
      </xdr:nvSpPr>
      <xdr:spPr>
        <a:xfrm>
          <a:off x="4584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75" name="フローチャート: 判断 274"/>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68943</xdr:rowOff>
    </xdr:from>
    <xdr:to>
      <xdr:col>15</xdr:col>
      <xdr:colOff>101600</xdr:colOff>
      <xdr:row>80</xdr:row>
      <xdr:rowOff>170543</xdr:rowOff>
    </xdr:to>
    <xdr:sp macro="" textlink="">
      <xdr:nvSpPr>
        <xdr:cNvPr id="276" name="フローチャート: 判断 275"/>
        <xdr:cNvSpPr/>
      </xdr:nvSpPr>
      <xdr:spPr>
        <a:xfrm>
          <a:off x="28575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42818</xdr:rowOff>
    </xdr:from>
    <xdr:to>
      <xdr:col>10</xdr:col>
      <xdr:colOff>165100</xdr:colOff>
      <xdr:row>80</xdr:row>
      <xdr:rowOff>144418</xdr:rowOff>
    </xdr:to>
    <xdr:sp macro="" textlink="">
      <xdr:nvSpPr>
        <xdr:cNvPr id="277" name="フローチャート: 判断 276"/>
        <xdr:cNvSpPr/>
      </xdr:nvSpPr>
      <xdr:spPr>
        <a:xfrm>
          <a:off x="19685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114663</xdr:rowOff>
    </xdr:from>
    <xdr:to>
      <xdr:col>6</xdr:col>
      <xdr:colOff>38100</xdr:colOff>
      <xdr:row>81</xdr:row>
      <xdr:rowOff>44813</xdr:rowOff>
    </xdr:to>
    <xdr:sp macro="" textlink="">
      <xdr:nvSpPr>
        <xdr:cNvPr id="278" name="フローチャート: 判断 277"/>
        <xdr:cNvSpPr/>
      </xdr:nvSpPr>
      <xdr:spPr>
        <a:xfrm>
          <a:off x="1079500" y="138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153851</xdr:rowOff>
    </xdr:from>
    <xdr:to>
      <xdr:col>24</xdr:col>
      <xdr:colOff>114300</xdr:colOff>
      <xdr:row>81</xdr:row>
      <xdr:rowOff>84001</xdr:rowOff>
    </xdr:to>
    <xdr:sp macro="" textlink="">
      <xdr:nvSpPr>
        <xdr:cNvPr id="284" name="楕円 283"/>
        <xdr:cNvSpPr/>
      </xdr:nvSpPr>
      <xdr:spPr>
        <a:xfrm>
          <a:off x="45847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5278</xdr:rowOff>
    </xdr:from>
    <xdr:ext cx="405111" cy="259045"/>
    <xdr:sp macro="" textlink="">
      <xdr:nvSpPr>
        <xdr:cNvPr id="285" name="【公営住宅】&#10;有形固定資産減価償却率該当値テキスト"/>
        <xdr:cNvSpPr txBox="1"/>
      </xdr:nvSpPr>
      <xdr:spPr>
        <a:xfrm>
          <a:off x="4673600" y="1372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108131</xdr:rowOff>
    </xdr:from>
    <xdr:to>
      <xdr:col>20</xdr:col>
      <xdr:colOff>38100</xdr:colOff>
      <xdr:row>81</xdr:row>
      <xdr:rowOff>38281</xdr:rowOff>
    </xdr:to>
    <xdr:sp macro="" textlink="">
      <xdr:nvSpPr>
        <xdr:cNvPr id="286" name="楕円 285"/>
        <xdr:cNvSpPr/>
      </xdr:nvSpPr>
      <xdr:spPr>
        <a:xfrm>
          <a:off x="3746500" y="138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158931</xdr:rowOff>
    </xdr:from>
    <xdr:to>
      <xdr:col>24</xdr:col>
      <xdr:colOff>63500</xdr:colOff>
      <xdr:row>81</xdr:row>
      <xdr:rowOff>33201</xdr:rowOff>
    </xdr:to>
    <xdr:cxnSp macro="">
      <xdr:nvCxnSpPr>
        <xdr:cNvPr id="287" name="直線コネクタ 286"/>
        <xdr:cNvCxnSpPr/>
      </xdr:nvCxnSpPr>
      <xdr:spPr>
        <a:xfrm>
          <a:off x="3797300" y="1387493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19957</xdr:rowOff>
    </xdr:from>
    <xdr:to>
      <xdr:col>15</xdr:col>
      <xdr:colOff>101600</xdr:colOff>
      <xdr:row>80</xdr:row>
      <xdr:rowOff>121557</xdr:rowOff>
    </xdr:to>
    <xdr:sp macro="" textlink="">
      <xdr:nvSpPr>
        <xdr:cNvPr id="288" name="楕円 287"/>
        <xdr:cNvSpPr/>
      </xdr:nvSpPr>
      <xdr:spPr>
        <a:xfrm>
          <a:off x="2857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70757</xdr:rowOff>
    </xdr:from>
    <xdr:to>
      <xdr:col>19</xdr:col>
      <xdr:colOff>177800</xdr:colOff>
      <xdr:row>80</xdr:row>
      <xdr:rowOff>158931</xdr:rowOff>
    </xdr:to>
    <xdr:cxnSp macro="">
      <xdr:nvCxnSpPr>
        <xdr:cNvPr id="289" name="直線コネクタ 288"/>
        <xdr:cNvCxnSpPr/>
      </xdr:nvCxnSpPr>
      <xdr:spPr>
        <a:xfrm>
          <a:off x="2908300" y="13786757"/>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290" name="n_1aveValue【公営住宅】&#10;有形固定資産減価償却率"/>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161670</xdr:rowOff>
    </xdr:from>
    <xdr:ext cx="405111" cy="259045"/>
    <xdr:sp macro="" textlink="">
      <xdr:nvSpPr>
        <xdr:cNvPr id="291" name="n_2aveValue【公営住宅】&#10;有形固定資産減価償却率"/>
        <xdr:cNvSpPr txBox="1"/>
      </xdr:nvSpPr>
      <xdr:spPr>
        <a:xfrm>
          <a:off x="2705744" y="1387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160945</xdr:rowOff>
    </xdr:from>
    <xdr:ext cx="405111" cy="259045"/>
    <xdr:sp macro="" textlink="">
      <xdr:nvSpPr>
        <xdr:cNvPr id="292" name="n_3aveValue【公営住宅】&#10;有形固定資産減価償却率"/>
        <xdr:cNvSpPr txBox="1"/>
      </xdr:nvSpPr>
      <xdr:spPr>
        <a:xfrm>
          <a:off x="1816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61340</xdr:rowOff>
    </xdr:from>
    <xdr:ext cx="405111" cy="259045"/>
    <xdr:sp macro="" textlink="">
      <xdr:nvSpPr>
        <xdr:cNvPr id="293" name="n_4aveValue【公営住宅】&#10;有形固定資産減価償却率"/>
        <xdr:cNvSpPr txBox="1"/>
      </xdr:nvSpPr>
      <xdr:spPr>
        <a:xfrm>
          <a:off x="9277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54808</xdr:rowOff>
    </xdr:from>
    <xdr:ext cx="405111" cy="259045"/>
    <xdr:sp macro="" textlink="">
      <xdr:nvSpPr>
        <xdr:cNvPr id="294" name="n_1mainValue【公営住宅】&#10;有形固定資産減価償却率"/>
        <xdr:cNvSpPr txBox="1"/>
      </xdr:nvSpPr>
      <xdr:spPr>
        <a:xfrm>
          <a:off x="3582044" y="1359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138084</xdr:rowOff>
    </xdr:from>
    <xdr:ext cx="405111" cy="259045"/>
    <xdr:sp macro="" textlink="">
      <xdr:nvSpPr>
        <xdr:cNvPr id="295" name="n_2mainValue【公営住宅】&#10;有形固定資産減価償却率"/>
        <xdr:cNvSpPr txBox="1"/>
      </xdr:nvSpPr>
      <xdr:spPr>
        <a:xfrm>
          <a:off x="2705744" y="1351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24764</xdr:rowOff>
    </xdr:from>
    <xdr:to>
      <xdr:col>54</xdr:col>
      <xdr:colOff>189865</xdr:colOff>
      <xdr:row>86</xdr:row>
      <xdr:rowOff>108586</xdr:rowOff>
    </xdr:to>
    <xdr:cxnSp macro="">
      <xdr:nvCxnSpPr>
        <xdr:cNvPr id="319" name="直線コネクタ 318"/>
        <xdr:cNvCxnSpPr/>
      </xdr:nvCxnSpPr>
      <xdr:spPr>
        <a:xfrm flipV="1">
          <a:off x="10476865" y="13226414"/>
          <a:ext cx="0" cy="162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112413</xdr:rowOff>
    </xdr:from>
    <xdr:ext cx="469744" cy="259045"/>
    <xdr:sp macro="" textlink="">
      <xdr:nvSpPr>
        <xdr:cNvPr id="320" name="【公営住宅】&#10;一人当たり面積最小値テキスト"/>
        <xdr:cNvSpPr txBox="1"/>
      </xdr:nvSpPr>
      <xdr:spPr>
        <a:xfrm>
          <a:off x="10515600" y="1485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108586</xdr:rowOff>
    </xdr:from>
    <xdr:to>
      <xdr:col>55</xdr:col>
      <xdr:colOff>88900</xdr:colOff>
      <xdr:row>86</xdr:row>
      <xdr:rowOff>108586</xdr:rowOff>
    </xdr:to>
    <xdr:cxnSp macro="">
      <xdr:nvCxnSpPr>
        <xdr:cNvPr id="321" name="直線コネクタ 320"/>
        <xdr:cNvCxnSpPr/>
      </xdr:nvCxnSpPr>
      <xdr:spPr>
        <a:xfrm>
          <a:off x="10388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142891</xdr:rowOff>
    </xdr:from>
    <xdr:ext cx="469744" cy="259045"/>
    <xdr:sp macro="" textlink="">
      <xdr:nvSpPr>
        <xdr:cNvPr id="322" name="【公営住宅】&#10;一人当たり面積最大値テキスト"/>
        <xdr:cNvSpPr txBox="1"/>
      </xdr:nvSpPr>
      <xdr:spPr>
        <a:xfrm>
          <a:off x="10515600" y="130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24764</xdr:rowOff>
    </xdr:from>
    <xdr:to>
      <xdr:col>55</xdr:col>
      <xdr:colOff>88900</xdr:colOff>
      <xdr:row>77</xdr:row>
      <xdr:rowOff>24764</xdr:rowOff>
    </xdr:to>
    <xdr:cxnSp macro="">
      <xdr:nvCxnSpPr>
        <xdr:cNvPr id="323" name="直線コネクタ 322"/>
        <xdr:cNvCxnSpPr/>
      </xdr:nvCxnSpPr>
      <xdr:spPr>
        <a:xfrm>
          <a:off x="10388600" y="1322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63516</xdr:rowOff>
    </xdr:from>
    <xdr:ext cx="469744" cy="259045"/>
    <xdr:sp macro="" textlink="">
      <xdr:nvSpPr>
        <xdr:cNvPr id="324" name="【公営住宅】&#10;一人当たり面積平均値テキスト"/>
        <xdr:cNvSpPr txBox="1"/>
      </xdr:nvSpPr>
      <xdr:spPr>
        <a:xfrm>
          <a:off x="10515600" y="1446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40639</xdr:rowOff>
    </xdr:from>
    <xdr:to>
      <xdr:col>55</xdr:col>
      <xdr:colOff>50800</xdr:colOff>
      <xdr:row>85</xdr:row>
      <xdr:rowOff>142239</xdr:rowOff>
    </xdr:to>
    <xdr:sp macro="" textlink="">
      <xdr:nvSpPr>
        <xdr:cNvPr id="325" name="フローチャート: 判断 324"/>
        <xdr:cNvSpPr/>
      </xdr:nvSpPr>
      <xdr:spPr>
        <a:xfrm>
          <a:off x="104267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50164</xdr:rowOff>
    </xdr:from>
    <xdr:to>
      <xdr:col>50</xdr:col>
      <xdr:colOff>165100</xdr:colOff>
      <xdr:row>85</xdr:row>
      <xdr:rowOff>151764</xdr:rowOff>
    </xdr:to>
    <xdr:sp macro="" textlink="">
      <xdr:nvSpPr>
        <xdr:cNvPr id="326" name="フローチャート: 判断 325"/>
        <xdr:cNvSpPr/>
      </xdr:nvSpPr>
      <xdr:spPr>
        <a:xfrm>
          <a:off x="9588500" y="1462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48261</xdr:rowOff>
    </xdr:from>
    <xdr:to>
      <xdr:col>46</xdr:col>
      <xdr:colOff>38100</xdr:colOff>
      <xdr:row>85</xdr:row>
      <xdr:rowOff>149861</xdr:rowOff>
    </xdr:to>
    <xdr:sp macro="" textlink="">
      <xdr:nvSpPr>
        <xdr:cNvPr id="327" name="フローチャート: 判断 326"/>
        <xdr:cNvSpPr/>
      </xdr:nvSpPr>
      <xdr:spPr>
        <a:xfrm>
          <a:off x="8699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42545</xdr:rowOff>
    </xdr:from>
    <xdr:to>
      <xdr:col>41</xdr:col>
      <xdr:colOff>101600</xdr:colOff>
      <xdr:row>85</xdr:row>
      <xdr:rowOff>144145</xdr:rowOff>
    </xdr:to>
    <xdr:sp macro="" textlink="">
      <xdr:nvSpPr>
        <xdr:cNvPr id="328" name="フローチャート: 判断 327"/>
        <xdr:cNvSpPr/>
      </xdr:nvSpPr>
      <xdr:spPr>
        <a:xfrm>
          <a:off x="7810500" y="1461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67311</xdr:rowOff>
    </xdr:from>
    <xdr:to>
      <xdr:col>36</xdr:col>
      <xdr:colOff>165100</xdr:colOff>
      <xdr:row>85</xdr:row>
      <xdr:rowOff>168911</xdr:rowOff>
    </xdr:to>
    <xdr:sp macro="" textlink="">
      <xdr:nvSpPr>
        <xdr:cNvPr id="329" name="フローチャート: 判断 328"/>
        <xdr:cNvSpPr/>
      </xdr:nvSpPr>
      <xdr:spPr>
        <a:xfrm>
          <a:off x="6921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86361</xdr:rowOff>
    </xdr:from>
    <xdr:to>
      <xdr:col>55</xdr:col>
      <xdr:colOff>50800</xdr:colOff>
      <xdr:row>86</xdr:row>
      <xdr:rowOff>16511</xdr:rowOff>
    </xdr:to>
    <xdr:sp macro="" textlink="">
      <xdr:nvSpPr>
        <xdr:cNvPr id="335" name="楕円 334"/>
        <xdr:cNvSpPr/>
      </xdr:nvSpPr>
      <xdr:spPr>
        <a:xfrm>
          <a:off x="104267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64788</xdr:rowOff>
    </xdr:from>
    <xdr:ext cx="469744" cy="259045"/>
    <xdr:sp macro="" textlink="">
      <xdr:nvSpPr>
        <xdr:cNvPr id="336" name="【公営住宅】&#10;一人当たり面積該当値テキスト"/>
        <xdr:cNvSpPr txBox="1"/>
      </xdr:nvSpPr>
      <xdr:spPr>
        <a:xfrm>
          <a:off x="10515600"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84455</xdr:rowOff>
    </xdr:from>
    <xdr:to>
      <xdr:col>50</xdr:col>
      <xdr:colOff>165100</xdr:colOff>
      <xdr:row>86</xdr:row>
      <xdr:rowOff>14605</xdr:rowOff>
    </xdr:to>
    <xdr:sp macro="" textlink="">
      <xdr:nvSpPr>
        <xdr:cNvPr id="337" name="楕円 336"/>
        <xdr:cNvSpPr/>
      </xdr:nvSpPr>
      <xdr:spPr>
        <a:xfrm>
          <a:off x="95885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135255</xdr:rowOff>
    </xdr:from>
    <xdr:to>
      <xdr:col>55</xdr:col>
      <xdr:colOff>0</xdr:colOff>
      <xdr:row>85</xdr:row>
      <xdr:rowOff>137161</xdr:rowOff>
    </xdr:to>
    <xdr:cxnSp macro="">
      <xdr:nvCxnSpPr>
        <xdr:cNvPr id="338" name="直線コネクタ 337"/>
        <xdr:cNvCxnSpPr/>
      </xdr:nvCxnSpPr>
      <xdr:spPr>
        <a:xfrm>
          <a:off x="9639300" y="1470850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99695</xdr:rowOff>
    </xdr:from>
    <xdr:to>
      <xdr:col>46</xdr:col>
      <xdr:colOff>38100</xdr:colOff>
      <xdr:row>86</xdr:row>
      <xdr:rowOff>29845</xdr:rowOff>
    </xdr:to>
    <xdr:sp macro="" textlink="">
      <xdr:nvSpPr>
        <xdr:cNvPr id="339" name="楕円 338"/>
        <xdr:cNvSpPr/>
      </xdr:nvSpPr>
      <xdr:spPr>
        <a:xfrm>
          <a:off x="8699500" y="146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135255</xdr:rowOff>
    </xdr:from>
    <xdr:to>
      <xdr:col>50</xdr:col>
      <xdr:colOff>114300</xdr:colOff>
      <xdr:row>85</xdr:row>
      <xdr:rowOff>150495</xdr:rowOff>
    </xdr:to>
    <xdr:cxnSp macro="">
      <xdr:nvCxnSpPr>
        <xdr:cNvPr id="340" name="直線コネクタ 339"/>
        <xdr:cNvCxnSpPr/>
      </xdr:nvCxnSpPr>
      <xdr:spPr>
        <a:xfrm flipV="1">
          <a:off x="8750300" y="147085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168291</xdr:rowOff>
    </xdr:from>
    <xdr:ext cx="469744" cy="259045"/>
    <xdr:sp macro="" textlink="">
      <xdr:nvSpPr>
        <xdr:cNvPr id="341" name="n_1aveValue【公営住宅】&#10;一人当たり面積"/>
        <xdr:cNvSpPr txBox="1"/>
      </xdr:nvSpPr>
      <xdr:spPr>
        <a:xfrm>
          <a:off x="9391727" y="1439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166388</xdr:rowOff>
    </xdr:from>
    <xdr:ext cx="469744" cy="259045"/>
    <xdr:sp macro="" textlink="">
      <xdr:nvSpPr>
        <xdr:cNvPr id="342" name="n_2aveValue【公営住宅】&#10;一人当たり面積"/>
        <xdr:cNvSpPr txBox="1"/>
      </xdr:nvSpPr>
      <xdr:spPr>
        <a:xfrm>
          <a:off x="85154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160672</xdr:rowOff>
    </xdr:from>
    <xdr:ext cx="469744" cy="259045"/>
    <xdr:sp macro="" textlink="">
      <xdr:nvSpPr>
        <xdr:cNvPr id="343" name="n_3aveValue【公営住宅】&#10;一人当たり面積"/>
        <xdr:cNvSpPr txBox="1"/>
      </xdr:nvSpPr>
      <xdr:spPr>
        <a:xfrm>
          <a:off x="7626427" y="1439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13988</xdr:rowOff>
    </xdr:from>
    <xdr:ext cx="469744" cy="259045"/>
    <xdr:sp macro="" textlink="">
      <xdr:nvSpPr>
        <xdr:cNvPr id="344" name="n_4aveValue【公営住宅】&#10;一人当たり面積"/>
        <xdr:cNvSpPr txBox="1"/>
      </xdr:nvSpPr>
      <xdr:spPr>
        <a:xfrm>
          <a:off x="6737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5732</xdr:rowOff>
    </xdr:from>
    <xdr:ext cx="469744" cy="259045"/>
    <xdr:sp macro="" textlink="">
      <xdr:nvSpPr>
        <xdr:cNvPr id="345" name="n_1mainValue【公営住宅】&#10;一人当たり面積"/>
        <xdr:cNvSpPr txBox="1"/>
      </xdr:nvSpPr>
      <xdr:spPr>
        <a:xfrm>
          <a:off x="9391727" y="1475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20972</xdr:rowOff>
    </xdr:from>
    <xdr:ext cx="469744" cy="259045"/>
    <xdr:sp macro="" textlink="">
      <xdr:nvSpPr>
        <xdr:cNvPr id="346" name="n_2mainValue【公営住宅】&#10;一人当たり面積"/>
        <xdr:cNvSpPr txBox="1"/>
      </xdr:nvSpPr>
      <xdr:spPr>
        <a:xfrm>
          <a:off x="8515427" y="1476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48" name="正方形/長方形 34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49" name="正方形/長方形 34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50" name="正方形/長方形 34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51" name="正方形/長方形 35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54" name="正方形/長方形 35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55" name="正方形/長方形 35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56" name="正方形/長方形 35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57" name="正方形/長方形 35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9" name="テキスト ボックス 36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70" name="直線コネクタ 36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71" name="テキスト ボックス 37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72" name="直線コネクタ 37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73" name="テキスト ボックス 37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74" name="直線コネクタ 37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75" name="テキスト ボックス 37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76" name="直線コネクタ 37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77" name="テキスト ボックス 37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8" name="直線コネクタ 3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9" name="テキスト ボックス 37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128778</xdr:rowOff>
    </xdr:from>
    <xdr:to>
      <xdr:col>85</xdr:col>
      <xdr:colOff>126364</xdr:colOff>
      <xdr:row>41</xdr:row>
      <xdr:rowOff>99060</xdr:rowOff>
    </xdr:to>
    <xdr:cxnSp macro="">
      <xdr:nvCxnSpPr>
        <xdr:cNvPr id="381" name="直線コネクタ 380"/>
        <xdr:cNvCxnSpPr/>
      </xdr:nvCxnSpPr>
      <xdr:spPr>
        <a:xfrm flipV="1">
          <a:off x="16318864" y="595807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382" name="【認定こども園・幼稚園・保育所】&#10;有形固定資産減価償却率最小値テキスト"/>
        <xdr:cNvSpPr txBox="1"/>
      </xdr:nvSpPr>
      <xdr:spPr>
        <a:xfrm>
          <a:off x="16357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383" name="直線コネクタ 382"/>
        <xdr:cNvCxnSpPr/>
      </xdr:nvCxnSpPr>
      <xdr:spPr>
        <a:xfrm>
          <a:off x="16230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75455</xdr:rowOff>
    </xdr:from>
    <xdr:ext cx="405111" cy="259045"/>
    <xdr:sp macro="" textlink="">
      <xdr:nvSpPr>
        <xdr:cNvPr id="384" name="【認定こども園・幼稚園・保育所】&#10;有形固定資産減価償却率最大値テキスト"/>
        <xdr:cNvSpPr txBox="1"/>
      </xdr:nvSpPr>
      <xdr:spPr>
        <a:xfrm>
          <a:off x="16357600" y="5733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128778</xdr:rowOff>
    </xdr:from>
    <xdr:to>
      <xdr:col>86</xdr:col>
      <xdr:colOff>25400</xdr:colOff>
      <xdr:row>34</xdr:row>
      <xdr:rowOff>128778</xdr:rowOff>
    </xdr:to>
    <xdr:cxnSp macro="">
      <xdr:nvCxnSpPr>
        <xdr:cNvPr id="385" name="直線コネクタ 384"/>
        <xdr:cNvCxnSpPr/>
      </xdr:nvCxnSpPr>
      <xdr:spPr>
        <a:xfrm>
          <a:off x="16230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88409</xdr:rowOff>
    </xdr:from>
    <xdr:ext cx="405111" cy="259045"/>
    <xdr:sp macro="" textlink="">
      <xdr:nvSpPr>
        <xdr:cNvPr id="386" name="【認定こども園・幼稚園・保育所】&#10;有形固定資産減価償却率平均値テキスト"/>
        <xdr:cNvSpPr txBox="1"/>
      </xdr:nvSpPr>
      <xdr:spPr>
        <a:xfrm>
          <a:off x="16357600" y="643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109982</xdr:rowOff>
    </xdr:from>
    <xdr:to>
      <xdr:col>85</xdr:col>
      <xdr:colOff>177800</xdr:colOff>
      <xdr:row>38</xdr:row>
      <xdr:rowOff>40132</xdr:rowOff>
    </xdr:to>
    <xdr:sp macro="" textlink="">
      <xdr:nvSpPr>
        <xdr:cNvPr id="387" name="フローチャート: 判断 386"/>
        <xdr:cNvSpPr/>
      </xdr:nvSpPr>
      <xdr:spPr>
        <a:xfrm>
          <a:off x="16268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32258</xdr:rowOff>
    </xdr:from>
    <xdr:to>
      <xdr:col>81</xdr:col>
      <xdr:colOff>101600</xdr:colOff>
      <xdr:row>38</xdr:row>
      <xdr:rowOff>133858</xdr:rowOff>
    </xdr:to>
    <xdr:sp macro="" textlink="">
      <xdr:nvSpPr>
        <xdr:cNvPr id="388" name="フローチャート: 判断 387"/>
        <xdr:cNvSpPr/>
      </xdr:nvSpPr>
      <xdr:spPr>
        <a:xfrm>
          <a:off x="15430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389" name="フローチャート: 判断 388"/>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130556</xdr:rowOff>
    </xdr:from>
    <xdr:to>
      <xdr:col>72</xdr:col>
      <xdr:colOff>38100</xdr:colOff>
      <xdr:row>38</xdr:row>
      <xdr:rowOff>60706</xdr:rowOff>
    </xdr:to>
    <xdr:sp macro="" textlink="">
      <xdr:nvSpPr>
        <xdr:cNvPr id="390" name="フローチャート: 判断 389"/>
        <xdr:cNvSpPr/>
      </xdr:nvSpPr>
      <xdr:spPr>
        <a:xfrm>
          <a:off x="13652500" y="64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82550</xdr:rowOff>
    </xdr:from>
    <xdr:to>
      <xdr:col>67</xdr:col>
      <xdr:colOff>101600</xdr:colOff>
      <xdr:row>39</xdr:row>
      <xdr:rowOff>12700</xdr:rowOff>
    </xdr:to>
    <xdr:sp macro="" textlink="">
      <xdr:nvSpPr>
        <xdr:cNvPr id="391" name="フローチャート: 判断 390"/>
        <xdr:cNvSpPr/>
      </xdr:nvSpPr>
      <xdr:spPr>
        <a:xfrm>
          <a:off x="12763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130556</xdr:rowOff>
    </xdr:from>
    <xdr:to>
      <xdr:col>85</xdr:col>
      <xdr:colOff>177800</xdr:colOff>
      <xdr:row>37</xdr:row>
      <xdr:rowOff>60706</xdr:rowOff>
    </xdr:to>
    <xdr:sp macro="" textlink="">
      <xdr:nvSpPr>
        <xdr:cNvPr id="397" name="楕円 396"/>
        <xdr:cNvSpPr/>
      </xdr:nvSpPr>
      <xdr:spPr>
        <a:xfrm>
          <a:off x="162687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153433</xdr:rowOff>
    </xdr:from>
    <xdr:ext cx="405111" cy="259045"/>
    <xdr:sp macro="" textlink="">
      <xdr:nvSpPr>
        <xdr:cNvPr id="398" name="【認定こども園・幼稚園・保育所】&#10;有形固定資産減価償却率該当値テキスト"/>
        <xdr:cNvSpPr txBox="1"/>
      </xdr:nvSpPr>
      <xdr:spPr>
        <a:xfrm>
          <a:off x="16357600" y="615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162560</xdr:rowOff>
    </xdr:from>
    <xdr:to>
      <xdr:col>81</xdr:col>
      <xdr:colOff>101600</xdr:colOff>
      <xdr:row>37</xdr:row>
      <xdr:rowOff>92710</xdr:rowOff>
    </xdr:to>
    <xdr:sp macro="" textlink="">
      <xdr:nvSpPr>
        <xdr:cNvPr id="399" name="楕円 398"/>
        <xdr:cNvSpPr/>
      </xdr:nvSpPr>
      <xdr:spPr>
        <a:xfrm>
          <a:off x="15430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9906</xdr:rowOff>
    </xdr:from>
    <xdr:to>
      <xdr:col>85</xdr:col>
      <xdr:colOff>127000</xdr:colOff>
      <xdr:row>37</xdr:row>
      <xdr:rowOff>41910</xdr:rowOff>
    </xdr:to>
    <xdr:cxnSp macro="">
      <xdr:nvCxnSpPr>
        <xdr:cNvPr id="400" name="直線コネクタ 399"/>
        <xdr:cNvCxnSpPr/>
      </xdr:nvCxnSpPr>
      <xdr:spPr>
        <a:xfrm flipV="1">
          <a:off x="15481300" y="635355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109982</xdr:rowOff>
    </xdr:from>
    <xdr:to>
      <xdr:col>76</xdr:col>
      <xdr:colOff>165100</xdr:colOff>
      <xdr:row>38</xdr:row>
      <xdr:rowOff>40132</xdr:rowOff>
    </xdr:to>
    <xdr:sp macro="" textlink="">
      <xdr:nvSpPr>
        <xdr:cNvPr id="401" name="楕円 400"/>
        <xdr:cNvSpPr/>
      </xdr:nvSpPr>
      <xdr:spPr>
        <a:xfrm>
          <a:off x="14541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41910</xdr:rowOff>
    </xdr:from>
    <xdr:to>
      <xdr:col>81</xdr:col>
      <xdr:colOff>50800</xdr:colOff>
      <xdr:row>37</xdr:row>
      <xdr:rowOff>160782</xdr:rowOff>
    </xdr:to>
    <xdr:cxnSp macro="">
      <xdr:nvCxnSpPr>
        <xdr:cNvPr id="402" name="直線コネクタ 401"/>
        <xdr:cNvCxnSpPr/>
      </xdr:nvCxnSpPr>
      <xdr:spPr>
        <a:xfrm flipV="1">
          <a:off x="14592300" y="638556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124985</xdr:rowOff>
    </xdr:from>
    <xdr:ext cx="405111" cy="259045"/>
    <xdr:sp macro="" textlink="">
      <xdr:nvSpPr>
        <xdr:cNvPr id="403" name="n_1aveValue【認定こども園・幼稚園・保育所】&#10;有形固定資産減価償却率"/>
        <xdr:cNvSpPr txBox="1"/>
      </xdr:nvSpPr>
      <xdr:spPr>
        <a:xfrm>
          <a:off x="152660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404" name="n_2aveValue【認定こども園・幼稚園・保育所】&#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77233</xdr:rowOff>
    </xdr:from>
    <xdr:ext cx="405111" cy="259045"/>
    <xdr:sp macro="" textlink="">
      <xdr:nvSpPr>
        <xdr:cNvPr id="405" name="n_3aveValue【認定こども園・幼稚園・保育所】&#10;有形固定資産減価償却率"/>
        <xdr:cNvSpPr txBox="1"/>
      </xdr:nvSpPr>
      <xdr:spPr>
        <a:xfrm>
          <a:off x="13500744" y="624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29227</xdr:rowOff>
    </xdr:from>
    <xdr:ext cx="405111" cy="259045"/>
    <xdr:sp macro="" textlink="">
      <xdr:nvSpPr>
        <xdr:cNvPr id="406" name="n_4aveValue【認定こども園・幼稚園・保育所】&#10;有形固定資産減価償却率"/>
        <xdr:cNvSpPr txBox="1"/>
      </xdr:nvSpPr>
      <xdr:spPr>
        <a:xfrm>
          <a:off x="12611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109237</xdr:rowOff>
    </xdr:from>
    <xdr:ext cx="405111" cy="259045"/>
    <xdr:sp macro="" textlink="">
      <xdr:nvSpPr>
        <xdr:cNvPr id="407" name="n_1mainValue【認定こども園・幼稚園・保育所】&#10;有形固定資産減価償却率"/>
        <xdr:cNvSpPr txBox="1"/>
      </xdr:nvSpPr>
      <xdr:spPr>
        <a:xfrm>
          <a:off x="15266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56659</xdr:rowOff>
    </xdr:from>
    <xdr:ext cx="405111" cy="259045"/>
    <xdr:sp macro="" textlink="">
      <xdr:nvSpPr>
        <xdr:cNvPr id="408" name="n_2mainValue【認定こども園・幼稚園・保育所】&#10;有形固定資産減価償却率"/>
        <xdr:cNvSpPr txBox="1"/>
      </xdr:nvSpPr>
      <xdr:spPr>
        <a:xfrm>
          <a:off x="14389744" y="622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9" name="直線コネクタ 41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0" name="テキスト ボックス 41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1" name="直線コネクタ 42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2" name="テキスト ボックス 42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3" name="直線コネクタ 42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4" name="テキスト ボックス 42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5" name="直線コネクタ 42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6" name="テキスト ボックス 42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8" name="テキスト ボックス 4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5334</xdr:rowOff>
    </xdr:to>
    <xdr:cxnSp macro="">
      <xdr:nvCxnSpPr>
        <xdr:cNvPr id="430" name="直線コネクタ 429"/>
        <xdr:cNvCxnSpPr/>
      </xdr:nvCxnSpPr>
      <xdr:spPr>
        <a:xfrm flipV="1">
          <a:off x="22160864" y="5672328"/>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macro="" textlink="">
      <xdr:nvSpPr>
        <xdr:cNvPr id="431" name="【認定こども園・幼稚園・保育所】&#10;一人当たり面積最小値テキスト"/>
        <xdr:cNvSpPr txBox="1"/>
      </xdr:nvSpPr>
      <xdr:spPr>
        <a:xfrm>
          <a:off x="22199600" y="70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432" name="直線コネクタ 431"/>
        <xdr:cNvCxnSpPr/>
      </xdr:nvCxnSpPr>
      <xdr:spPr>
        <a:xfrm>
          <a:off x="22072600" y="703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33"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34" name="直線コネクタ 433"/>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132859</xdr:rowOff>
    </xdr:from>
    <xdr:ext cx="469744" cy="259045"/>
    <xdr:sp macro="" textlink="">
      <xdr:nvSpPr>
        <xdr:cNvPr id="435" name="【認定こども園・幼稚園・保育所】&#10;一人当たり面積平均値テキスト"/>
        <xdr:cNvSpPr txBox="1"/>
      </xdr:nvSpPr>
      <xdr:spPr>
        <a:xfrm>
          <a:off x="22199600" y="664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109982</xdr:rowOff>
    </xdr:from>
    <xdr:to>
      <xdr:col>116</xdr:col>
      <xdr:colOff>114300</xdr:colOff>
      <xdr:row>40</xdr:row>
      <xdr:rowOff>40132</xdr:rowOff>
    </xdr:to>
    <xdr:sp macro="" textlink="">
      <xdr:nvSpPr>
        <xdr:cNvPr id="436" name="フローチャート: 判断 435"/>
        <xdr:cNvSpPr/>
      </xdr:nvSpPr>
      <xdr:spPr>
        <a:xfrm>
          <a:off x="221107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114554</xdr:rowOff>
    </xdr:from>
    <xdr:to>
      <xdr:col>112</xdr:col>
      <xdr:colOff>38100</xdr:colOff>
      <xdr:row>40</xdr:row>
      <xdr:rowOff>44704</xdr:rowOff>
    </xdr:to>
    <xdr:sp macro="" textlink="">
      <xdr:nvSpPr>
        <xdr:cNvPr id="437" name="フローチャート: 判断 436"/>
        <xdr:cNvSpPr/>
      </xdr:nvSpPr>
      <xdr:spPr>
        <a:xfrm>
          <a:off x="21272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119126</xdr:rowOff>
    </xdr:from>
    <xdr:to>
      <xdr:col>107</xdr:col>
      <xdr:colOff>101600</xdr:colOff>
      <xdr:row>40</xdr:row>
      <xdr:rowOff>49276</xdr:rowOff>
    </xdr:to>
    <xdr:sp macro="" textlink="">
      <xdr:nvSpPr>
        <xdr:cNvPr id="438" name="フローチャート: 判断 437"/>
        <xdr:cNvSpPr/>
      </xdr:nvSpPr>
      <xdr:spPr>
        <a:xfrm>
          <a:off x="20383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109982</xdr:rowOff>
    </xdr:from>
    <xdr:to>
      <xdr:col>102</xdr:col>
      <xdr:colOff>165100</xdr:colOff>
      <xdr:row>40</xdr:row>
      <xdr:rowOff>40132</xdr:rowOff>
    </xdr:to>
    <xdr:sp macro="" textlink="">
      <xdr:nvSpPr>
        <xdr:cNvPr id="439" name="フローチャート: 判断 438"/>
        <xdr:cNvSpPr/>
      </xdr:nvSpPr>
      <xdr:spPr>
        <a:xfrm>
          <a:off x="19494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164846</xdr:rowOff>
    </xdr:from>
    <xdr:to>
      <xdr:col>98</xdr:col>
      <xdr:colOff>38100</xdr:colOff>
      <xdr:row>40</xdr:row>
      <xdr:rowOff>94996</xdr:rowOff>
    </xdr:to>
    <xdr:sp macro="" textlink="">
      <xdr:nvSpPr>
        <xdr:cNvPr id="440" name="フローチャート: 判断 439"/>
        <xdr:cNvSpPr/>
      </xdr:nvSpPr>
      <xdr:spPr>
        <a:xfrm>
          <a:off x="18605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137414</xdr:rowOff>
    </xdr:from>
    <xdr:to>
      <xdr:col>116</xdr:col>
      <xdr:colOff>114300</xdr:colOff>
      <xdr:row>40</xdr:row>
      <xdr:rowOff>67564</xdr:rowOff>
    </xdr:to>
    <xdr:sp macro="" textlink="">
      <xdr:nvSpPr>
        <xdr:cNvPr id="446" name="楕円 445"/>
        <xdr:cNvSpPr/>
      </xdr:nvSpPr>
      <xdr:spPr>
        <a:xfrm>
          <a:off x="221107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115841</xdr:rowOff>
    </xdr:from>
    <xdr:ext cx="469744" cy="259045"/>
    <xdr:sp macro="" textlink="">
      <xdr:nvSpPr>
        <xdr:cNvPr id="447" name="【認定こども園・幼稚園・保育所】&#10;一人当たり面積該当値テキスト"/>
        <xdr:cNvSpPr txBox="1"/>
      </xdr:nvSpPr>
      <xdr:spPr>
        <a:xfrm>
          <a:off x="22199600"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155702</xdr:rowOff>
    </xdr:from>
    <xdr:to>
      <xdr:col>112</xdr:col>
      <xdr:colOff>38100</xdr:colOff>
      <xdr:row>40</xdr:row>
      <xdr:rowOff>85852</xdr:rowOff>
    </xdr:to>
    <xdr:sp macro="" textlink="">
      <xdr:nvSpPr>
        <xdr:cNvPr id="448" name="楕円 447"/>
        <xdr:cNvSpPr/>
      </xdr:nvSpPr>
      <xdr:spPr>
        <a:xfrm>
          <a:off x="21272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16764</xdr:rowOff>
    </xdr:from>
    <xdr:to>
      <xdr:col>116</xdr:col>
      <xdr:colOff>63500</xdr:colOff>
      <xdr:row>40</xdr:row>
      <xdr:rowOff>35052</xdr:rowOff>
    </xdr:to>
    <xdr:cxnSp macro="">
      <xdr:nvCxnSpPr>
        <xdr:cNvPr id="449" name="直線コネクタ 448"/>
        <xdr:cNvCxnSpPr/>
      </xdr:nvCxnSpPr>
      <xdr:spPr>
        <a:xfrm flipV="1">
          <a:off x="21323300" y="68747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141986</xdr:rowOff>
    </xdr:from>
    <xdr:to>
      <xdr:col>107</xdr:col>
      <xdr:colOff>101600</xdr:colOff>
      <xdr:row>40</xdr:row>
      <xdr:rowOff>72136</xdr:rowOff>
    </xdr:to>
    <xdr:sp macro="" textlink="">
      <xdr:nvSpPr>
        <xdr:cNvPr id="450" name="楕円 449"/>
        <xdr:cNvSpPr/>
      </xdr:nvSpPr>
      <xdr:spPr>
        <a:xfrm>
          <a:off x="20383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21336</xdr:rowOff>
    </xdr:from>
    <xdr:to>
      <xdr:col>111</xdr:col>
      <xdr:colOff>177800</xdr:colOff>
      <xdr:row>40</xdr:row>
      <xdr:rowOff>35052</xdr:rowOff>
    </xdr:to>
    <xdr:cxnSp macro="">
      <xdr:nvCxnSpPr>
        <xdr:cNvPr id="451" name="直線コネクタ 450"/>
        <xdr:cNvCxnSpPr/>
      </xdr:nvCxnSpPr>
      <xdr:spPr>
        <a:xfrm>
          <a:off x="20434300" y="6879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61231</xdr:rowOff>
    </xdr:from>
    <xdr:ext cx="469744" cy="259045"/>
    <xdr:sp macro="" textlink="">
      <xdr:nvSpPr>
        <xdr:cNvPr id="452" name="n_1aveValue【認定こども園・幼稚園・保育所】&#10;一人当たり面積"/>
        <xdr:cNvSpPr txBox="1"/>
      </xdr:nvSpPr>
      <xdr:spPr>
        <a:xfrm>
          <a:off x="210757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65803</xdr:rowOff>
    </xdr:from>
    <xdr:ext cx="469744" cy="259045"/>
    <xdr:sp macro="" textlink="">
      <xdr:nvSpPr>
        <xdr:cNvPr id="453" name="n_2aveValue【認定こども園・幼稚園・保育所】&#10;一人当たり面積"/>
        <xdr:cNvSpPr txBox="1"/>
      </xdr:nvSpPr>
      <xdr:spPr>
        <a:xfrm>
          <a:off x="201994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56659</xdr:rowOff>
    </xdr:from>
    <xdr:ext cx="469744" cy="259045"/>
    <xdr:sp macro="" textlink="">
      <xdr:nvSpPr>
        <xdr:cNvPr id="454" name="n_3aveValue【認定こども園・幼稚園・保育所】&#10;一人当たり面積"/>
        <xdr:cNvSpPr txBox="1"/>
      </xdr:nvSpPr>
      <xdr:spPr>
        <a:xfrm>
          <a:off x="19310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111523</xdr:rowOff>
    </xdr:from>
    <xdr:ext cx="469744" cy="259045"/>
    <xdr:sp macro="" textlink="">
      <xdr:nvSpPr>
        <xdr:cNvPr id="455" name="n_4aveValue【認定こども園・幼稚園・保育所】&#10;一人当たり面積"/>
        <xdr:cNvSpPr txBox="1"/>
      </xdr:nvSpPr>
      <xdr:spPr>
        <a:xfrm>
          <a:off x="18421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76979</xdr:rowOff>
    </xdr:from>
    <xdr:ext cx="469744" cy="259045"/>
    <xdr:sp macro="" textlink="">
      <xdr:nvSpPr>
        <xdr:cNvPr id="456" name="n_1mainValue【認定こども園・幼稚園・保育所】&#10;一人当たり面積"/>
        <xdr:cNvSpPr txBox="1"/>
      </xdr:nvSpPr>
      <xdr:spPr>
        <a:xfrm>
          <a:off x="210757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63263</xdr:rowOff>
    </xdr:from>
    <xdr:ext cx="469744" cy="259045"/>
    <xdr:sp macro="" textlink="">
      <xdr:nvSpPr>
        <xdr:cNvPr id="457" name="n_2mainValue【認定こども園・幼稚園・保育所】&#10;一人当たり面積"/>
        <xdr:cNvSpPr txBox="1"/>
      </xdr:nvSpPr>
      <xdr:spPr>
        <a:xfrm>
          <a:off x="20199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8" name="正方形/長方形 4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9" name="正方形/長方形 4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0" name="正方形/長方形 4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1" name="正方形/長方形 4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2" name="正方形/長方形 4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3" name="正方形/長方形 4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4" name="正方形/長方形 4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5" name="正方形/長方形 4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6" name="テキスト ボックス 4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7" name="直線コネクタ 4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8" name="テキスト ボックス 4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9" name="直線コネクタ 4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0" name="テキスト ボックス 46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1" name="直線コネクタ 4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2" name="テキスト ボックス 4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3" name="直線コネクタ 4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4" name="テキスト ボックス 4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5" name="直線コネクタ 4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6" name="テキスト ボックス 4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7" name="直線コネクタ 4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8" name="テキスト ボックス 4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9" name="直線コネクタ 4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0" name="テキスト ボックス 47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1" name="直線コネクタ 4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2" name="テキスト ボックス 4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4899</xdr:rowOff>
    </xdr:from>
    <xdr:to>
      <xdr:col>85</xdr:col>
      <xdr:colOff>126364</xdr:colOff>
      <xdr:row>63</xdr:row>
      <xdr:rowOff>125730</xdr:rowOff>
    </xdr:to>
    <xdr:cxnSp macro="">
      <xdr:nvCxnSpPr>
        <xdr:cNvPr id="484" name="直線コネクタ 483"/>
        <xdr:cNvCxnSpPr/>
      </xdr:nvCxnSpPr>
      <xdr:spPr>
        <a:xfrm flipV="1">
          <a:off x="16318864" y="94346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485"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486" name="直線コネクタ 485"/>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123026</xdr:rowOff>
    </xdr:from>
    <xdr:ext cx="405111" cy="259045"/>
    <xdr:sp macro="" textlink="">
      <xdr:nvSpPr>
        <xdr:cNvPr id="487" name="【学校施設】&#10;有形固定資産減価償却率最大値テキスト"/>
        <xdr:cNvSpPr txBox="1"/>
      </xdr:nvSpPr>
      <xdr:spPr>
        <a:xfrm>
          <a:off x="16357600" y="920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4899</xdr:rowOff>
    </xdr:from>
    <xdr:to>
      <xdr:col>86</xdr:col>
      <xdr:colOff>25400</xdr:colOff>
      <xdr:row>55</xdr:row>
      <xdr:rowOff>4899</xdr:rowOff>
    </xdr:to>
    <xdr:cxnSp macro="">
      <xdr:nvCxnSpPr>
        <xdr:cNvPr id="488" name="直線コネクタ 487"/>
        <xdr:cNvCxnSpPr/>
      </xdr:nvCxnSpPr>
      <xdr:spPr>
        <a:xfrm>
          <a:off x="16230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154594</xdr:rowOff>
    </xdr:from>
    <xdr:ext cx="405111" cy="259045"/>
    <xdr:sp macro="" textlink="">
      <xdr:nvSpPr>
        <xdr:cNvPr id="489" name="【学校施設】&#10;有形固定資産減価償却率平均値テキスト"/>
        <xdr:cNvSpPr txBox="1"/>
      </xdr:nvSpPr>
      <xdr:spPr>
        <a:xfrm>
          <a:off x="16357600" y="10270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xdr:rowOff>
    </xdr:from>
    <xdr:to>
      <xdr:col>85</xdr:col>
      <xdr:colOff>177800</xdr:colOff>
      <xdr:row>60</xdr:row>
      <xdr:rowOff>106317</xdr:rowOff>
    </xdr:to>
    <xdr:sp macro="" textlink="">
      <xdr:nvSpPr>
        <xdr:cNvPr id="490" name="フローチャート: 判断 489"/>
        <xdr:cNvSpPr/>
      </xdr:nvSpPr>
      <xdr:spPr>
        <a:xfrm>
          <a:off x="16268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491" name="フローチャート: 判断 490"/>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89626</xdr:rowOff>
    </xdr:from>
    <xdr:to>
      <xdr:col>76</xdr:col>
      <xdr:colOff>165100</xdr:colOff>
      <xdr:row>61</xdr:row>
      <xdr:rowOff>19776</xdr:rowOff>
    </xdr:to>
    <xdr:sp macro="" textlink="">
      <xdr:nvSpPr>
        <xdr:cNvPr id="492" name="フローチャート: 判断 491"/>
        <xdr:cNvSpPr/>
      </xdr:nvSpPr>
      <xdr:spPr>
        <a:xfrm>
          <a:off x="14541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29210</xdr:rowOff>
    </xdr:from>
    <xdr:to>
      <xdr:col>72</xdr:col>
      <xdr:colOff>38100</xdr:colOff>
      <xdr:row>61</xdr:row>
      <xdr:rowOff>130810</xdr:rowOff>
    </xdr:to>
    <xdr:sp macro="" textlink="">
      <xdr:nvSpPr>
        <xdr:cNvPr id="493" name="フローチャート: 判断 492"/>
        <xdr:cNvSpPr/>
      </xdr:nvSpPr>
      <xdr:spPr>
        <a:xfrm>
          <a:off x="13652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62</xdr:row>
      <xdr:rowOff>43906</xdr:rowOff>
    </xdr:from>
    <xdr:to>
      <xdr:col>67</xdr:col>
      <xdr:colOff>101600</xdr:colOff>
      <xdr:row>62</xdr:row>
      <xdr:rowOff>145506</xdr:rowOff>
    </xdr:to>
    <xdr:sp macro="" textlink="">
      <xdr:nvSpPr>
        <xdr:cNvPr id="494" name="フローチャート: 判断 493"/>
        <xdr:cNvSpPr/>
      </xdr:nvSpPr>
      <xdr:spPr>
        <a:xfrm>
          <a:off x="12763500" y="106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125549</xdr:rowOff>
    </xdr:from>
    <xdr:to>
      <xdr:col>85</xdr:col>
      <xdr:colOff>177800</xdr:colOff>
      <xdr:row>55</xdr:row>
      <xdr:rowOff>55699</xdr:rowOff>
    </xdr:to>
    <xdr:sp macro="" textlink="">
      <xdr:nvSpPr>
        <xdr:cNvPr id="500" name="楕円 499"/>
        <xdr:cNvSpPr/>
      </xdr:nvSpPr>
      <xdr:spPr>
        <a:xfrm>
          <a:off x="16268700" y="938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78576</xdr:rowOff>
    </xdr:from>
    <xdr:ext cx="405111" cy="259045"/>
    <xdr:sp macro="" textlink="">
      <xdr:nvSpPr>
        <xdr:cNvPr id="501" name="【学校施設】&#10;有形固定資産減価償却率該当値テキスト"/>
        <xdr:cNvSpPr txBox="1"/>
      </xdr:nvSpPr>
      <xdr:spPr>
        <a:xfrm>
          <a:off x="16357600" y="9336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48804</xdr:rowOff>
    </xdr:from>
    <xdr:to>
      <xdr:col>81</xdr:col>
      <xdr:colOff>101600</xdr:colOff>
      <xdr:row>55</xdr:row>
      <xdr:rowOff>150404</xdr:rowOff>
    </xdr:to>
    <xdr:sp macro="" textlink="">
      <xdr:nvSpPr>
        <xdr:cNvPr id="502" name="楕円 501"/>
        <xdr:cNvSpPr/>
      </xdr:nvSpPr>
      <xdr:spPr>
        <a:xfrm>
          <a:off x="15430500" y="94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4899</xdr:rowOff>
    </xdr:from>
    <xdr:to>
      <xdr:col>85</xdr:col>
      <xdr:colOff>127000</xdr:colOff>
      <xdr:row>55</xdr:row>
      <xdr:rowOff>99604</xdr:rowOff>
    </xdr:to>
    <xdr:cxnSp macro="">
      <xdr:nvCxnSpPr>
        <xdr:cNvPr id="503" name="直線コネクタ 502"/>
        <xdr:cNvCxnSpPr/>
      </xdr:nvCxnSpPr>
      <xdr:spPr>
        <a:xfrm flipV="1">
          <a:off x="15481300" y="9434649"/>
          <a:ext cx="8382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128815</xdr:rowOff>
    </xdr:from>
    <xdr:to>
      <xdr:col>76</xdr:col>
      <xdr:colOff>165100</xdr:colOff>
      <xdr:row>55</xdr:row>
      <xdr:rowOff>58965</xdr:rowOff>
    </xdr:to>
    <xdr:sp macro="" textlink="">
      <xdr:nvSpPr>
        <xdr:cNvPr id="504" name="楕円 503"/>
        <xdr:cNvSpPr/>
      </xdr:nvSpPr>
      <xdr:spPr>
        <a:xfrm>
          <a:off x="14541500" y="93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8165</xdr:rowOff>
    </xdr:from>
    <xdr:to>
      <xdr:col>81</xdr:col>
      <xdr:colOff>50800</xdr:colOff>
      <xdr:row>55</xdr:row>
      <xdr:rowOff>99604</xdr:rowOff>
    </xdr:to>
    <xdr:cxnSp macro="">
      <xdr:nvCxnSpPr>
        <xdr:cNvPr id="505" name="直線コネクタ 504"/>
        <xdr:cNvCxnSpPr/>
      </xdr:nvCxnSpPr>
      <xdr:spPr>
        <a:xfrm>
          <a:off x="14592300" y="943791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146430</xdr:rowOff>
    </xdr:from>
    <xdr:ext cx="405111" cy="259045"/>
    <xdr:sp macro="" textlink="">
      <xdr:nvSpPr>
        <xdr:cNvPr id="506" name="n_1aveValue【学校施設】&#10;有形固定資産減価償却率"/>
        <xdr:cNvSpPr txBox="1"/>
      </xdr:nvSpPr>
      <xdr:spPr>
        <a:xfrm>
          <a:off x="152660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10903</xdr:rowOff>
    </xdr:from>
    <xdr:ext cx="405111" cy="259045"/>
    <xdr:sp macro="" textlink="">
      <xdr:nvSpPr>
        <xdr:cNvPr id="507" name="n_2aveValue【学校施設】&#10;有形固定資産減価償却率"/>
        <xdr:cNvSpPr txBox="1"/>
      </xdr:nvSpPr>
      <xdr:spPr>
        <a:xfrm>
          <a:off x="14389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147337</xdr:rowOff>
    </xdr:from>
    <xdr:ext cx="405111" cy="259045"/>
    <xdr:sp macro="" textlink="">
      <xdr:nvSpPr>
        <xdr:cNvPr id="508" name="n_3aveValue【学校施設】&#10;有形固定資産減価償却率"/>
        <xdr:cNvSpPr txBox="1"/>
      </xdr:nvSpPr>
      <xdr:spPr>
        <a:xfrm>
          <a:off x="13500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162033</xdr:rowOff>
    </xdr:from>
    <xdr:ext cx="405111" cy="259045"/>
    <xdr:sp macro="" textlink="">
      <xdr:nvSpPr>
        <xdr:cNvPr id="509" name="n_4aveValue【学校施設】&#10;有形固定資産減価償却率"/>
        <xdr:cNvSpPr txBox="1"/>
      </xdr:nvSpPr>
      <xdr:spPr>
        <a:xfrm>
          <a:off x="12611744" y="1044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166931</xdr:rowOff>
    </xdr:from>
    <xdr:ext cx="405111" cy="259045"/>
    <xdr:sp macro="" textlink="">
      <xdr:nvSpPr>
        <xdr:cNvPr id="510" name="n_1mainValue【学校施設】&#10;有形固定資産減価償却率"/>
        <xdr:cNvSpPr txBox="1"/>
      </xdr:nvSpPr>
      <xdr:spPr>
        <a:xfrm>
          <a:off x="15266044" y="925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75492</xdr:rowOff>
    </xdr:from>
    <xdr:ext cx="405111" cy="259045"/>
    <xdr:sp macro="" textlink="">
      <xdr:nvSpPr>
        <xdr:cNvPr id="511" name="n_2mainValue【学校施設】&#10;有形固定資産減価償却率"/>
        <xdr:cNvSpPr txBox="1"/>
      </xdr:nvSpPr>
      <xdr:spPr>
        <a:xfrm>
          <a:off x="14389744" y="916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2" name="テキスト ボックス 52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3" name="直線コネクタ 52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4" name="テキスト ボックス 52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5" name="直線コネクタ 52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6" name="テキスト ボックス 52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7" name="直線コネクタ 52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8" name="テキスト ボックス 52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9" name="直線コネクタ 52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0" name="テキスト ボックス 52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1" name="直線コネクタ 53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2" name="テキスト ボックス 53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3" name="直線コネクタ 53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4" name="テキスト ボックス 53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46990</xdr:rowOff>
    </xdr:from>
    <xdr:to>
      <xdr:col>116</xdr:col>
      <xdr:colOff>62864</xdr:colOff>
      <xdr:row>64</xdr:row>
      <xdr:rowOff>87630</xdr:rowOff>
    </xdr:to>
    <xdr:cxnSp macro="">
      <xdr:nvCxnSpPr>
        <xdr:cNvPr id="536" name="直線コネクタ 535"/>
        <xdr:cNvCxnSpPr/>
      </xdr:nvCxnSpPr>
      <xdr:spPr>
        <a:xfrm flipV="1">
          <a:off x="22160864" y="9476740"/>
          <a:ext cx="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91457</xdr:rowOff>
    </xdr:from>
    <xdr:ext cx="469744" cy="259045"/>
    <xdr:sp macro="" textlink="">
      <xdr:nvSpPr>
        <xdr:cNvPr id="537" name="【学校施設】&#10;一人当たり面積最小値テキスト"/>
        <xdr:cNvSpPr txBox="1"/>
      </xdr:nvSpPr>
      <xdr:spPr>
        <a:xfrm>
          <a:off x="22199600" y="1106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87630</xdr:rowOff>
    </xdr:from>
    <xdr:to>
      <xdr:col>116</xdr:col>
      <xdr:colOff>152400</xdr:colOff>
      <xdr:row>64</xdr:row>
      <xdr:rowOff>87630</xdr:rowOff>
    </xdr:to>
    <xdr:cxnSp macro="">
      <xdr:nvCxnSpPr>
        <xdr:cNvPr id="538" name="直線コネクタ 537"/>
        <xdr:cNvCxnSpPr/>
      </xdr:nvCxnSpPr>
      <xdr:spPr>
        <a:xfrm>
          <a:off x="22072600" y="1106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165117</xdr:rowOff>
    </xdr:from>
    <xdr:ext cx="469744" cy="259045"/>
    <xdr:sp macro="" textlink="">
      <xdr:nvSpPr>
        <xdr:cNvPr id="539" name="【学校施設】&#10;一人当たり面積最大値テキスト"/>
        <xdr:cNvSpPr txBox="1"/>
      </xdr:nvSpPr>
      <xdr:spPr>
        <a:xfrm>
          <a:off x="22199600" y="925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46990</xdr:rowOff>
    </xdr:from>
    <xdr:to>
      <xdr:col>116</xdr:col>
      <xdr:colOff>152400</xdr:colOff>
      <xdr:row>55</xdr:row>
      <xdr:rowOff>46990</xdr:rowOff>
    </xdr:to>
    <xdr:cxnSp macro="">
      <xdr:nvCxnSpPr>
        <xdr:cNvPr id="540" name="直線コネクタ 539"/>
        <xdr:cNvCxnSpPr/>
      </xdr:nvCxnSpPr>
      <xdr:spPr>
        <a:xfrm>
          <a:off x="22072600" y="947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38117</xdr:rowOff>
    </xdr:from>
    <xdr:ext cx="469744" cy="259045"/>
    <xdr:sp macro="" textlink="">
      <xdr:nvSpPr>
        <xdr:cNvPr id="541" name="【学校施設】&#10;一人当たり面積平均値テキスト"/>
        <xdr:cNvSpPr txBox="1"/>
      </xdr:nvSpPr>
      <xdr:spPr>
        <a:xfrm>
          <a:off x="221996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15240</xdr:rowOff>
    </xdr:from>
    <xdr:to>
      <xdr:col>116</xdr:col>
      <xdr:colOff>114300</xdr:colOff>
      <xdr:row>62</xdr:row>
      <xdr:rowOff>116840</xdr:rowOff>
    </xdr:to>
    <xdr:sp macro="" textlink="">
      <xdr:nvSpPr>
        <xdr:cNvPr id="542" name="フローチャート: 判断 541"/>
        <xdr:cNvSpPr/>
      </xdr:nvSpPr>
      <xdr:spPr>
        <a:xfrm>
          <a:off x="22110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543" name="フローチャート: 判断 542"/>
        <xdr:cNvSpPr/>
      </xdr:nvSpPr>
      <xdr:spPr>
        <a:xfrm>
          <a:off x="21272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16510</xdr:rowOff>
    </xdr:from>
    <xdr:to>
      <xdr:col>107</xdr:col>
      <xdr:colOff>101600</xdr:colOff>
      <xdr:row>62</xdr:row>
      <xdr:rowOff>118110</xdr:rowOff>
    </xdr:to>
    <xdr:sp macro="" textlink="">
      <xdr:nvSpPr>
        <xdr:cNvPr id="544" name="フローチャート: 判断 543"/>
        <xdr:cNvSpPr/>
      </xdr:nvSpPr>
      <xdr:spPr>
        <a:xfrm>
          <a:off x="20383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0</xdr:rowOff>
    </xdr:from>
    <xdr:to>
      <xdr:col>102</xdr:col>
      <xdr:colOff>165100</xdr:colOff>
      <xdr:row>62</xdr:row>
      <xdr:rowOff>101600</xdr:rowOff>
    </xdr:to>
    <xdr:sp macro="" textlink="">
      <xdr:nvSpPr>
        <xdr:cNvPr id="545" name="フローチャート: 判断 544"/>
        <xdr:cNvSpPr/>
      </xdr:nvSpPr>
      <xdr:spPr>
        <a:xfrm>
          <a:off x="19494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2540</xdr:rowOff>
    </xdr:from>
    <xdr:to>
      <xdr:col>98</xdr:col>
      <xdr:colOff>38100</xdr:colOff>
      <xdr:row>62</xdr:row>
      <xdr:rowOff>104140</xdr:rowOff>
    </xdr:to>
    <xdr:sp macro="" textlink="">
      <xdr:nvSpPr>
        <xdr:cNvPr id="546" name="フローチャート: 判断 545"/>
        <xdr:cNvSpPr/>
      </xdr:nvSpPr>
      <xdr:spPr>
        <a:xfrm>
          <a:off x="18605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7" name="テキスト ボックス 5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8" name="テキスト ボックス 5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9" name="テキスト ボックス 5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0" name="テキスト ボックス 5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1" name="テキスト ボックス 5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118110</xdr:rowOff>
    </xdr:from>
    <xdr:to>
      <xdr:col>116</xdr:col>
      <xdr:colOff>114300</xdr:colOff>
      <xdr:row>64</xdr:row>
      <xdr:rowOff>48260</xdr:rowOff>
    </xdr:to>
    <xdr:sp macro="" textlink="">
      <xdr:nvSpPr>
        <xdr:cNvPr id="552" name="楕円 551"/>
        <xdr:cNvSpPr/>
      </xdr:nvSpPr>
      <xdr:spPr>
        <a:xfrm>
          <a:off x="22110700" y="109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33037</xdr:rowOff>
    </xdr:from>
    <xdr:ext cx="469744" cy="259045"/>
    <xdr:sp macro="" textlink="">
      <xdr:nvSpPr>
        <xdr:cNvPr id="553" name="【学校施設】&#10;一人当たり面積該当値テキスト"/>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157480</xdr:rowOff>
    </xdr:from>
    <xdr:to>
      <xdr:col>112</xdr:col>
      <xdr:colOff>38100</xdr:colOff>
      <xdr:row>64</xdr:row>
      <xdr:rowOff>87630</xdr:rowOff>
    </xdr:to>
    <xdr:sp macro="" textlink="">
      <xdr:nvSpPr>
        <xdr:cNvPr id="554" name="楕円 553"/>
        <xdr:cNvSpPr/>
      </xdr:nvSpPr>
      <xdr:spPr>
        <a:xfrm>
          <a:off x="21272500" y="1095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168910</xdr:rowOff>
    </xdr:from>
    <xdr:to>
      <xdr:col>116</xdr:col>
      <xdr:colOff>63500</xdr:colOff>
      <xdr:row>64</xdr:row>
      <xdr:rowOff>36830</xdr:rowOff>
    </xdr:to>
    <xdr:cxnSp macro="">
      <xdr:nvCxnSpPr>
        <xdr:cNvPr id="555" name="直線コネクタ 554"/>
        <xdr:cNvCxnSpPr/>
      </xdr:nvCxnSpPr>
      <xdr:spPr>
        <a:xfrm flipV="1">
          <a:off x="21323300" y="10970260"/>
          <a:ext cx="8382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153670</xdr:rowOff>
    </xdr:from>
    <xdr:to>
      <xdr:col>107</xdr:col>
      <xdr:colOff>101600</xdr:colOff>
      <xdr:row>64</xdr:row>
      <xdr:rowOff>83820</xdr:rowOff>
    </xdr:to>
    <xdr:sp macro="" textlink="">
      <xdr:nvSpPr>
        <xdr:cNvPr id="556" name="楕円 555"/>
        <xdr:cNvSpPr/>
      </xdr:nvSpPr>
      <xdr:spPr>
        <a:xfrm>
          <a:off x="20383500" y="1095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33020</xdr:rowOff>
    </xdr:from>
    <xdr:to>
      <xdr:col>111</xdr:col>
      <xdr:colOff>177800</xdr:colOff>
      <xdr:row>64</xdr:row>
      <xdr:rowOff>36830</xdr:rowOff>
    </xdr:to>
    <xdr:cxnSp macro="">
      <xdr:nvCxnSpPr>
        <xdr:cNvPr id="557" name="直線コネクタ 556"/>
        <xdr:cNvCxnSpPr/>
      </xdr:nvCxnSpPr>
      <xdr:spPr>
        <a:xfrm>
          <a:off x="20434300" y="11005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128287</xdr:rowOff>
    </xdr:from>
    <xdr:ext cx="469744" cy="259045"/>
    <xdr:sp macro="" textlink="">
      <xdr:nvSpPr>
        <xdr:cNvPr id="558" name="n_1aveValue【学校施設】&#10;一人当たり面積"/>
        <xdr:cNvSpPr txBox="1"/>
      </xdr:nvSpPr>
      <xdr:spPr>
        <a:xfrm>
          <a:off x="21075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134637</xdr:rowOff>
    </xdr:from>
    <xdr:ext cx="469744" cy="259045"/>
    <xdr:sp macro="" textlink="">
      <xdr:nvSpPr>
        <xdr:cNvPr id="559" name="n_2aveValue【学校施設】&#10;一人当たり面積"/>
        <xdr:cNvSpPr txBox="1"/>
      </xdr:nvSpPr>
      <xdr:spPr>
        <a:xfrm>
          <a:off x="20199427" y="104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118127</xdr:rowOff>
    </xdr:from>
    <xdr:ext cx="469744" cy="259045"/>
    <xdr:sp macro="" textlink="">
      <xdr:nvSpPr>
        <xdr:cNvPr id="560" name="n_3aveValue【学校施設】&#10;一人当たり面積"/>
        <xdr:cNvSpPr txBox="1"/>
      </xdr:nvSpPr>
      <xdr:spPr>
        <a:xfrm>
          <a:off x="19310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120667</xdr:rowOff>
    </xdr:from>
    <xdr:ext cx="469744" cy="259045"/>
    <xdr:sp macro="" textlink="">
      <xdr:nvSpPr>
        <xdr:cNvPr id="561" name="n_4aveValue【学校施設】&#10;一人当たり面積"/>
        <xdr:cNvSpPr txBox="1"/>
      </xdr:nvSpPr>
      <xdr:spPr>
        <a:xfrm>
          <a:off x="18421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78757</xdr:rowOff>
    </xdr:from>
    <xdr:ext cx="469744" cy="259045"/>
    <xdr:sp macro="" textlink="">
      <xdr:nvSpPr>
        <xdr:cNvPr id="562" name="n_1mainValue【学校施設】&#10;一人当たり面積"/>
        <xdr:cNvSpPr txBox="1"/>
      </xdr:nvSpPr>
      <xdr:spPr>
        <a:xfrm>
          <a:off x="21075727" y="1105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74947</xdr:rowOff>
    </xdr:from>
    <xdr:ext cx="469744" cy="259045"/>
    <xdr:sp macro="" textlink="">
      <xdr:nvSpPr>
        <xdr:cNvPr id="563" name="n_2mainValue【学校施設】&#10;一人当たり面積"/>
        <xdr:cNvSpPr txBox="1"/>
      </xdr:nvSpPr>
      <xdr:spPr>
        <a:xfrm>
          <a:off x="20199427" y="1104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4" name="正方形/長方形 5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5" name="正方形/長方形 5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6" name="正方形/長方形 5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7" name="正方形/長方形 5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8" name="正方形/長方形 5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9" name="正方形/長方形 5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0" name="正方形/長方形 5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1" name="正方形/長方形 5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2" name="テキスト ボックス 5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3" name="直線コネクタ 5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4" name="テキスト ボックス 57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5" name="直線コネクタ 5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76" name="テキスト ボックス 57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7" name="直線コネクタ 5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8" name="テキスト ボックス 5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9" name="直線コネクタ 5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0" name="テキスト ボックス 5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1" name="直線コネクタ 5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2" name="テキスト ボックス 5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3" name="直線コネクタ 5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4" name="テキスト ボックス 5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5" name="直線コネクタ 5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86" name="テキスト ボックス 58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85452</xdr:rowOff>
    </xdr:from>
    <xdr:to>
      <xdr:col>85</xdr:col>
      <xdr:colOff>126364</xdr:colOff>
      <xdr:row>85</xdr:row>
      <xdr:rowOff>150768</xdr:rowOff>
    </xdr:to>
    <xdr:cxnSp macro="">
      <xdr:nvCxnSpPr>
        <xdr:cNvPr id="589" name="直線コネクタ 588"/>
        <xdr:cNvCxnSpPr/>
      </xdr:nvCxnSpPr>
      <xdr:spPr>
        <a:xfrm flipV="1">
          <a:off x="16318864" y="13458552"/>
          <a:ext cx="0" cy="1265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154595</xdr:rowOff>
    </xdr:from>
    <xdr:ext cx="405111" cy="259045"/>
    <xdr:sp macro="" textlink="">
      <xdr:nvSpPr>
        <xdr:cNvPr id="590" name="【児童館】&#10;有形固定資産減価償却率最小値テキスト"/>
        <xdr:cNvSpPr txBox="1"/>
      </xdr:nvSpPr>
      <xdr:spPr>
        <a:xfrm>
          <a:off x="16357600" y="1472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150768</xdr:rowOff>
    </xdr:from>
    <xdr:to>
      <xdr:col>86</xdr:col>
      <xdr:colOff>25400</xdr:colOff>
      <xdr:row>85</xdr:row>
      <xdr:rowOff>150768</xdr:rowOff>
    </xdr:to>
    <xdr:cxnSp macro="">
      <xdr:nvCxnSpPr>
        <xdr:cNvPr id="591" name="直線コネクタ 590"/>
        <xdr:cNvCxnSpPr/>
      </xdr:nvCxnSpPr>
      <xdr:spPr>
        <a:xfrm>
          <a:off x="16230600" y="147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32129</xdr:rowOff>
    </xdr:from>
    <xdr:ext cx="405111" cy="259045"/>
    <xdr:sp macro="" textlink="">
      <xdr:nvSpPr>
        <xdr:cNvPr id="592" name="【児童館】&#10;有形固定資産減価償却率最大値テキスト"/>
        <xdr:cNvSpPr txBox="1"/>
      </xdr:nvSpPr>
      <xdr:spPr>
        <a:xfrm>
          <a:off x="16357600" y="1323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85452</xdr:rowOff>
    </xdr:from>
    <xdr:to>
      <xdr:col>86</xdr:col>
      <xdr:colOff>25400</xdr:colOff>
      <xdr:row>78</xdr:row>
      <xdr:rowOff>85452</xdr:rowOff>
    </xdr:to>
    <xdr:cxnSp macro="">
      <xdr:nvCxnSpPr>
        <xdr:cNvPr id="593" name="直線コネクタ 592"/>
        <xdr:cNvCxnSpPr/>
      </xdr:nvCxnSpPr>
      <xdr:spPr>
        <a:xfrm>
          <a:off x="16230600" y="1345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594" name="【児童館】&#10;有形固定資産減価償却率平均値テキスト"/>
        <xdr:cNvSpPr txBox="1"/>
      </xdr:nvSpPr>
      <xdr:spPr>
        <a:xfrm>
          <a:off x="16357600" y="14008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595" name="フローチャート: 判断 594"/>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124461</xdr:rowOff>
    </xdr:from>
    <xdr:to>
      <xdr:col>81</xdr:col>
      <xdr:colOff>101600</xdr:colOff>
      <xdr:row>83</xdr:row>
      <xdr:rowOff>54611</xdr:rowOff>
    </xdr:to>
    <xdr:sp macro="" textlink="">
      <xdr:nvSpPr>
        <xdr:cNvPr id="596" name="フローチャート: 判断 595"/>
        <xdr:cNvSpPr/>
      </xdr:nvSpPr>
      <xdr:spPr>
        <a:xfrm>
          <a:off x="1543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597" name="フローチャート: 判断 596"/>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108131</xdr:rowOff>
    </xdr:from>
    <xdr:to>
      <xdr:col>72</xdr:col>
      <xdr:colOff>38100</xdr:colOff>
      <xdr:row>83</xdr:row>
      <xdr:rowOff>38281</xdr:rowOff>
    </xdr:to>
    <xdr:sp macro="" textlink="">
      <xdr:nvSpPr>
        <xdr:cNvPr id="598" name="フローチャート: 判断 597"/>
        <xdr:cNvSpPr/>
      </xdr:nvSpPr>
      <xdr:spPr>
        <a:xfrm>
          <a:off x="13652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599" name="フローチャート: 判断 598"/>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0" name="テキスト ボックス 5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52614</xdr:rowOff>
    </xdr:from>
    <xdr:to>
      <xdr:col>85</xdr:col>
      <xdr:colOff>177800</xdr:colOff>
      <xdr:row>83</xdr:row>
      <xdr:rowOff>154214</xdr:rowOff>
    </xdr:to>
    <xdr:sp macro="" textlink="">
      <xdr:nvSpPr>
        <xdr:cNvPr id="605" name="楕円 604"/>
        <xdr:cNvSpPr/>
      </xdr:nvSpPr>
      <xdr:spPr>
        <a:xfrm>
          <a:off x="162687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31041</xdr:rowOff>
    </xdr:from>
    <xdr:ext cx="405111" cy="259045"/>
    <xdr:sp macro="" textlink="">
      <xdr:nvSpPr>
        <xdr:cNvPr id="606" name="【児童館】&#10;有形固定資産減価償却率該当値テキスト"/>
        <xdr:cNvSpPr txBox="1"/>
      </xdr:nvSpPr>
      <xdr:spPr>
        <a:xfrm>
          <a:off x="16357600"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15058</xdr:rowOff>
    </xdr:from>
    <xdr:to>
      <xdr:col>81</xdr:col>
      <xdr:colOff>101600</xdr:colOff>
      <xdr:row>83</xdr:row>
      <xdr:rowOff>116658</xdr:rowOff>
    </xdr:to>
    <xdr:sp macro="" textlink="">
      <xdr:nvSpPr>
        <xdr:cNvPr id="607" name="楕円 606"/>
        <xdr:cNvSpPr/>
      </xdr:nvSpPr>
      <xdr:spPr>
        <a:xfrm>
          <a:off x="15430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65858</xdr:rowOff>
    </xdr:from>
    <xdr:to>
      <xdr:col>85</xdr:col>
      <xdr:colOff>127000</xdr:colOff>
      <xdr:row>83</xdr:row>
      <xdr:rowOff>103414</xdr:rowOff>
    </xdr:to>
    <xdr:cxnSp macro="">
      <xdr:nvCxnSpPr>
        <xdr:cNvPr id="608" name="直線コネクタ 607"/>
        <xdr:cNvCxnSpPr/>
      </xdr:nvCxnSpPr>
      <xdr:spPr>
        <a:xfrm>
          <a:off x="15481300" y="1429620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71138</xdr:rowOff>
    </xdr:from>
    <xdr:ext cx="405111" cy="259045"/>
    <xdr:sp macro="" textlink="">
      <xdr:nvSpPr>
        <xdr:cNvPr id="609" name="n_1aveValue【児童館】&#10;有形固定資産減価償却率"/>
        <xdr:cNvSpPr txBox="1"/>
      </xdr:nvSpPr>
      <xdr:spPr>
        <a:xfrm>
          <a:off x="152660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45011</xdr:rowOff>
    </xdr:from>
    <xdr:ext cx="405111" cy="259045"/>
    <xdr:sp macro="" textlink="">
      <xdr:nvSpPr>
        <xdr:cNvPr id="610" name="n_2aveValue【児童館】&#10;有形固定資産減価償却率"/>
        <xdr:cNvSpPr txBox="1"/>
      </xdr:nvSpPr>
      <xdr:spPr>
        <a:xfrm>
          <a:off x="14389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54808</xdr:rowOff>
    </xdr:from>
    <xdr:ext cx="405111" cy="259045"/>
    <xdr:sp macro="" textlink="">
      <xdr:nvSpPr>
        <xdr:cNvPr id="611" name="n_3aveValue【児童館】&#10;有形固定資産減価償却率"/>
        <xdr:cNvSpPr txBox="1"/>
      </xdr:nvSpPr>
      <xdr:spPr>
        <a:xfrm>
          <a:off x="135007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612" name="n_4aveValue【児童館】&#10;有形固定資産減価償却率"/>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107785</xdr:rowOff>
    </xdr:from>
    <xdr:ext cx="405111" cy="259045"/>
    <xdr:sp macro="" textlink="">
      <xdr:nvSpPr>
        <xdr:cNvPr id="613" name="n_1mainValue【児童館】&#10;有形固定資産減価償却率"/>
        <xdr:cNvSpPr txBox="1"/>
      </xdr:nvSpPr>
      <xdr:spPr>
        <a:xfrm>
          <a:off x="152660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2" name="テキスト ボックス 6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3" name="直線コネクタ 6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4" name="直線コネクタ 62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5" name="テキスト ボックス 62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6" name="直線コネクタ 62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7" name="テキスト ボックス 62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8" name="直線コネクタ 62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9" name="テキスト ボックス 62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0" name="直線コネクタ 62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1" name="テキスト ボックス 63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2" name="直線コネクタ 63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3" name="テキスト ボックス 63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4" name="直線コネクタ 6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5" name="テキスト ボックス 6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38100</xdr:rowOff>
    </xdr:to>
    <xdr:cxnSp macro="">
      <xdr:nvCxnSpPr>
        <xdr:cNvPr id="637" name="直線コネクタ 636"/>
        <xdr:cNvCxnSpPr/>
      </xdr:nvCxnSpPr>
      <xdr:spPr>
        <a:xfrm flipV="1">
          <a:off x="22160864" y="1325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38"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39" name="直線コネクタ 638"/>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40"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41" name="直線コネクタ 640"/>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642" name="【児童館】&#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43" name="フローチャート: 判断 642"/>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44" name="フローチャート: 判断 643"/>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645" name="フローチャート: 判断 644"/>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646" name="フローチャート: 判断 645"/>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647" name="フローチャート: 判断 646"/>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8" name="テキスト ボックス 6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9" name="テキスト ボックス 6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0" name="テキスト ボックス 6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1" name="テキスト ボックス 6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2" name="テキスト ボックス 6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653" name="楕円 652"/>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654"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655" name="楕円 654"/>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656" name="直線コネクタ 655"/>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57"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658" name="n_2aveValue【児童館】&#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659" name="n_3aveValue【児童館】&#10;一人当たり面積"/>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660" name="n_4aveValue【児童館】&#10;一人当たり面積"/>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661"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2" name="正方形/長方形 6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63" name="正方形/長方形 662"/>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64" name="正方形/長方形 663"/>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65" name="正方形/長方形 664"/>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66" name="正方形/長方形 665"/>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正方形/長方形 66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69" name="正方形/長方形 668"/>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70" name="正方形/長方形 669"/>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71" name="正方形/長方形 670"/>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72" name="正方形/長方形 671"/>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類似団体と比較して特に有形固定資産減価償却率が高くなっている施設は、「道路」であり、特に低くなっている施設は「学校施設」である。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道路については、まちづくりのあり方や地域における都市開発などを踏まえ、基金活用も見据え、適切に整備・更新していく。また、関連する「橋梁」は、平成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年度に策定した「豊島区橋梁の長寿命化計画」に基づき計画的に架け替えを進めており、今後も適切な維持管理を行っていく。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学校施設が低くなっているのは、「豊島区小・中学校改築計画」に基づき小・中学校の建て替えを計画的に進めているためである。また、必要な財源は、「義務教育施設整備基金」を設け、改築計画に沿って、計画的に必要な財源を積み立て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290,246
260,574
13.01
146,263,450
142,425,684
3,256,573
73,179,535
24,631,127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40</xdr:row>
      <xdr:rowOff>149352</xdr:rowOff>
    </xdr:to>
    <xdr:cxnSp macro="">
      <xdr:nvCxnSpPr>
        <xdr:cNvPr id="55" name="直線コネクタ 54"/>
        <xdr:cNvCxnSpPr/>
      </xdr:nvCxnSpPr>
      <xdr:spPr>
        <a:xfrm flipV="1">
          <a:off x="4634865" y="5848350"/>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図書館】&#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8" name="【図書館】&#10;有形固定資産減価償却率最大値テキスト"/>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59" name="直線コネクタ 58"/>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10685</xdr:rowOff>
    </xdr:from>
    <xdr:ext cx="405111" cy="259045"/>
    <xdr:sp macro="" textlink="">
      <xdr:nvSpPr>
        <xdr:cNvPr id="60" name="【図書館】&#10;有形固定資産減価償却率平均値テキスト"/>
        <xdr:cNvSpPr txBox="1"/>
      </xdr:nvSpPr>
      <xdr:spPr>
        <a:xfrm>
          <a:off x="4673600" y="6354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macro="" textlink="">
      <xdr:nvSpPr>
        <xdr:cNvPr id="61" name="フローチャート: 判断 60"/>
        <xdr:cNvSpPr/>
      </xdr:nvSpPr>
      <xdr:spPr>
        <a:xfrm>
          <a:off x="45847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160274</xdr:rowOff>
    </xdr:from>
    <xdr:to>
      <xdr:col>20</xdr:col>
      <xdr:colOff>38100</xdr:colOff>
      <xdr:row>37</xdr:row>
      <xdr:rowOff>90424</xdr:rowOff>
    </xdr:to>
    <xdr:sp macro="" textlink="">
      <xdr:nvSpPr>
        <xdr:cNvPr id="62" name="フローチャート: 判断 61"/>
        <xdr:cNvSpPr/>
      </xdr:nvSpPr>
      <xdr:spPr>
        <a:xfrm>
          <a:off x="3746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107696</xdr:rowOff>
    </xdr:from>
    <xdr:to>
      <xdr:col>15</xdr:col>
      <xdr:colOff>101600</xdr:colOff>
      <xdr:row>37</xdr:row>
      <xdr:rowOff>37846</xdr:rowOff>
    </xdr:to>
    <xdr:sp macro="" textlink="">
      <xdr:nvSpPr>
        <xdr:cNvPr id="63" name="フローチャート: 判断 62"/>
        <xdr:cNvSpPr/>
      </xdr:nvSpPr>
      <xdr:spPr>
        <a:xfrm>
          <a:off x="28575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130556</xdr:rowOff>
    </xdr:from>
    <xdr:to>
      <xdr:col>10</xdr:col>
      <xdr:colOff>165100</xdr:colOff>
      <xdr:row>37</xdr:row>
      <xdr:rowOff>60706</xdr:rowOff>
    </xdr:to>
    <xdr:sp macro="" textlink="">
      <xdr:nvSpPr>
        <xdr:cNvPr id="64" name="フローチャート: 判断 63"/>
        <xdr:cNvSpPr/>
      </xdr:nvSpPr>
      <xdr:spPr>
        <a:xfrm>
          <a:off x="1968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18542</xdr:rowOff>
    </xdr:from>
    <xdr:to>
      <xdr:col>6</xdr:col>
      <xdr:colOff>38100</xdr:colOff>
      <xdr:row>37</xdr:row>
      <xdr:rowOff>120142</xdr:rowOff>
    </xdr:to>
    <xdr:sp macro="" textlink="">
      <xdr:nvSpPr>
        <xdr:cNvPr id="65" name="フローチャート: 判断 64"/>
        <xdr:cNvSpPr/>
      </xdr:nvSpPr>
      <xdr:spPr>
        <a:xfrm>
          <a:off x="1079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114554</xdr:rowOff>
    </xdr:from>
    <xdr:to>
      <xdr:col>24</xdr:col>
      <xdr:colOff>114300</xdr:colOff>
      <xdr:row>37</xdr:row>
      <xdr:rowOff>44704</xdr:rowOff>
    </xdr:to>
    <xdr:sp macro="" textlink="">
      <xdr:nvSpPr>
        <xdr:cNvPr id="71" name="楕円 70"/>
        <xdr:cNvSpPr/>
      </xdr:nvSpPr>
      <xdr:spPr>
        <a:xfrm>
          <a:off x="45847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137431</xdr:rowOff>
    </xdr:from>
    <xdr:ext cx="405111" cy="259045"/>
    <xdr:sp macro="" textlink="">
      <xdr:nvSpPr>
        <xdr:cNvPr id="72" name="【図書館】&#10;有形固定資産減価償却率該当値テキスト"/>
        <xdr:cNvSpPr txBox="1"/>
      </xdr:nvSpPr>
      <xdr:spPr>
        <a:xfrm>
          <a:off x="4673600" y="613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32258</xdr:rowOff>
    </xdr:from>
    <xdr:to>
      <xdr:col>20</xdr:col>
      <xdr:colOff>38100</xdr:colOff>
      <xdr:row>36</xdr:row>
      <xdr:rowOff>133858</xdr:rowOff>
    </xdr:to>
    <xdr:sp macro="" textlink="">
      <xdr:nvSpPr>
        <xdr:cNvPr id="73" name="楕円 72"/>
        <xdr:cNvSpPr/>
      </xdr:nvSpPr>
      <xdr:spPr>
        <a:xfrm>
          <a:off x="3746500" y="62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83058</xdr:rowOff>
    </xdr:from>
    <xdr:to>
      <xdr:col>24</xdr:col>
      <xdr:colOff>63500</xdr:colOff>
      <xdr:row>36</xdr:row>
      <xdr:rowOff>165354</xdr:rowOff>
    </xdr:to>
    <xdr:cxnSp macro="">
      <xdr:nvCxnSpPr>
        <xdr:cNvPr id="74" name="直線コネクタ 73"/>
        <xdr:cNvCxnSpPr/>
      </xdr:nvCxnSpPr>
      <xdr:spPr>
        <a:xfrm>
          <a:off x="3797300" y="625525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151130</xdr:rowOff>
    </xdr:from>
    <xdr:to>
      <xdr:col>15</xdr:col>
      <xdr:colOff>101600</xdr:colOff>
      <xdr:row>36</xdr:row>
      <xdr:rowOff>81280</xdr:rowOff>
    </xdr:to>
    <xdr:sp macro="" textlink="">
      <xdr:nvSpPr>
        <xdr:cNvPr id="75" name="楕円 74"/>
        <xdr:cNvSpPr/>
      </xdr:nvSpPr>
      <xdr:spPr>
        <a:xfrm>
          <a:off x="2857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30480</xdr:rowOff>
    </xdr:from>
    <xdr:to>
      <xdr:col>19</xdr:col>
      <xdr:colOff>177800</xdr:colOff>
      <xdr:row>36</xdr:row>
      <xdr:rowOff>83058</xdr:rowOff>
    </xdr:to>
    <xdr:cxnSp macro="">
      <xdr:nvCxnSpPr>
        <xdr:cNvPr id="76" name="直線コネクタ 75"/>
        <xdr:cNvCxnSpPr/>
      </xdr:nvCxnSpPr>
      <xdr:spPr>
        <a:xfrm>
          <a:off x="2908300" y="620268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81551</xdr:rowOff>
    </xdr:from>
    <xdr:ext cx="405111" cy="259045"/>
    <xdr:sp macro="" textlink="">
      <xdr:nvSpPr>
        <xdr:cNvPr id="77" name="n_1aveValue【図書館】&#10;有形固定資産減価償却率"/>
        <xdr:cNvSpPr txBox="1"/>
      </xdr:nvSpPr>
      <xdr:spPr>
        <a:xfrm>
          <a:off x="3582044" y="642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28973</xdr:rowOff>
    </xdr:from>
    <xdr:ext cx="405111" cy="259045"/>
    <xdr:sp macro="" textlink="">
      <xdr:nvSpPr>
        <xdr:cNvPr id="78" name="n_2aveValue【図書館】&#10;有形固定資産減価償却率"/>
        <xdr:cNvSpPr txBox="1"/>
      </xdr:nvSpPr>
      <xdr:spPr>
        <a:xfrm>
          <a:off x="2705744" y="637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77233</xdr:rowOff>
    </xdr:from>
    <xdr:ext cx="405111" cy="259045"/>
    <xdr:sp macro="" textlink="">
      <xdr:nvSpPr>
        <xdr:cNvPr id="79" name="n_3aveValue【図書館】&#10;有形固定資産減価償却率"/>
        <xdr:cNvSpPr txBox="1"/>
      </xdr:nvSpPr>
      <xdr:spPr>
        <a:xfrm>
          <a:off x="18167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136669</xdr:rowOff>
    </xdr:from>
    <xdr:ext cx="405111" cy="259045"/>
    <xdr:sp macro="" textlink="">
      <xdr:nvSpPr>
        <xdr:cNvPr id="80" name="n_4aveValue【図書館】&#10;有形固定資産減価償却率"/>
        <xdr:cNvSpPr txBox="1"/>
      </xdr:nvSpPr>
      <xdr:spPr>
        <a:xfrm>
          <a:off x="927744" y="613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150385</xdr:rowOff>
    </xdr:from>
    <xdr:ext cx="405111" cy="259045"/>
    <xdr:sp macro="" textlink="">
      <xdr:nvSpPr>
        <xdr:cNvPr id="81" name="n_1mainValue【図書館】&#10;有形固定資産減価償却率"/>
        <xdr:cNvSpPr txBox="1"/>
      </xdr:nvSpPr>
      <xdr:spPr>
        <a:xfrm>
          <a:off x="3582044" y="597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97807</xdr:rowOff>
    </xdr:from>
    <xdr:ext cx="405111" cy="259045"/>
    <xdr:sp macro="" textlink="">
      <xdr:nvSpPr>
        <xdr:cNvPr id="82" name="n_2mainValue【図書館】&#10;有形固定資産減価償却率"/>
        <xdr:cNvSpPr txBox="1"/>
      </xdr:nvSpPr>
      <xdr:spPr>
        <a:xfrm>
          <a:off x="2705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78486</xdr:rowOff>
    </xdr:from>
    <xdr:to>
      <xdr:col>54</xdr:col>
      <xdr:colOff>189865</xdr:colOff>
      <xdr:row>41</xdr:row>
      <xdr:rowOff>96774</xdr:rowOff>
    </xdr:to>
    <xdr:cxnSp macro="">
      <xdr:nvCxnSpPr>
        <xdr:cNvPr id="104" name="直線コネクタ 103"/>
        <xdr:cNvCxnSpPr/>
      </xdr:nvCxnSpPr>
      <xdr:spPr>
        <a:xfrm flipV="1">
          <a:off x="10476865" y="6079236"/>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05"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06" name="直線コネクタ 105"/>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25163</xdr:rowOff>
    </xdr:from>
    <xdr:ext cx="469744" cy="259045"/>
    <xdr:sp macro="" textlink="">
      <xdr:nvSpPr>
        <xdr:cNvPr id="107" name="【図書館】&#10;一人当たり面積最大値テキスト"/>
        <xdr:cNvSpPr txBox="1"/>
      </xdr:nvSpPr>
      <xdr:spPr>
        <a:xfrm>
          <a:off x="10515600" y="585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78486</xdr:rowOff>
    </xdr:from>
    <xdr:to>
      <xdr:col>55</xdr:col>
      <xdr:colOff>88900</xdr:colOff>
      <xdr:row>35</xdr:row>
      <xdr:rowOff>78486</xdr:rowOff>
    </xdr:to>
    <xdr:cxnSp macro="">
      <xdr:nvCxnSpPr>
        <xdr:cNvPr id="108" name="直線コネクタ 107"/>
        <xdr:cNvCxnSpPr/>
      </xdr:nvCxnSpPr>
      <xdr:spPr>
        <a:xfrm>
          <a:off x="10388600" y="607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112285</xdr:rowOff>
    </xdr:from>
    <xdr:ext cx="469744" cy="259045"/>
    <xdr:sp macro="" textlink="">
      <xdr:nvSpPr>
        <xdr:cNvPr id="109" name="【図書館】&#10;一人当たり面積平均値テキスト"/>
        <xdr:cNvSpPr txBox="1"/>
      </xdr:nvSpPr>
      <xdr:spPr>
        <a:xfrm>
          <a:off x="10515600" y="679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89408</xdr:rowOff>
    </xdr:from>
    <xdr:to>
      <xdr:col>55</xdr:col>
      <xdr:colOff>50800</xdr:colOff>
      <xdr:row>41</xdr:row>
      <xdr:rowOff>19558</xdr:rowOff>
    </xdr:to>
    <xdr:sp macro="" textlink="">
      <xdr:nvSpPr>
        <xdr:cNvPr id="110" name="フローチャート: 判断 109"/>
        <xdr:cNvSpPr/>
      </xdr:nvSpPr>
      <xdr:spPr>
        <a:xfrm>
          <a:off x="104267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11" name="フローチャート: 判断 110"/>
        <xdr:cNvSpPr/>
      </xdr:nvSpPr>
      <xdr:spPr>
        <a:xfrm>
          <a:off x="9588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89408</xdr:rowOff>
    </xdr:from>
    <xdr:to>
      <xdr:col>46</xdr:col>
      <xdr:colOff>38100</xdr:colOff>
      <xdr:row>41</xdr:row>
      <xdr:rowOff>19558</xdr:rowOff>
    </xdr:to>
    <xdr:sp macro="" textlink="">
      <xdr:nvSpPr>
        <xdr:cNvPr id="112" name="フローチャート: 判断 111"/>
        <xdr:cNvSpPr/>
      </xdr:nvSpPr>
      <xdr:spPr>
        <a:xfrm>
          <a:off x="8699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80264</xdr:rowOff>
    </xdr:from>
    <xdr:to>
      <xdr:col>41</xdr:col>
      <xdr:colOff>101600</xdr:colOff>
      <xdr:row>41</xdr:row>
      <xdr:rowOff>10414</xdr:rowOff>
    </xdr:to>
    <xdr:sp macro="" textlink="">
      <xdr:nvSpPr>
        <xdr:cNvPr id="113" name="フローチャート: 判断 112"/>
        <xdr:cNvSpPr/>
      </xdr:nvSpPr>
      <xdr:spPr>
        <a:xfrm>
          <a:off x="7810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112268</xdr:rowOff>
    </xdr:from>
    <xdr:to>
      <xdr:col>36</xdr:col>
      <xdr:colOff>165100</xdr:colOff>
      <xdr:row>41</xdr:row>
      <xdr:rowOff>42418</xdr:rowOff>
    </xdr:to>
    <xdr:sp macro="" textlink="">
      <xdr:nvSpPr>
        <xdr:cNvPr id="114" name="フローチャート: 判断 113"/>
        <xdr:cNvSpPr/>
      </xdr:nvSpPr>
      <xdr:spPr>
        <a:xfrm>
          <a:off x="6921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112268</xdr:rowOff>
    </xdr:from>
    <xdr:to>
      <xdr:col>55</xdr:col>
      <xdr:colOff>50800</xdr:colOff>
      <xdr:row>41</xdr:row>
      <xdr:rowOff>42418</xdr:rowOff>
    </xdr:to>
    <xdr:sp macro="" textlink="">
      <xdr:nvSpPr>
        <xdr:cNvPr id="120" name="楕円 119"/>
        <xdr:cNvSpPr/>
      </xdr:nvSpPr>
      <xdr:spPr>
        <a:xfrm>
          <a:off x="104267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67835</xdr:rowOff>
    </xdr:from>
    <xdr:ext cx="469744" cy="259045"/>
    <xdr:sp macro="" textlink="">
      <xdr:nvSpPr>
        <xdr:cNvPr id="121" name="【図書館】&#10;一人当たり面積該当値テキスト"/>
        <xdr:cNvSpPr txBox="1"/>
      </xdr:nvSpPr>
      <xdr:spPr>
        <a:xfrm>
          <a:off x="10515600"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112268</xdr:rowOff>
    </xdr:from>
    <xdr:to>
      <xdr:col>50</xdr:col>
      <xdr:colOff>165100</xdr:colOff>
      <xdr:row>41</xdr:row>
      <xdr:rowOff>42418</xdr:rowOff>
    </xdr:to>
    <xdr:sp macro="" textlink="">
      <xdr:nvSpPr>
        <xdr:cNvPr id="122" name="楕円 121"/>
        <xdr:cNvSpPr/>
      </xdr:nvSpPr>
      <xdr:spPr>
        <a:xfrm>
          <a:off x="9588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163068</xdr:rowOff>
    </xdr:from>
    <xdr:to>
      <xdr:col>55</xdr:col>
      <xdr:colOff>0</xdr:colOff>
      <xdr:row>40</xdr:row>
      <xdr:rowOff>163068</xdr:rowOff>
    </xdr:to>
    <xdr:cxnSp macro="">
      <xdr:nvCxnSpPr>
        <xdr:cNvPr id="123" name="直線コネクタ 122"/>
        <xdr:cNvCxnSpPr/>
      </xdr:nvCxnSpPr>
      <xdr:spPr>
        <a:xfrm>
          <a:off x="9639300" y="702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107696</xdr:rowOff>
    </xdr:from>
    <xdr:to>
      <xdr:col>46</xdr:col>
      <xdr:colOff>38100</xdr:colOff>
      <xdr:row>41</xdr:row>
      <xdr:rowOff>37846</xdr:rowOff>
    </xdr:to>
    <xdr:sp macro="" textlink="">
      <xdr:nvSpPr>
        <xdr:cNvPr id="124" name="楕円 123"/>
        <xdr:cNvSpPr/>
      </xdr:nvSpPr>
      <xdr:spPr>
        <a:xfrm>
          <a:off x="8699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158496</xdr:rowOff>
    </xdr:from>
    <xdr:to>
      <xdr:col>50</xdr:col>
      <xdr:colOff>114300</xdr:colOff>
      <xdr:row>40</xdr:row>
      <xdr:rowOff>163068</xdr:rowOff>
    </xdr:to>
    <xdr:cxnSp macro="">
      <xdr:nvCxnSpPr>
        <xdr:cNvPr id="125" name="直線コネクタ 124"/>
        <xdr:cNvCxnSpPr/>
      </xdr:nvCxnSpPr>
      <xdr:spPr>
        <a:xfrm>
          <a:off x="8750300" y="701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40657</xdr:rowOff>
    </xdr:from>
    <xdr:ext cx="469744" cy="259045"/>
    <xdr:sp macro="" textlink="">
      <xdr:nvSpPr>
        <xdr:cNvPr id="126" name="n_1aveValue【図書館】&#10;一人当たり面積"/>
        <xdr:cNvSpPr txBox="1"/>
      </xdr:nvSpPr>
      <xdr:spPr>
        <a:xfrm>
          <a:off x="93917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36085</xdr:rowOff>
    </xdr:from>
    <xdr:ext cx="469744" cy="259045"/>
    <xdr:sp macro="" textlink="">
      <xdr:nvSpPr>
        <xdr:cNvPr id="127" name="n_2aveValue【図書館】&#10;一人当たり面積"/>
        <xdr:cNvSpPr txBox="1"/>
      </xdr:nvSpPr>
      <xdr:spPr>
        <a:xfrm>
          <a:off x="8515427" y="67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26941</xdr:rowOff>
    </xdr:from>
    <xdr:ext cx="469744" cy="259045"/>
    <xdr:sp macro="" textlink="">
      <xdr:nvSpPr>
        <xdr:cNvPr id="128" name="n_3aveValue【図書館】&#10;一人当たり面積"/>
        <xdr:cNvSpPr txBox="1"/>
      </xdr:nvSpPr>
      <xdr:spPr>
        <a:xfrm>
          <a:off x="76264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58945</xdr:rowOff>
    </xdr:from>
    <xdr:ext cx="469744" cy="259045"/>
    <xdr:sp macro="" textlink="">
      <xdr:nvSpPr>
        <xdr:cNvPr id="129" name="n_4aveValue【図書館】&#10;一人当たり面積"/>
        <xdr:cNvSpPr txBox="1"/>
      </xdr:nvSpPr>
      <xdr:spPr>
        <a:xfrm>
          <a:off x="6737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33545</xdr:rowOff>
    </xdr:from>
    <xdr:ext cx="469744" cy="259045"/>
    <xdr:sp macro="" textlink="">
      <xdr:nvSpPr>
        <xdr:cNvPr id="130" name="n_1mainValue【図書館】&#10;一人当たり面積"/>
        <xdr:cNvSpPr txBox="1"/>
      </xdr:nvSpPr>
      <xdr:spPr>
        <a:xfrm>
          <a:off x="93917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28973</xdr:rowOff>
    </xdr:from>
    <xdr:ext cx="469744" cy="259045"/>
    <xdr:sp macro="" textlink="">
      <xdr:nvSpPr>
        <xdr:cNvPr id="131" name="n_2mainValue【図書館】&#10;一人当たり面積"/>
        <xdr:cNvSpPr txBox="1"/>
      </xdr:nvSpPr>
      <xdr:spPr>
        <a:xfrm>
          <a:off x="85154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2" name="テキスト ボックス 14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43" name="直線コネクタ 142"/>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44" name="テキスト ボックス 143"/>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45" name="直線コネクタ 144"/>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46" name="テキスト ボックス 145"/>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47" name="直線コネクタ 146"/>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48" name="テキスト ボックス 147"/>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51" name="直線コネクタ 150"/>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52" name="テキスト ボックス 151"/>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53" name="直線コネクタ 152"/>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54" name="テキスト ボックス 153"/>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55" name="直線コネクタ 154"/>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56" name="テキスト ボックス 155"/>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8" name="テキスト ボックス 15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25718</xdr:rowOff>
    </xdr:to>
    <xdr:cxnSp macro="">
      <xdr:nvCxnSpPr>
        <xdr:cNvPr id="160" name="直線コネクタ 159"/>
        <xdr:cNvCxnSpPr/>
      </xdr:nvCxnSpPr>
      <xdr:spPr>
        <a:xfrm flipV="1">
          <a:off x="4634865" y="9624060"/>
          <a:ext cx="0" cy="1374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29545</xdr:rowOff>
    </xdr:from>
    <xdr:ext cx="405111" cy="259045"/>
    <xdr:sp macro="" textlink="">
      <xdr:nvSpPr>
        <xdr:cNvPr id="161" name="【体育館・プール】&#10;有形固定資産減価償却率最小値テキスト"/>
        <xdr:cNvSpPr txBox="1"/>
      </xdr:nvSpPr>
      <xdr:spPr>
        <a:xfrm>
          <a:off x="4673600" y="1100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25718</xdr:rowOff>
    </xdr:from>
    <xdr:to>
      <xdr:col>24</xdr:col>
      <xdr:colOff>152400</xdr:colOff>
      <xdr:row>64</xdr:row>
      <xdr:rowOff>25718</xdr:rowOff>
    </xdr:to>
    <xdr:cxnSp macro="">
      <xdr:nvCxnSpPr>
        <xdr:cNvPr id="162" name="直線コネクタ 161"/>
        <xdr:cNvCxnSpPr/>
      </xdr:nvCxnSpPr>
      <xdr:spPr>
        <a:xfrm>
          <a:off x="4546600" y="1099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63"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64" name="直線コネクタ 163"/>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165" name="【体育館・プール】&#10;有形固定資産減価償却率平均値テキスト"/>
        <xdr:cNvSpPr txBox="1"/>
      </xdr:nvSpPr>
      <xdr:spPr>
        <a:xfrm>
          <a:off x="4673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66" name="フローチャート: 判断 165"/>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7" name="フローチャート: 判断 166"/>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57785</xdr:rowOff>
    </xdr:from>
    <xdr:to>
      <xdr:col>15</xdr:col>
      <xdr:colOff>101600</xdr:colOff>
      <xdr:row>59</xdr:row>
      <xdr:rowOff>159385</xdr:rowOff>
    </xdr:to>
    <xdr:sp macro="" textlink="">
      <xdr:nvSpPr>
        <xdr:cNvPr id="168" name="フローチャート: 判断 167"/>
        <xdr:cNvSpPr/>
      </xdr:nvSpPr>
      <xdr:spPr>
        <a:xfrm>
          <a:off x="2857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114935</xdr:rowOff>
    </xdr:from>
    <xdr:to>
      <xdr:col>10</xdr:col>
      <xdr:colOff>165100</xdr:colOff>
      <xdr:row>59</xdr:row>
      <xdr:rowOff>45085</xdr:rowOff>
    </xdr:to>
    <xdr:sp macro="" textlink="">
      <xdr:nvSpPr>
        <xdr:cNvPr id="169" name="フローチャート: 判断 168"/>
        <xdr:cNvSpPr/>
      </xdr:nvSpPr>
      <xdr:spPr>
        <a:xfrm>
          <a:off x="1968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117793</xdr:rowOff>
    </xdr:from>
    <xdr:to>
      <xdr:col>6</xdr:col>
      <xdr:colOff>38100</xdr:colOff>
      <xdr:row>59</xdr:row>
      <xdr:rowOff>47943</xdr:rowOff>
    </xdr:to>
    <xdr:sp macro="" textlink="">
      <xdr:nvSpPr>
        <xdr:cNvPr id="170" name="フローチャート: 判断 169"/>
        <xdr:cNvSpPr/>
      </xdr:nvSpPr>
      <xdr:spPr>
        <a:xfrm>
          <a:off x="1079500" y="1006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6" name="楕円 175"/>
        <xdr:cNvSpPr/>
      </xdr:nvSpPr>
      <xdr:spPr>
        <a:xfrm>
          <a:off x="4584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99077</xdr:rowOff>
    </xdr:from>
    <xdr:ext cx="405111" cy="259045"/>
    <xdr:sp macro="" textlink="">
      <xdr:nvSpPr>
        <xdr:cNvPr id="177" name="【体育館・プール】&#10;有形固定資産減価償却率該当値テキスト"/>
        <xdr:cNvSpPr txBox="1"/>
      </xdr:nvSpPr>
      <xdr:spPr>
        <a:xfrm>
          <a:off x="4673600"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60643</xdr:rowOff>
    </xdr:from>
    <xdr:to>
      <xdr:col>20</xdr:col>
      <xdr:colOff>38100</xdr:colOff>
      <xdr:row>59</xdr:row>
      <xdr:rowOff>162243</xdr:rowOff>
    </xdr:to>
    <xdr:sp macro="" textlink="">
      <xdr:nvSpPr>
        <xdr:cNvPr id="178" name="楕円 177"/>
        <xdr:cNvSpPr/>
      </xdr:nvSpPr>
      <xdr:spPr>
        <a:xfrm>
          <a:off x="3746500" y="1017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111443</xdr:rowOff>
    </xdr:from>
    <xdr:to>
      <xdr:col>24</xdr:col>
      <xdr:colOff>63500</xdr:colOff>
      <xdr:row>60</xdr:row>
      <xdr:rowOff>0</xdr:rowOff>
    </xdr:to>
    <xdr:cxnSp macro="">
      <xdr:nvCxnSpPr>
        <xdr:cNvPr id="179" name="直線コネクタ 178"/>
        <xdr:cNvCxnSpPr/>
      </xdr:nvCxnSpPr>
      <xdr:spPr>
        <a:xfrm>
          <a:off x="3797300" y="10226993"/>
          <a:ext cx="8382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xdr:rowOff>
    </xdr:from>
    <xdr:to>
      <xdr:col>15</xdr:col>
      <xdr:colOff>101600</xdr:colOff>
      <xdr:row>61</xdr:row>
      <xdr:rowOff>107950</xdr:rowOff>
    </xdr:to>
    <xdr:sp macro="" textlink="">
      <xdr:nvSpPr>
        <xdr:cNvPr id="180" name="楕円 179"/>
        <xdr:cNvSpPr/>
      </xdr:nvSpPr>
      <xdr:spPr>
        <a:xfrm>
          <a:off x="2857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111443</xdr:rowOff>
    </xdr:from>
    <xdr:to>
      <xdr:col>19</xdr:col>
      <xdr:colOff>177800</xdr:colOff>
      <xdr:row>61</xdr:row>
      <xdr:rowOff>57150</xdr:rowOff>
    </xdr:to>
    <xdr:cxnSp macro="">
      <xdr:nvCxnSpPr>
        <xdr:cNvPr id="181" name="直線コネクタ 180"/>
        <xdr:cNvCxnSpPr/>
      </xdr:nvCxnSpPr>
      <xdr:spPr>
        <a:xfrm flipV="1">
          <a:off x="2908300" y="10226993"/>
          <a:ext cx="889000" cy="28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167657</xdr:rowOff>
    </xdr:from>
    <xdr:ext cx="405111" cy="259045"/>
    <xdr:sp macro="" textlink="">
      <xdr:nvSpPr>
        <xdr:cNvPr id="182" name="n_1aveValue【体育館・プール】&#10;有形固定資産減価償却率"/>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4462</xdr:rowOff>
    </xdr:from>
    <xdr:ext cx="405111" cy="259045"/>
    <xdr:sp macro="" textlink="">
      <xdr:nvSpPr>
        <xdr:cNvPr id="183" name="n_2aveValue【体育館・プール】&#10;有形固定資産減価償却率"/>
        <xdr:cNvSpPr txBox="1"/>
      </xdr:nvSpPr>
      <xdr:spPr>
        <a:xfrm>
          <a:off x="2705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61612</xdr:rowOff>
    </xdr:from>
    <xdr:ext cx="405111" cy="259045"/>
    <xdr:sp macro="" textlink="">
      <xdr:nvSpPr>
        <xdr:cNvPr id="184" name="n_3aveValue【体育館・プール】&#10;有形固定資産減価償却率"/>
        <xdr:cNvSpPr txBox="1"/>
      </xdr:nvSpPr>
      <xdr:spPr>
        <a:xfrm>
          <a:off x="1816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64470</xdr:rowOff>
    </xdr:from>
    <xdr:ext cx="405111" cy="259045"/>
    <xdr:sp macro="" textlink="">
      <xdr:nvSpPr>
        <xdr:cNvPr id="185" name="n_4aveValue【体育館・プール】&#10;有形固定資産減価償却率"/>
        <xdr:cNvSpPr txBox="1"/>
      </xdr:nvSpPr>
      <xdr:spPr>
        <a:xfrm>
          <a:off x="927744" y="9837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7320</xdr:rowOff>
    </xdr:from>
    <xdr:ext cx="405111" cy="259045"/>
    <xdr:sp macro="" textlink="">
      <xdr:nvSpPr>
        <xdr:cNvPr id="186" name="n_1mainValue【体育館・プール】&#10;有形固定資産減価償却率"/>
        <xdr:cNvSpPr txBox="1"/>
      </xdr:nvSpPr>
      <xdr:spPr>
        <a:xfrm>
          <a:off x="3582044" y="995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99077</xdr:rowOff>
    </xdr:from>
    <xdr:ext cx="405111" cy="259045"/>
    <xdr:sp macro="" textlink="">
      <xdr:nvSpPr>
        <xdr:cNvPr id="187" name="n_2mainValue【体育館・プール】&#10;有形固定資産減価償却率"/>
        <xdr:cNvSpPr txBox="1"/>
      </xdr:nvSpPr>
      <xdr:spPr>
        <a:xfrm>
          <a:off x="2705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8" name="テキスト ボックス 19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0" name="テキスト ボックス 19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2" name="テキスト ボックス 20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4" name="テキスト ボックス 20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6" name="テキスト ボックス 20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8" name="テキスト ボックス 20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0" name="テキスト ボックス 20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40822</xdr:rowOff>
    </xdr:from>
    <xdr:to>
      <xdr:col>54</xdr:col>
      <xdr:colOff>189865</xdr:colOff>
      <xdr:row>64</xdr:row>
      <xdr:rowOff>54428</xdr:rowOff>
    </xdr:to>
    <xdr:cxnSp macro="">
      <xdr:nvCxnSpPr>
        <xdr:cNvPr id="214" name="直線コネクタ 213"/>
        <xdr:cNvCxnSpPr/>
      </xdr:nvCxnSpPr>
      <xdr:spPr>
        <a:xfrm flipV="1">
          <a:off x="10476865" y="94705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15" name="【体育館・プール】&#10;一人当たり面積最小値テキスト"/>
        <xdr:cNvSpPr txBox="1"/>
      </xdr:nvSpPr>
      <xdr:spPr>
        <a:xfrm>
          <a:off x="10515600"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16" name="直線コネクタ 215"/>
        <xdr:cNvCxnSpPr/>
      </xdr:nvCxnSpPr>
      <xdr:spPr>
        <a:xfrm>
          <a:off x="10388600" y="1102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158949</xdr:rowOff>
    </xdr:from>
    <xdr:ext cx="469744" cy="259045"/>
    <xdr:sp macro="" textlink="">
      <xdr:nvSpPr>
        <xdr:cNvPr id="217" name="【体育館・プール】&#10;一人当たり面積最大値テキスト"/>
        <xdr:cNvSpPr txBox="1"/>
      </xdr:nvSpPr>
      <xdr:spPr>
        <a:xfrm>
          <a:off x="10515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40822</xdr:rowOff>
    </xdr:from>
    <xdr:to>
      <xdr:col>55</xdr:col>
      <xdr:colOff>88900</xdr:colOff>
      <xdr:row>55</xdr:row>
      <xdr:rowOff>40822</xdr:rowOff>
    </xdr:to>
    <xdr:cxnSp macro="">
      <xdr:nvCxnSpPr>
        <xdr:cNvPr id="218" name="直線コネクタ 217"/>
        <xdr:cNvCxnSpPr/>
      </xdr:nvCxnSpPr>
      <xdr:spPr>
        <a:xfrm>
          <a:off x="10388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20155</xdr:rowOff>
    </xdr:from>
    <xdr:ext cx="469744" cy="259045"/>
    <xdr:sp macro="" textlink="">
      <xdr:nvSpPr>
        <xdr:cNvPr id="219" name="【体育館・プール】&#10;一人当たり面積平均値テキスト"/>
        <xdr:cNvSpPr txBox="1"/>
      </xdr:nvSpPr>
      <xdr:spPr>
        <a:xfrm>
          <a:off x="10515600" y="10650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41728</xdr:rowOff>
    </xdr:from>
    <xdr:to>
      <xdr:col>55</xdr:col>
      <xdr:colOff>50800</xdr:colOff>
      <xdr:row>62</xdr:row>
      <xdr:rowOff>143328</xdr:rowOff>
    </xdr:to>
    <xdr:sp macro="" textlink="">
      <xdr:nvSpPr>
        <xdr:cNvPr id="220" name="フローチャート: 判断 219"/>
        <xdr:cNvSpPr/>
      </xdr:nvSpPr>
      <xdr:spPr>
        <a:xfrm>
          <a:off x="104267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52615</xdr:rowOff>
    </xdr:from>
    <xdr:to>
      <xdr:col>50</xdr:col>
      <xdr:colOff>165100</xdr:colOff>
      <xdr:row>62</xdr:row>
      <xdr:rowOff>154215</xdr:rowOff>
    </xdr:to>
    <xdr:sp macro="" textlink="">
      <xdr:nvSpPr>
        <xdr:cNvPr id="221" name="フローチャート: 判断 220"/>
        <xdr:cNvSpPr/>
      </xdr:nvSpPr>
      <xdr:spPr>
        <a:xfrm>
          <a:off x="9588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85272</xdr:rowOff>
    </xdr:from>
    <xdr:to>
      <xdr:col>46</xdr:col>
      <xdr:colOff>38100</xdr:colOff>
      <xdr:row>63</xdr:row>
      <xdr:rowOff>15422</xdr:rowOff>
    </xdr:to>
    <xdr:sp macro="" textlink="">
      <xdr:nvSpPr>
        <xdr:cNvPr id="222" name="フローチャート: 判断 221"/>
        <xdr:cNvSpPr/>
      </xdr:nvSpPr>
      <xdr:spPr>
        <a:xfrm>
          <a:off x="8699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41728</xdr:rowOff>
    </xdr:from>
    <xdr:to>
      <xdr:col>41</xdr:col>
      <xdr:colOff>101600</xdr:colOff>
      <xdr:row>62</xdr:row>
      <xdr:rowOff>143328</xdr:rowOff>
    </xdr:to>
    <xdr:sp macro="" textlink="">
      <xdr:nvSpPr>
        <xdr:cNvPr id="223" name="フローチャート: 判断 222"/>
        <xdr:cNvSpPr/>
      </xdr:nvSpPr>
      <xdr:spPr>
        <a:xfrm>
          <a:off x="7810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161472</xdr:rowOff>
    </xdr:from>
    <xdr:to>
      <xdr:col>36</xdr:col>
      <xdr:colOff>165100</xdr:colOff>
      <xdr:row>63</xdr:row>
      <xdr:rowOff>91622</xdr:rowOff>
    </xdr:to>
    <xdr:sp macro="" textlink="">
      <xdr:nvSpPr>
        <xdr:cNvPr id="224" name="フローチャート: 判断 223"/>
        <xdr:cNvSpPr/>
      </xdr:nvSpPr>
      <xdr:spPr>
        <a:xfrm>
          <a:off x="6921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17235</xdr:rowOff>
    </xdr:from>
    <xdr:to>
      <xdr:col>55</xdr:col>
      <xdr:colOff>50800</xdr:colOff>
      <xdr:row>61</xdr:row>
      <xdr:rowOff>118835</xdr:rowOff>
    </xdr:to>
    <xdr:sp macro="" textlink="">
      <xdr:nvSpPr>
        <xdr:cNvPr id="230" name="楕円 229"/>
        <xdr:cNvSpPr/>
      </xdr:nvSpPr>
      <xdr:spPr>
        <a:xfrm>
          <a:off x="10426700" y="1047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40112</xdr:rowOff>
    </xdr:from>
    <xdr:ext cx="469744" cy="259045"/>
    <xdr:sp macro="" textlink="">
      <xdr:nvSpPr>
        <xdr:cNvPr id="231" name="【体育館・プール】&#10;一人当たり面積該当値テキスト"/>
        <xdr:cNvSpPr txBox="1"/>
      </xdr:nvSpPr>
      <xdr:spPr>
        <a:xfrm>
          <a:off x="10515600" y="1032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17235</xdr:rowOff>
    </xdr:from>
    <xdr:to>
      <xdr:col>50</xdr:col>
      <xdr:colOff>165100</xdr:colOff>
      <xdr:row>61</xdr:row>
      <xdr:rowOff>118835</xdr:rowOff>
    </xdr:to>
    <xdr:sp macro="" textlink="">
      <xdr:nvSpPr>
        <xdr:cNvPr id="232" name="楕円 231"/>
        <xdr:cNvSpPr/>
      </xdr:nvSpPr>
      <xdr:spPr>
        <a:xfrm>
          <a:off x="9588500" y="1047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68035</xdr:rowOff>
    </xdr:from>
    <xdr:to>
      <xdr:col>55</xdr:col>
      <xdr:colOff>0</xdr:colOff>
      <xdr:row>61</xdr:row>
      <xdr:rowOff>68035</xdr:rowOff>
    </xdr:to>
    <xdr:cxnSp macro="">
      <xdr:nvCxnSpPr>
        <xdr:cNvPr id="233" name="直線コネクタ 232"/>
        <xdr:cNvCxnSpPr/>
      </xdr:nvCxnSpPr>
      <xdr:spPr>
        <a:xfrm>
          <a:off x="9639300" y="10526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3628</xdr:rowOff>
    </xdr:from>
    <xdr:to>
      <xdr:col>46</xdr:col>
      <xdr:colOff>38100</xdr:colOff>
      <xdr:row>64</xdr:row>
      <xdr:rowOff>105228</xdr:rowOff>
    </xdr:to>
    <xdr:sp macro="" textlink="">
      <xdr:nvSpPr>
        <xdr:cNvPr id="234" name="楕円 233"/>
        <xdr:cNvSpPr/>
      </xdr:nvSpPr>
      <xdr:spPr>
        <a:xfrm>
          <a:off x="8699500" y="10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68035</xdr:rowOff>
    </xdr:from>
    <xdr:to>
      <xdr:col>50</xdr:col>
      <xdr:colOff>114300</xdr:colOff>
      <xdr:row>64</xdr:row>
      <xdr:rowOff>54428</xdr:rowOff>
    </xdr:to>
    <xdr:cxnSp macro="">
      <xdr:nvCxnSpPr>
        <xdr:cNvPr id="235" name="直線コネクタ 234"/>
        <xdr:cNvCxnSpPr/>
      </xdr:nvCxnSpPr>
      <xdr:spPr>
        <a:xfrm flipV="1">
          <a:off x="8750300" y="10526485"/>
          <a:ext cx="889000" cy="50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145342</xdr:rowOff>
    </xdr:from>
    <xdr:ext cx="469744" cy="259045"/>
    <xdr:sp macro="" textlink="">
      <xdr:nvSpPr>
        <xdr:cNvPr id="236" name="n_1aveValue【体育館・プール】&#10;一人当たり面積"/>
        <xdr:cNvSpPr txBox="1"/>
      </xdr:nvSpPr>
      <xdr:spPr>
        <a:xfrm>
          <a:off x="9391727" y="107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31949</xdr:rowOff>
    </xdr:from>
    <xdr:ext cx="469744" cy="259045"/>
    <xdr:sp macro="" textlink="">
      <xdr:nvSpPr>
        <xdr:cNvPr id="237" name="n_2aveValue【体育館・プール】&#10;一人当たり面積"/>
        <xdr:cNvSpPr txBox="1"/>
      </xdr:nvSpPr>
      <xdr:spPr>
        <a:xfrm>
          <a:off x="8515427" y="10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159855</xdr:rowOff>
    </xdr:from>
    <xdr:ext cx="469744" cy="259045"/>
    <xdr:sp macro="" textlink="">
      <xdr:nvSpPr>
        <xdr:cNvPr id="238" name="n_3aveValue【体育館・プール】&#10;一人当たり面積"/>
        <xdr:cNvSpPr txBox="1"/>
      </xdr:nvSpPr>
      <xdr:spPr>
        <a:xfrm>
          <a:off x="7626427" y="104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108149</xdr:rowOff>
    </xdr:from>
    <xdr:ext cx="469744" cy="259045"/>
    <xdr:sp macro="" textlink="">
      <xdr:nvSpPr>
        <xdr:cNvPr id="239" name="n_4aveValue【体育館・プール】&#10;一人当たり面積"/>
        <xdr:cNvSpPr txBox="1"/>
      </xdr:nvSpPr>
      <xdr:spPr>
        <a:xfrm>
          <a:off x="67374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135362</xdr:rowOff>
    </xdr:from>
    <xdr:ext cx="469744" cy="259045"/>
    <xdr:sp macro="" textlink="">
      <xdr:nvSpPr>
        <xdr:cNvPr id="240" name="n_1mainValue【体育館・プール】&#10;一人当たり面積"/>
        <xdr:cNvSpPr txBox="1"/>
      </xdr:nvSpPr>
      <xdr:spPr>
        <a:xfrm>
          <a:off x="93917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96355</xdr:rowOff>
    </xdr:from>
    <xdr:ext cx="469744" cy="259045"/>
    <xdr:sp macro="" textlink="">
      <xdr:nvSpPr>
        <xdr:cNvPr id="241" name="n_2mainValue【体育館・プール】&#10;一人当たり面積"/>
        <xdr:cNvSpPr txBox="1"/>
      </xdr:nvSpPr>
      <xdr:spPr>
        <a:xfrm>
          <a:off x="8515427" y="1106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2" name="テキスト ボックス 25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2" name="テキスト ボックス 26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4" name="テキスト ボックス 26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85</xdr:row>
      <xdr:rowOff>163830</xdr:rowOff>
    </xdr:to>
    <xdr:cxnSp macro="">
      <xdr:nvCxnSpPr>
        <xdr:cNvPr id="266" name="直線コネクタ 265"/>
        <xdr:cNvCxnSpPr/>
      </xdr:nvCxnSpPr>
      <xdr:spPr>
        <a:xfrm flipV="1">
          <a:off x="4634865" y="1326642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67" name="【福祉施設】&#10;有形固定資産減価償却率最小値テキスト"/>
        <xdr:cNvSpPr txBox="1"/>
      </xdr:nvSpPr>
      <xdr:spPr>
        <a:xfrm>
          <a:off x="4673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68" name="直線コネクタ 267"/>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69"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70" name="直線コネクタ 269"/>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110507</xdr:rowOff>
    </xdr:from>
    <xdr:ext cx="405111" cy="259045"/>
    <xdr:sp macro="" textlink="">
      <xdr:nvSpPr>
        <xdr:cNvPr id="271" name="【福祉施設】&#10;有形固定資産減価償却率平均値テキスト"/>
        <xdr:cNvSpPr txBox="1"/>
      </xdr:nvSpPr>
      <xdr:spPr>
        <a:xfrm>
          <a:off x="4673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132080</xdr:rowOff>
    </xdr:from>
    <xdr:to>
      <xdr:col>24</xdr:col>
      <xdr:colOff>114300</xdr:colOff>
      <xdr:row>82</xdr:row>
      <xdr:rowOff>62230</xdr:rowOff>
    </xdr:to>
    <xdr:sp macro="" textlink="">
      <xdr:nvSpPr>
        <xdr:cNvPr id="272" name="フローチャート: 判断 271"/>
        <xdr:cNvSpPr/>
      </xdr:nvSpPr>
      <xdr:spPr>
        <a:xfrm>
          <a:off x="4584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73" name="フローチャート: 判断 272"/>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25400</xdr:rowOff>
    </xdr:from>
    <xdr:to>
      <xdr:col>15</xdr:col>
      <xdr:colOff>101600</xdr:colOff>
      <xdr:row>81</xdr:row>
      <xdr:rowOff>127000</xdr:rowOff>
    </xdr:to>
    <xdr:sp macro="" textlink="">
      <xdr:nvSpPr>
        <xdr:cNvPr id="274" name="フローチャート: 判断 273"/>
        <xdr:cNvSpPr/>
      </xdr:nvSpPr>
      <xdr:spPr>
        <a:xfrm>
          <a:off x="2857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75" name="フローチャート: 判断 274"/>
        <xdr:cNvSpPr/>
      </xdr:nvSpPr>
      <xdr:spPr>
        <a:xfrm>
          <a:off x="1968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55880</xdr:rowOff>
    </xdr:from>
    <xdr:to>
      <xdr:col>6</xdr:col>
      <xdr:colOff>38100</xdr:colOff>
      <xdr:row>81</xdr:row>
      <xdr:rowOff>157480</xdr:rowOff>
    </xdr:to>
    <xdr:sp macro="" textlink="">
      <xdr:nvSpPr>
        <xdr:cNvPr id="276" name="フローチャート: 判断 275"/>
        <xdr:cNvSpPr/>
      </xdr:nvSpPr>
      <xdr:spPr>
        <a:xfrm>
          <a:off x="1079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13970</xdr:rowOff>
    </xdr:from>
    <xdr:to>
      <xdr:col>24</xdr:col>
      <xdr:colOff>114300</xdr:colOff>
      <xdr:row>77</xdr:row>
      <xdr:rowOff>115570</xdr:rowOff>
    </xdr:to>
    <xdr:sp macro="" textlink="">
      <xdr:nvSpPr>
        <xdr:cNvPr id="282" name="楕円 281"/>
        <xdr:cNvSpPr/>
      </xdr:nvSpPr>
      <xdr:spPr>
        <a:xfrm>
          <a:off x="4584700" y="132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138447</xdr:rowOff>
    </xdr:from>
    <xdr:ext cx="405111" cy="259045"/>
    <xdr:sp macro="" textlink="">
      <xdr:nvSpPr>
        <xdr:cNvPr id="283" name="【福祉施設】&#10;有形固定資産減価償却率該当値テキスト"/>
        <xdr:cNvSpPr txBox="1"/>
      </xdr:nvSpPr>
      <xdr:spPr>
        <a:xfrm>
          <a:off x="4673600" y="1316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67311</xdr:rowOff>
    </xdr:from>
    <xdr:to>
      <xdr:col>20</xdr:col>
      <xdr:colOff>38100</xdr:colOff>
      <xdr:row>77</xdr:row>
      <xdr:rowOff>168911</xdr:rowOff>
    </xdr:to>
    <xdr:sp macro="" textlink="">
      <xdr:nvSpPr>
        <xdr:cNvPr id="284" name="楕円 283"/>
        <xdr:cNvSpPr/>
      </xdr:nvSpPr>
      <xdr:spPr>
        <a:xfrm>
          <a:off x="37465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64770</xdr:rowOff>
    </xdr:from>
    <xdr:to>
      <xdr:col>24</xdr:col>
      <xdr:colOff>63500</xdr:colOff>
      <xdr:row>77</xdr:row>
      <xdr:rowOff>118111</xdr:rowOff>
    </xdr:to>
    <xdr:cxnSp macro="">
      <xdr:nvCxnSpPr>
        <xdr:cNvPr id="285" name="直線コネクタ 284"/>
        <xdr:cNvCxnSpPr/>
      </xdr:nvCxnSpPr>
      <xdr:spPr>
        <a:xfrm flipV="1">
          <a:off x="3797300" y="132664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10161</xdr:rowOff>
    </xdr:from>
    <xdr:to>
      <xdr:col>15</xdr:col>
      <xdr:colOff>101600</xdr:colOff>
      <xdr:row>78</xdr:row>
      <xdr:rowOff>111761</xdr:rowOff>
    </xdr:to>
    <xdr:sp macro="" textlink="">
      <xdr:nvSpPr>
        <xdr:cNvPr id="286" name="楕円 285"/>
        <xdr:cNvSpPr/>
      </xdr:nvSpPr>
      <xdr:spPr>
        <a:xfrm>
          <a:off x="2857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118111</xdr:rowOff>
    </xdr:from>
    <xdr:to>
      <xdr:col>19</xdr:col>
      <xdr:colOff>177800</xdr:colOff>
      <xdr:row>78</xdr:row>
      <xdr:rowOff>60961</xdr:rowOff>
    </xdr:to>
    <xdr:cxnSp macro="">
      <xdr:nvCxnSpPr>
        <xdr:cNvPr id="287" name="直線コネクタ 286"/>
        <xdr:cNvCxnSpPr/>
      </xdr:nvCxnSpPr>
      <xdr:spPr>
        <a:xfrm flipV="1">
          <a:off x="2908300" y="133197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88" name="n_1aveValue【福祉施設】&#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118127</xdr:rowOff>
    </xdr:from>
    <xdr:ext cx="405111" cy="259045"/>
    <xdr:sp macro="" textlink="">
      <xdr:nvSpPr>
        <xdr:cNvPr id="289" name="n_2aveValue【福祉施設】&#10;有形固定資産減価償却率"/>
        <xdr:cNvSpPr txBox="1"/>
      </xdr:nvSpPr>
      <xdr:spPr>
        <a:xfrm>
          <a:off x="2705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290" name="n_3aveValue【福祉施設】&#10;有形固定資産減価償却率"/>
        <xdr:cNvSpPr txBox="1"/>
      </xdr:nvSpPr>
      <xdr:spPr>
        <a:xfrm>
          <a:off x="1816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2557</xdr:rowOff>
    </xdr:from>
    <xdr:ext cx="405111" cy="259045"/>
    <xdr:sp macro="" textlink="">
      <xdr:nvSpPr>
        <xdr:cNvPr id="291" name="n_4aveValue【福祉施設】&#10;有形固定資産減価償却率"/>
        <xdr:cNvSpPr txBox="1"/>
      </xdr:nvSpPr>
      <xdr:spPr>
        <a:xfrm>
          <a:off x="927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13988</xdr:rowOff>
    </xdr:from>
    <xdr:ext cx="405111" cy="259045"/>
    <xdr:sp macro="" textlink="">
      <xdr:nvSpPr>
        <xdr:cNvPr id="292" name="n_1mainValue【福祉施設】&#10;有形固定資産減価償却率"/>
        <xdr:cNvSpPr txBox="1"/>
      </xdr:nvSpPr>
      <xdr:spPr>
        <a:xfrm>
          <a:off x="3582044" y="1304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128288</xdr:rowOff>
    </xdr:from>
    <xdr:ext cx="405111" cy="259045"/>
    <xdr:sp macro="" textlink="">
      <xdr:nvSpPr>
        <xdr:cNvPr id="293" name="n_2mainValue【福祉施設】&#10;有形固定資産減価償却率"/>
        <xdr:cNvSpPr txBox="1"/>
      </xdr:nvSpPr>
      <xdr:spPr>
        <a:xfrm>
          <a:off x="2705744" y="1315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4" name="直線コネクタ 30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5" name="テキスト ボックス 30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6" name="直線コネクタ 30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7" name="テキスト ボックス 30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8" name="直線コネクタ 30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9" name="テキスト ボックス 30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0" name="直線コネクタ 30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1" name="テキスト ボックス 31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2" name="直線コネクタ 31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3" name="テキスト ボックス 31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4" name="直線コネクタ 31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5" name="テキスト ボックス 31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149134</xdr:rowOff>
    </xdr:to>
    <xdr:cxnSp macro="">
      <xdr:nvCxnSpPr>
        <xdr:cNvPr id="319" name="直線コネクタ 318"/>
        <xdr:cNvCxnSpPr/>
      </xdr:nvCxnSpPr>
      <xdr:spPr>
        <a:xfrm flipV="1">
          <a:off x="10476865" y="1336548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20"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21" name="直線コネクタ 320"/>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22"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23" name="直線コネクタ 322"/>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8545</xdr:rowOff>
    </xdr:from>
    <xdr:ext cx="469744" cy="259045"/>
    <xdr:sp macro="" textlink="">
      <xdr:nvSpPr>
        <xdr:cNvPr id="324" name="【福祉施設】&#10;一人当たり面積平均値テキスト"/>
        <xdr:cNvSpPr txBox="1"/>
      </xdr:nvSpPr>
      <xdr:spPr>
        <a:xfrm>
          <a:off x="10515600" y="14410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157118</xdr:rowOff>
    </xdr:from>
    <xdr:to>
      <xdr:col>55</xdr:col>
      <xdr:colOff>50800</xdr:colOff>
      <xdr:row>85</xdr:row>
      <xdr:rowOff>87268</xdr:rowOff>
    </xdr:to>
    <xdr:sp macro="" textlink="">
      <xdr:nvSpPr>
        <xdr:cNvPr id="325" name="フローチャート: 判断 324"/>
        <xdr:cNvSpPr/>
      </xdr:nvSpPr>
      <xdr:spPr>
        <a:xfrm>
          <a:off x="10426700" y="145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1995</xdr:rowOff>
    </xdr:from>
    <xdr:to>
      <xdr:col>50</xdr:col>
      <xdr:colOff>165100</xdr:colOff>
      <xdr:row>85</xdr:row>
      <xdr:rowOff>103595</xdr:rowOff>
    </xdr:to>
    <xdr:sp macro="" textlink="">
      <xdr:nvSpPr>
        <xdr:cNvPr id="326" name="フローチャート: 判断 325"/>
        <xdr:cNvSpPr/>
      </xdr:nvSpPr>
      <xdr:spPr>
        <a:xfrm>
          <a:off x="9588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21589</xdr:rowOff>
    </xdr:from>
    <xdr:to>
      <xdr:col>46</xdr:col>
      <xdr:colOff>38100</xdr:colOff>
      <xdr:row>85</xdr:row>
      <xdr:rowOff>123189</xdr:rowOff>
    </xdr:to>
    <xdr:sp macro="" textlink="">
      <xdr:nvSpPr>
        <xdr:cNvPr id="327" name="フローチャート: 判断 326"/>
        <xdr:cNvSpPr/>
      </xdr:nvSpPr>
      <xdr:spPr>
        <a:xfrm>
          <a:off x="8699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5262</xdr:rowOff>
    </xdr:from>
    <xdr:to>
      <xdr:col>41</xdr:col>
      <xdr:colOff>101600</xdr:colOff>
      <xdr:row>85</xdr:row>
      <xdr:rowOff>106862</xdr:rowOff>
    </xdr:to>
    <xdr:sp macro="" textlink="">
      <xdr:nvSpPr>
        <xdr:cNvPr id="328" name="フローチャート: 判断 327"/>
        <xdr:cNvSpPr/>
      </xdr:nvSpPr>
      <xdr:spPr>
        <a:xfrm>
          <a:off x="7810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77107</xdr:rowOff>
    </xdr:from>
    <xdr:to>
      <xdr:col>36</xdr:col>
      <xdr:colOff>165100</xdr:colOff>
      <xdr:row>86</xdr:row>
      <xdr:rowOff>7257</xdr:rowOff>
    </xdr:to>
    <xdr:sp macro="" textlink="">
      <xdr:nvSpPr>
        <xdr:cNvPr id="329" name="フローチャート: 判断 328"/>
        <xdr:cNvSpPr/>
      </xdr:nvSpPr>
      <xdr:spPr>
        <a:xfrm>
          <a:off x="6921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26488</xdr:rowOff>
    </xdr:from>
    <xdr:to>
      <xdr:col>55</xdr:col>
      <xdr:colOff>50800</xdr:colOff>
      <xdr:row>86</xdr:row>
      <xdr:rowOff>128088</xdr:rowOff>
    </xdr:to>
    <xdr:sp macro="" textlink="">
      <xdr:nvSpPr>
        <xdr:cNvPr id="335" name="楕円 334"/>
        <xdr:cNvSpPr/>
      </xdr:nvSpPr>
      <xdr:spPr>
        <a:xfrm>
          <a:off x="104267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112865</xdr:rowOff>
    </xdr:from>
    <xdr:ext cx="469744" cy="259045"/>
    <xdr:sp macro="" textlink="">
      <xdr:nvSpPr>
        <xdr:cNvPr id="336" name="【福祉施設】&#10;一人当たり面積該当値テキスト"/>
        <xdr:cNvSpPr txBox="1"/>
      </xdr:nvSpPr>
      <xdr:spPr>
        <a:xfrm>
          <a:off x="10515600" y="1468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135889</xdr:rowOff>
    </xdr:from>
    <xdr:to>
      <xdr:col>50</xdr:col>
      <xdr:colOff>165100</xdr:colOff>
      <xdr:row>86</xdr:row>
      <xdr:rowOff>66039</xdr:rowOff>
    </xdr:to>
    <xdr:sp macro="" textlink="">
      <xdr:nvSpPr>
        <xdr:cNvPr id="337" name="楕円 336"/>
        <xdr:cNvSpPr/>
      </xdr:nvSpPr>
      <xdr:spPr>
        <a:xfrm>
          <a:off x="9588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15239</xdr:rowOff>
    </xdr:from>
    <xdr:to>
      <xdr:col>55</xdr:col>
      <xdr:colOff>0</xdr:colOff>
      <xdr:row>86</xdr:row>
      <xdr:rowOff>77288</xdr:rowOff>
    </xdr:to>
    <xdr:cxnSp macro="">
      <xdr:nvCxnSpPr>
        <xdr:cNvPr id="338" name="直線コネクタ 337"/>
        <xdr:cNvCxnSpPr/>
      </xdr:nvCxnSpPr>
      <xdr:spPr>
        <a:xfrm>
          <a:off x="9639300" y="14759939"/>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109764</xdr:rowOff>
    </xdr:from>
    <xdr:to>
      <xdr:col>46</xdr:col>
      <xdr:colOff>38100</xdr:colOff>
      <xdr:row>86</xdr:row>
      <xdr:rowOff>39914</xdr:rowOff>
    </xdr:to>
    <xdr:sp macro="" textlink="">
      <xdr:nvSpPr>
        <xdr:cNvPr id="339" name="楕円 338"/>
        <xdr:cNvSpPr/>
      </xdr:nvSpPr>
      <xdr:spPr>
        <a:xfrm>
          <a:off x="8699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160564</xdr:rowOff>
    </xdr:from>
    <xdr:to>
      <xdr:col>50</xdr:col>
      <xdr:colOff>114300</xdr:colOff>
      <xdr:row>86</xdr:row>
      <xdr:rowOff>15239</xdr:rowOff>
    </xdr:to>
    <xdr:cxnSp macro="">
      <xdr:nvCxnSpPr>
        <xdr:cNvPr id="340" name="直線コネクタ 339"/>
        <xdr:cNvCxnSpPr/>
      </xdr:nvCxnSpPr>
      <xdr:spPr>
        <a:xfrm>
          <a:off x="8750300" y="1473381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120122</xdr:rowOff>
    </xdr:from>
    <xdr:ext cx="469744" cy="259045"/>
    <xdr:sp macro="" textlink="">
      <xdr:nvSpPr>
        <xdr:cNvPr id="341" name="n_1aveValue【福祉施設】&#10;一人当たり面積"/>
        <xdr:cNvSpPr txBox="1"/>
      </xdr:nvSpPr>
      <xdr:spPr>
        <a:xfrm>
          <a:off x="93917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139716</xdr:rowOff>
    </xdr:from>
    <xdr:ext cx="469744" cy="259045"/>
    <xdr:sp macro="" textlink="">
      <xdr:nvSpPr>
        <xdr:cNvPr id="342" name="n_2aveValue【福祉施設】&#10;一人当たり面積"/>
        <xdr:cNvSpPr txBox="1"/>
      </xdr:nvSpPr>
      <xdr:spPr>
        <a:xfrm>
          <a:off x="8515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123389</xdr:rowOff>
    </xdr:from>
    <xdr:ext cx="469744" cy="259045"/>
    <xdr:sp macro="" textlink="">
      <xdr:nvSpPr>
        <xdr:cNvPr id="343" name="n_3aveValue【福祉施設】&#10;一人当たり面積"/>
        <xdr:cNvSpPr txBox="1"/>
      </xdr:nvSpPr>
      <xdr:spPr>
        <a:xfrm>
          <a:off x="76264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23784</xdr:rowOff>
    </xdr:from>
    <xdr:ext cx="469744" cy="259045"/>
    <xdr:sp macro="" textlink="">
      <xdr:nvSpPr>
        <xdr:cNvPr id="344" name="n_4aveValue【福祉施設】&#10;一人当たり面積"/>
        <xdr:cNvSpPr txBox="1"/>
      </xdr:nvSpPr>
      <xdr:spPr>
        <a:xfrm>
          <a:off x="6737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57166</xdr:rowOff>
    </xdr:from>
    <xdr:ext cx="469744" cy="259045"/>
    <xdr:sp macro="" textlink="">
      <xdr:nvSpPr>
        <xdr:cNvPr id="345" name="n_1mainValue【福祉施設】&#10;一人当たり面積"/>
        <xdr:cNvSpPr txBox="1"/>
      </xdr:nvSpPr>
      <xdr:spPr>
        <a:xfrm>
          <a:off x="9391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31041</xdr:rowOff>
    </xdr:from>
    <xdr:ext cx="469744" cy="259045"/>
    <xdr:sp macro="" textlink="">
      <xdr:nvSpPr>
        <xdr:cNvPr id="346" name="n_2mainValue【福祉施設】&#10;一人当たり面積"/>
        <xdr:cNvSpPr txBox="1"/>
      </xdr:nvSpPr>
      <xdr:spPr>
        <a:xfrm>
          <a:off x="85154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7" name="テキスト ボックス 35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8" name="直線コネクタ 35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9" name="テキスト ボックス 35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0" name="直線コネクタ 35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1" name="テキスト ボックス 36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2" name="直線コネクタ 36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3" name="テキスト ボックス 36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4" name="直線コネクタ 36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5" name="テキスト ボックス 36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6" name="直線コネクタ 36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7" name="テキスト ボックス 36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8" name="直線コネクタ 36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9" name="テキスト ボックス 36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23949</xdr:rowOff>
    </xdr:from>
    <xdr:to>
      <xdr:col>24</xdr:col>
      <xdr:colOff>62865</xdr:colOff>
      <xdr:row>107</xdr:row>
      <xdr:rowOff>33745</xdr:rowOff>
    </xdr:to>
    <xdr:cxnSp macro="">
      <xdr:nvCxnSpPr>
        <xdr:cNvPr id="372" name="直線コネクタ 371"/>
        <xdr:cNvCxnSpPr/>
      </xdr:nvCxnSpPr>
      <xdr:spPr>
        <a:xfrm flipV="1">
          <a:off x="4634865" y="17168949"/>
          <a:ext cx="0" cy="120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37572</xdr:rowOff>
    </xdr:from>
    <xdr:ext cx="405111" cy="259045"/>
    <xdr:sp macro="" textlink="">
      <xdr:nvSpPr>
        <xdr:cNvPr id="373" name="【市民会館】&#10;有形固定資産減価償却率最小値テキスト"/>
        <xdr:cNvSpPr txBox="1"/>
      </xdr:nvSpPr>
      <xdr:spPr>
        <a:xfrm>
          <a:off x="4673600" y="1838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33745</xdr:rowOff>
    </xdr:from>
    <xdr:to>
      <xdr:col>24</xdr:col>
      <xdr:colOff>152400</xdr:colOff>
      <xdr:row>107</xdr:row>
      <xdr:rowOff>33745</xdr:rowOff>
    </xdr:to>
    <xdr:cxnSp macro="">
      <xdr:nvCxnSpPr>
        <xdr:cNvPr id="374" name="直線コネクタ 373"/>
        <xdr:cNvCxnSpPr/>
      </xdr:nvCxnSpPr>
      <xdr:spPr>
        <a:xfrm>
          <a:off x="4546600" y="1837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142076</xdr:rowOff>
    </xdr:from>
    <xdr:ext cx="340478" cy="259045"/>
    <xdr:sp macro="" textlink="">
      <xdr:nvSpPr>
        <xdr:cNvPr id="375" name="【市民会館】&#10;有形固定資産減価償却率最大値テキスト"/>
        <xdr:cNvSpPr txBox="1"/>
      </xdr:nvSpPr>
      <xdr:spPr>
        <a:xfrm>
          <a:off x="4673600" y="1694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23949</xdr:rowOff>
    </xdr:from>
    <xdr:to>
      <xdr:col>24</xdr:col>
      <xdr:colOff>152400</xdr:colOff>
      <xdr:row>100</xdr:row>
      <xdr:rowOff>23949</xdr:rowOff>
    </xdr:to>
    <xdr:cxnSp macro="">
      <xdr:nvCxnSpPr>
        <xdr:cNvPr id="376" name="直線コネクタ 375"/>
        <xdr:cNvCxnSpPr/>
      </xdr:nvCxnSpPr>
      <xdr:spPr>
        <a:xfrm>
          <a:off x="4546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36484</xdr:rowOff>
    </xdr:from>
    <xdr:ext cx="405111" cy="259045"/>
    <xdr:sp macro="" textlink="">
      <xdr:nvSpPr>
        <xdr:cNvPr id="377" name="【市民会館】&#10;有形固定資産減価償却率平均値テキスト"/>
        <xdr:cNvSpPr txBox="1"/>
      </xdr:nvSpPr>
      <xdr:spPr>
        <a:xfrm>
          <a:off x="4673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378" name="フローチャート: 判断 377"/>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51526</xdr:rowOff>
    </xdr:from>
    <xdr:to>
      <xdr:col>20</xdr:col>
      <xdr:colOff>38100</xdr:colOff>
      <xdr:row>104</xdr:row>
      <xdr:rowOff>153126</xdr:rowOff>
    </xdr:to>
    <xdr:sp macro="" textlink="">
      <xdr:nvSpPr>
        <xdr:cNvPr id="379" name="フローチャート: 判断 378"/>
        <xdr:cNvSpPr/>
      </xdr:nvSpPr>
      <xdr:spPr>
        <a:xfrm>
          <a:off x="3746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13970</xdr:rowOff>
    </xdr:from>
    <xdr:to>
      <xdr:col>15</xdr:col>
      <xdr:colOff>101600</xdr:colOff>
      <xdr:row>104</xdr:row>
      <xdr:rowOff>115570</xdr:rowOff>
    </xdr:to>
    <xdr:sp macro="" textlink="">
      <xdr:nvSpPr>
        <xdr:cNvPr id="380" name="フローチャート: 判断 379"/>
        <xdr:cNvSpPr/>
      </xdr:nvSpPr>
      <xdr:spPr>
        <a:xfrm>
          <a:off x="2857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162561</xdr:rowOff>
    </xdr:from>
    <xdr:to>
      <xdr:col>10</xdr:col>
      <xdr:colOff>165100</xdr:colOff>
      <xdr:row>104</xdr:row>
      <xdr:rowOff>92711</xdr:rowOff>
    </xdr:to>
    <xdr:sp macro="" textlink="">
      <xdr:nvSpPr>
        <xdr:cNvPr id="381" name="フローチャート: 判断 380"/>
        <xdr:cNvSpPr/>
      </xdr:nvSpPr>
      <xdr:spPr>
        <a:xfrm>
          <a:off x="1968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82" name="フローチャート: 判断 381"/>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53158</xdr:rowOff>
    </xdr:from>
    <xdr:to>
      <xdr:col>24</xdr:col>
      <xdr:colOff>114300</xdr:colOff>
      <xdr:row>100</xdr:row>
      <xdr:rowOff>154758</xdr:rowOff>
    </xdr:to>
    <xdr:sp macro="" textlink="">
      <xdr:nvSpPr>
        <xdr:cNvPr id="388" name="楕円 387"/>
        <xdr:cNvSpPr/>
      </xdr:nvSpPr>
      <xdr:spPr>
        <a:xfrm>
          <a:off x="4584700" y="171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139535</xdr:rowOff>
    </xdr:from>
    <xdr:ext cx="340478" cy="259045"/>
    <xdr:sp macro="" textlink="">
      <xdr:nvSpPr>
        <xdr:cNvPr id="389" name="【市民会館】&#10;有形固定資産減価償却率該当値テキスト"/>
        <xdr:cNvSpPr txBox="1"/>
      </xdr:nvSpPr>
      <xdr:spPr>
        <a:xfrm>
          <a:off x="4673600" y="17113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131536</xdr:rowOff>
    </xdr:from>
    <xdr:to>
      <xdr:col>20</xdr:col>
      <xdr:colOff>38100</xdr:colOff>
      <xdr:row>108</xdr:row>
      <xdr:rowOff>61686</xdr:rowOff>
    </xdr:to>
    <xdr:sp macro="" textlink="">
      <xdr:nvSpPr>
        <xdr:cNvPr id="390" name="楕円 389"/>
        <xdr:cNvSpPr/>
      </xdr:nvSpPr>
      <xdr:spPr>
        <a:xfrm>
          <a:off x="3746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103958</xdr:rowOff>
    </xdr:from>
    <xdr:to>
      <xdr:col>24</xdr:col>
      <xdr:colOff>63500</xdr:colOff>
      <xdr:row>108</xdr:row>
      <xdr:rowOff>10886</xdr:rowOff>
    </xdr:to>
    <xdr:cxnSp macro="">
      <xdr:nvCxnSpPr>
        <xdr:cNvPr id="391" name="直線コネクタ 390"/>
        <xdr:cNvCxnSpPr/>
      </xdr:nvCxnSpPr>
      <xdr:spPr>
        <a:xfrm flipV="1">
          <a:off x="3797300" y="17248958"/>
          <a:ext cx="838200" cy="127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169653</xdr:rowOff>
    </xdr:from>
    <xdr:ext cx="405111" cy="259045"/>
    <xdr:sp macro="" textlink="">
      <xdr:nvSpPr>
        <xdr:cNvPr id="392" name="n_1aveValue【市民会館】&#10;有形固定資産減価償却率"/>
        <xdr:cNvSpPr txBox="1"/>
      </xdr:nvSpPr>
      <xdr:spPr>
        <a:xfrm>
          <a:off x="35820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132097</xdr:rowOff>
    </xdr:from>
    <xdr:ext cx="405111" cy="259045"/>
    <xdr:sp macro="" textlink="">
      <xdr:nvSpPr>
        <xdr:cNvPr id="393" name="n_2aveValue【市民会館】&#10;有形固定資産減価償却率"/>
        <xdr:cNvSpPr txBox="1"/>
      </xdr:nvSpPr>
      <xdr:spPr>
        <a:xfrm>
          <a:off x="2705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109238</xdr:rowOff>
    </xdr:from>
    <xdr:ext cx="405111" cy="259045"/>
    <xdr:sp macro="" textlink="">
      <xdr:nvSpPr>
        <xdr:cNvPr id="394" name="n_3aveValue【市民会館】&#10;有形固定資産減価償却率"/>
        <xdr:cNvSpPr txBox="1"/>
      </xdr:nvSpPr>
      <xdr:spPr>
        <a:xfrm>
          <a:off x="1816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395" name="n_4aveValue【市民会館】&#10;有形固定資産減価償却率"/>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52813</xdr:rowOff>
    </xdr:from>
    <xdr:ext cx="405111" cy="259045"/>
    <xdr:sp macro="" textlink="">
      <xdr:nvSpPr>
        <xdr:cNvPr id="396" name="n_1mainValue【市民会館】&#10;有形固定資産減価償却率"/>
        <xdr:cNvSpPr txBox="1"/>
      </xdr:nvSpPr>
      <xdr:spPr>
        <a:xfrm>
          <a:off x="35820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7" name="正方形/長方形 3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8" name="正方形/長方形 3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9" name="正方形/長方形 3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0" name="正方形/長方形 3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1" name="正方形/長方形 4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2" name="正方形/長方形 4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3" name="正方形/長方形 4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4" name="正方形/長方形 4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5" name="テキスト ボックス 4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6" name="直線コネクタ 4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7" name="直線コネクタ 40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8" name="テキスト ボックス 40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9" name="直線コネクタ 40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0" name="テキスト ボックス 40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1" name="直線コネクタ 41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2" name="テキスト ボックス 41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3" name="直線コネクタ 41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4" name="テキスト ボックス 41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5" name="直線コネクタ 41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6" name="テキスト ボックス 41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8" name="テキスト ボックス 41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20" name="直線コネクタ 419"/>
        <xdr:cNvCxnSpPr/>
      </xdr:nvCxnSpPr>
      <xdr:spPr>
        <a:xfrm flipV="1">
          <a:off x="10476865" y="171983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21"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22" name="直線コネクタ 421"/>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23"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24" name="直線コネクタ 423"/>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25" name="【市民会館】&#10;一人当たり面積平均値テキスト"/>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26" name="フローチャート: 判断 425"/>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27" name="フローチャート: 判断 426"/>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428" name="フローチャート: 判断 427"/>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29" name="フローチャート: 判断 428"/>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74930</xdr:rowOff>
    </xdr:from>
    <xdr:to>
      <xdr:col>36</xdr:col>
      <xdr:colOff>165100</xdr:colOff>
      <xdr:row>106</xdr:row>
      <xdr:rowOff>5080</xdr:rowOff>
    </xdr:to>
    <xdr:sp macro="" textlink="">
      <xdr:nvSpPr>
        <xdr:cNvPr id="430" name="フローチャート: 判断 429"/>
        <xdr:cNvSpPr/>
      </xdr:nvSpPr>
      <xdr:spPr>
        <a:xfrm>
          <a:off x="6921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120650</xdr:rowOff>
    </xdr:from>
    <xdr:to>
      <xdr:col>55</xdr:col>
      <xdr:colOff>50800</xdr:colOff>
      <xdr:row>106</xdr:row>
      <xdr:rowOff>50800</xdr:rowOff>
    </xdr:to>
    <xdr:sp macro="" textlink="">
      <xdr:nvSpPr>
        <xdr:cNvPr id="436" name="楕円 435"/>
        <xdr:cNvSpPr/>
      </xdr:nvSpPr>
      <xdr:spPr>
        <a:xfrm>
          <a:off x="104267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99077</xdr:rowOff>
    </xdr:from>
    <xdr:ext cx="469744" cy="259045"/>
    <xdr:sp macro="" textlink="">
      <xdr:nvSpPr>
        <xdr:cNvPr id="437" name="【市民会館】&#10;一人当たり面積該当値テキスト"/>
        <xdr:cNvSpPr txBox="1"/>
      </xdr:nvSpPr>
      <xdr:spPr>
        <a:xfrm>
          <a:off x="1051560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63500</xdr:rowOff>
    </xdr:from>
    <xdr:to>
      <xdr:col>50</xdr:col>
      <xdr:colOff>165100</xdr:colOff>
      <xdr:row>108</xdr:row>
      <xdr:rowOff>165100</xdr:rowOff>
    </xdr:to>
    <xdr:sp macro="" textlink="">
      <xdr:nvSpPr>
        <xdr:cNvPr id="438" name="楕円 437"/>
        <xdr:cNvSpPr/>
      </xdr:nvSpPr>
      <xdr:spPr>
        <a:xfrm>
          <a:off x="9588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0</xdr:rowOff>
    </xdr:from>
    <xdr:to>
      <xdr:col>55</xdr:col>
      <xdr:colOff>0</xdr:colOff>
      <xdr:row>108</xdr:row>
      <xdr:rowOff>114300</xdr:rowOff>
    </xdr:to>
    <xdr:cxnSp macro="">
      <xdr:nvCxnSpPr>
        <xdr:cNvPr id="439" name="直線コネクタ 438"/>
        <xdr:cNvCxnSpPr/>
      </xdr:nvCxnSpPr>
      <xdr:spPr>
        <a:xfrm flipV="1">
          <a:off x="9639300" y="1817370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170197</xdr:rowOff>
    </xdr:from>
    <xdr:ext cx="469744" cy="259045"/>
    <xdr:sp macro="" textlink="">
      <xdr:nvSpPr>
        <xdr:cNvPr id="440" name="n_1aveValue【市民会館】&#10;一人当たり面積"/>
        <xdr:cNvSpPr txBox="1"/>
      </xdr:nvSpPr>
      <xdr:spPr>
        <a:xfrm>
          <a:off x="9391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13988</xdr:rowOff>
    </xdr:from>
    <xdr:ext cx="469744" cy="259045"/>
    <xdr:sp macro="" textlink="">
      <xdr:nvSpPr>
        <xdr:cNvPr id="441" name="n_2aveValue【市民会館】&#10;一人当たり面積"/>
        <xdr:cNvSpPr txBox="1"/>
      </xdr:nvSpPr>
      <xdr:spPr>
        <a:xfrm>
          <a:off x="8515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42" name="n_3ave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21607</xdr:rowOff>
    </xdr:from>
    <xdr:ext cx="469744" cy="259045"/>
    <xdr:sp macro="" textlink="">
      <xdr:nvSpPr>
        <xdr:cNvPr id="443" name="n_4aveValue【市民会館】&#10;一人当たり面積"/>
        <xdr:cNvSpPr txBox="1"/>
      </xdr:nvSpPr>
      <xdr:spPr>
        <a:xfrm>
          <a:off x="6737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156227</xdr:rowOff>
    </xdr:from>
    <xdr:ext cx="469744" cy="259045"/>
    <xdr:sp macro="" textlink="">
      <xdr:nvSpPr>
        <xdr:cNvPr id="444" name="n_1mainValue【市民会館】&#10;一人当たり面積"/>
        <xdr:cNvSpPr txBox="1"/>
      </xdr:nvSpPr>
      <xdr:spPr>
        <a:xfrm>
          <a:off x="93917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5" name="正方形/長方形 4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6" name="正方形/長方形 4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7" name="正方形/長方形 4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8" name="正方形/長方形 4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9" name="正方形/長方形 4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0" name="正方形/長方形 4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1" name="正方形/長方形 4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2" name="正方形/長方形 4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3" name="テキスト ボックス 4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4" name="直線コネクタ 4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55" name="テキスト ボックス 45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6" name="直線コネクタ 45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7" name="テキスト ボックス 45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8" name="直線コネクタ 45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9" name="テキスト ボックス 45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0" name="直線コネクタ 45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1" name="テキスト ボックス 46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2" name="直線コネクタ 46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3" name="テキスト ボックス 46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4" name="直線コネクタ 46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5" name="テキスト ボックス 46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67" name="テキスト ボックス 46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42</xdr:row>
      <xdr:rowOff>0</xdr:rowOff>
    </xdr:from>
    <xdr:to>
      <xdr:col>85</xdr:col>
      <xdr:colOff>126364</xdr:colOff>
      <xdr:row>42</xdr:row>
      <xdr:rowOff>19050</xdr:rowOff>
    </xdr:to>
    <xdr:cxnSp macro="">
      <xdr:nvCxnSpPr>
        <xdr:cNvPr id="469" name="直線コネクタ 468"/>
        <xdr:cNvCxnSpPr/>
      </xdr:nvCxnSpPr>
      <xdr:spPr>
        <a:xfrm flipV="1">
          <a:off x="16318864" y="7200900"/>
          <a:ext cx="0" cy="19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105427</xdr:rowOff>
    </xdr:from>
    <xdr:ext cx="405111" cy="259045"/>
    <xdr:sp macro="" textlink="">
      <xdr:nvSpPr>
        <xdr:cNvPr id="470" name="【一般廃棄物処理施設】&#10;有形固定資産減価償却率最小値テキスト"/>
        <xdr:cNvSpPr txBox="1"/>
      </xdr:nvSpPr>
      <xdr:spPr>
        <a:xfrm>
          <a:off x="16357600" y="730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71" name="直線コネクタ 470"/>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67327</xdr:rowOff>
    </xdr:from>
    <xdr:ext cx="405111" cy="259045"/>
    <xdr:sp macro="" textlink="">
      <xdr:nvSpPr>
        <xdr:cNvPr id="472" name="【一般廃棄物処理施設】&#10;有形固定資産減価償却率最大値テキスト"/>
        <xdr:cNvSpPr txBox="1"/>
      </xdr:nvSpPr>
      <xdr:spPr>
        <a:xfrm>
          <a:off x="16357600"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0</xdr:rowOff>
    </xdr:from>
    <xdr:to>
      <xdr:col>86</xdr:col>
      <xdr:colOff>25400</xdr:colOff>
      <xdr:row>42</xdr:row>
      <xdr:rowOff>0</xdr:rowOff>
    </xdr:to>
    <xdr:cxnSp macro="">
      <xdr:nvCxnSpPr>
        <xdr:cNvPr id="473" name="直線コネクタ 472"/>
        <xdr:cNvCxnSpPr/>
      </xdr:nvCxnSpPr>
      <xdr:spPr>
        <a:xfrm>
          <a:off x="16230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22877</xdr:rowOff>
    </xdr:from>
    <xdr:ext cx="405111" cy="259045"/>
    <xdr:sp macro="" textlink="">
      <xdr:nvSpPr>
        <xdr:cNvPr id="474" name="【一般廃棄物処理施設】&#10;有形固定資産減価償却率平均値テキスト"/>
        <xdr:cNvSpPr txBox="1"/>
      </xdr:nvSpPr>
      <xdr:spPr>
        <a:xfrm>
          <a:off x="16357600" y="7052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475" name="フローチャート: 判断 474"/>
        <xdr:cNvSpPr/>
      </xdr:nvSpPr>
      <xdr:spPr>
        <a:xfrm>
          <a:off x="16268700" y="71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139700</xdr:rowOff>
    </xdr:from>
    <xdr:to>
      <xdr:col>81</xdr:col>
      <xdr:colOff>101600</xdr:colOff>
      <xdr:row>39</xdr:row>
      <xdr:rowOff>69850</xdr:rowOff>
    </xdr:to>
    <xdr:sp macro="" textlink="">
      <xdr:nvSpPr>
        <xdr:cNvPr id="476" name="フローチャート: 判断 475"/>
        <xdr:cNvSpPr/>
      </xdr:nvSpPr>
      <xdr:spPr>
        <a:xfrm>
          <a:off x="1543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120650</xdr:rowOff>
    </xdr:from>
    <xdr:to>
      <xdr:col>76</xdr:col>
      <xdr:colOff>165100</xdr:colOff>
      <xdr:row>36</xdr:row>
      <xdr:rowOff>50800</xdr:rowOff>
    </xdr:to>
    <xdr:sp macro="" textlink="">
      <xdr:nvSpPr>
        <xdr:cNvPr id="477" name="フローチャート: 判断 476"/>
        <xdr:cNvSpPr/>
      </xdr:nvSpPr>
      <xdr:spPr>
        <a:xfrm>
          <a:off x="14541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63500</xdr:rowOff>
    </xdr:from>
    <xdr:to>
      <xdr:col>72</xdr:col>
      <xdr:colOff>38100</xdr:colOff>
      <xdr:row>33</xdr:row>
      <xdr:rowOff>165100</xdr:rowOff>
    </xdr:to>
    <xdr:sp macro="" textlink="">
      <xdr:nvSpPr>
        <xdr:cNvPr id="478" name="フローチャート: 判断 477"/>
        <xdr:cNvSpPr/>
      </xdr:nvSpPr>
      <xdr:spPr>
        <a:xfrm>
          <a:off x="13652500" y="572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484" name="楕円 483"/>
        <xdr:cNvSpPr/>
      </xdr:nvSpPr>
      <xdr:spPr>
        <a:xfrm>
          <a:off x="162687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149877</xdr:rowOff>
    </xdr:from>
    <xdr:ext cx="405111" cy="259045"/>
    <xdr:sp macro="" textlink="">
      <xdr:nvSpPr>
        <xdr:cNvPr id="485" name="【一般廃棄物処理施設】&#10;有形固定資産減価償却率該当値テキスト"/>
        <xdr:cNvSpPr txBox="1"/>
      </xdr:nvSpPr>
      <xdr:spPr>
        <a:xfrm>
          <a:off x="16357600" y="717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139700</xdr:rowOff>
    </xdr:from>
    <xdr:to>
      <xdr:col>81</xdr:col>
      <xdr:colOff>101600</xdr:colOff>
      <xdr:row>39</xdr:row>
      <xdr:rowOff>69850</xdr:rowOff>
    </xdr:to>
    <xdr:sp macro="" textlink="">
      <xdr:nvSpPr>
        <xdr:cNvPr id="486" name="楕円 485"/>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19050</xdr:rowOff>
    </xdr:from>
    <xdr:to>
      <xdr:col>85</xdr:col>
      <xdr:colOff>127000</xdr:colOff>
      <xdr:row>42</xdr:row>
      <xdr:rowOff>0</xdr:rowOff>
    </xdr:to>
    <xdr:cxnSp macro="">
      <xdr:nvCxnSpPr>
        <xdr:cNvPr id="487" name="直線コネクタ 486"/>
        <xdr:cNvCxnSpPr/>
      </xdr:nvCxnSpPr>
      <xdr:spPr>
        <a:xfrm>
          <a:off x="15481300" y="67056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120650</xdr:rowOff>
    </xdr:from>
    <xdr:to>
      <xdr:col>76</xdr:col>
      <xdr:colOff>165100</xdr:colOff>
      <xdr:row>36</xdr:row>
      <xdr:rowOff>50800</xdr:rowOff>
    </xdr:to>
    <xdr:sp macro="" textlink="">
      <xdr:nvSpPr>
        <xdr:cNvPr id="488" name="楕円 487"/>
        <xdr:cNvSpPr/>
      </xdr:nvSpPr>
      <xdr:spPr>
        <a:xfrm>
          <a:off x="14541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0</xdr:rowOff>
    </xdr:from>
    <xdr:to>
      <xdr:col>81</xdr:col>
      <xdr:colOff>50800</xdr:colOff>
      <xdr:row>39</xdr:row>
      <xdr:rowOff>19050</xdr:rowOff>
    </xdr:to>
    <xdr:cxnSp macro="">
      <xdr:nvCxnSpPr>
        <xdr:cNvPr id="489" name="直線コネクタ 488"/>
        <xdr:cNvCxnSpPr/>
      </xdr:nvCxnSpPr>
      <xdr:spPr>
        <a:xfrm>
          <a:off x="14592300" y="61722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60977</xdr:rowOff>
    </xdr:from>
    <xdr:ext cx="405111" cy="259045"/>
    <xdr:sp macro="" textlink="">
      <xdr:nvSpPr>
        <xdr:cNvPr id="490" name="n_1aveValue【一般廃棄物処理施設】&#10;有形固定資産減価償却率"/>
        <xdr:cNvSpPr txBox="1"/>
      </xdr:nvSpPr>
      <xdr:spPr>
        <a:xfrm>
          <a:off x="15266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41927</xdr:rowOff>
    </xdr:from>
    <xdr:ext cx="405111" cy="259045"/>
    <xdr:sp macro="" textlink="">
      <xdr:nvSpPr>
        <xdr:cNvPr id="491" name="n_2aveValue【一般廃棄物処理施設】&#10;有形固定資産減価償却率"/>
        <xdr:cNvSpPr txBox="1"/>
      </xdr:nvSpPr>
      <xdr:spPr>
        <a:xfrm>
          <a:off x="14389744" y="621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10177</xdr:rowOff>
    </xdr:from>
    <xdr:ext cx="405111" cy="259045"/>
    <xdr:sp macro="" textlink="">
      <xdr:nvSpPr>
        <xdr:cNvPr id="492" name="n_3aveValue【一般廃棄物処理施設】&#10;有形固定資産減価償却率"/>
        <xdr:cNvSpPr txBox="1"/>
      </xdr:nvSpPr>
      <xdr:spPr>
        <a:xfrm>
          <a:off x="13500744" y="54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86377</xdr:rowOff>
    </xdr:from>
    <xdr:ext cx="405111" cy="259045"/>
    <xdr:sp macro="" textlink="">
      <xdr:nvSpPr>
        <xdr:cNvPr id="493" name="n_1mainValue【一般廃棄物処理施設】&#10;有形固定資産減価償却率"/>
        <xdr:cNvSpPr txBox="1"/>
      </xdr:nvSpPr>
      <xdr:spPr>
        <a:xfrm>
          <a:off x="152660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67327</xdr:rowOff>
    </xdr:from>
    <xdr:ext cx="405111" cy="259045"/>
    <xdr:sp macro="" textlink="">
      <xdr:nvSpPr>
        <xdr:cNvPr id="494" name="n_2mainValue【一般廃棄物処理施設】&#10;有形固定資産減価償却率"/>
        <xdr:cNvSpPr txBox="1"/>
      </xdr:nvSpPr>
      <xdr:spPr>
        <a:xfrm>
          <a:off x="14389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5" name="正方形/長方形 4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6" name="正方形/長方形 4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7" name="正方形/長方形 4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8" name="正方形/長方形 4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9" name="正方形/長方形 4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0" name="正方形/長方形 4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1" name="正方形/長方形 5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2" name="正方形/長方形 5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3" name="テキスト ボックス 5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4" name="直線コネクタ 5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5" name="直線コネクタ 50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6" name="テキスト ボックス 50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07" name="直線コネクタ 50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08" name="テキスト ボックス 507"/>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09" name="直線コネクタ 50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10" name="テキスト ボックス 509"/>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1" name="直線コネクタ 51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12" name="テキスト ボックス 511"/>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3" name="直線コネクタ 51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14" name="テキスト ボックス 51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5" name="直線コネクタ 51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16" name="テキスト ボックス 51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7" name="直線コネクタ 5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8" name="テキスト ボックス 51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29870</xdr:rowOff>
    </xdr:from>
    <xdr:to>
      <xdr:col>116</xdr:col>
      <xdr:colOff>62864</xdr:colOff>
      <xdr:row>42</xdr:row>
      <xdr:rowOff>91777</xdr:rowOff>
    </xdr:to>
    <xdr:cxnSp macro="">
      <xdr:nvCxnSpPr>
        <xdr:cNvPr id="520" name="直線コネクタ 519"/>
        <xdr:cNvCxnSpPr/>
      </xdr:nvCxnSpPr>
      <xdr:spPr>
        <a:xfrm flipV="1">
          <a:off x="22160864" y="5687720"/>
          <a:ext cx="0" cy="160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95604</xdr:rowOff>
    </xdr:from>
    <xdr:ext cx="313932" cy="259045"/>
    <xdr:sp macro="" textlink="">
      <xdr:nvSpPr>
        <xdr:cNvPr id="521" name="【一般廃棄物処理施設】&#10;一人当たり有形固定資産（償却資産）額最小値テキスト"/>
        <xdr:cNvSpPr txBox="1"/>
      </xdr:nvSpPr>
      <xdr:spPr>
        <a:xfrm>
          <a:off x="22199600" y="72965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91777</xdr:rowOff>
    </xdr:from>
    <xdr:to>
      <xdr:col>116</xdr:col>
      <xdr:colOff>152400</xdr:colOff>
      <xdr:row>42</xdr:row>
      <xdr:rowOff>91777</xdr:rowOff>
    </xdr:to>
    <xdr:cxnSp macro="">
      <xdr:nvCxnSpPr>
        <xdr:cNvPr id="522" name="直線コネクタ 521"/>
        <xdr:cNvCxnSpPr/>
      </xdr:nvCxnSpPr>
      <xdr:spPr>
        <a:xfrm>
          <a:off x="22072600" y="729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147997</xdr:rowOff>
    </xdr:from>
    <xdr:ext cx="599010" cy="259045"/>
    <xdr:sp macro="" textlink="">
      <xdr:nvSpPr>
        <xdr:cNvPr id="523" name="【一般廃棄物処理施設】&#10;一人当たり有形固定資産（償却資産）額最大値テキスト"/>
        <xdr:cNvSpPr txBox="1"/>
      </xdr:nvSpPr>
      <xdr:spPr>
        <a:xfrm>
          <a:off x="22199600" y="546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29870</xdr:rowOff>
    </xdr:from>
    <xdr:to>
      <xdr:col>116</xdr:col>
      <xdr:colOff>152400</xdr:colOff>
      <xdr:row>33</xdr:row>
      <xdr:rowOff>29870</xdr:rowOff>
    </xdr:to>
    <xdr:cxnSp macro="">
      <xdr:nvCxnSpPr>
        <xdr:cNvPr id="524" name="直線コネクタ 523"/>
        <xdr:cNvCxnSpPr/>
      </xdr:nvCxnSpPr>
      <xdr:spPr>
        <a:xfrm>
          <a:off x="22072600" y="56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168648</xdr:rowOff>
    </xdr:from>
    <xdr:ext cx="534377" cy="259045"/>
    <xdr:sp macro="" textlink="">
      <xdr:nvSpPr>
        <xdr:cNvPr id="525" name="【一般廃棄物処理施設】&#10;一人当たり有形固定資産（償却資産）額平均値テキスト"/>
        <xdr:cNvSpPr txBox="1"/>
      </xdr:nvSpPr>
      <xdr:spPr>
        <a:xfrm>
          <a:off x="22199600" y="6512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18771</xdr:rowOff>
    </xdr:from>
    <xdr:to>
      <xdr:col>116</xdr:col>
      <xdr:colOff>114300</xdr:colOff>
      <xdr:row>38</xdr:row>
      <xdr:rowOff>120371</xdr:rowOff>
    </xdr:to>
    <xdr:sp macro="" textlink="">
      <xdr:nvSpPr>
        <xdr:cNvPr id="526" name="フローチャート: 判断 525"/>
        <xdr:cNvSpPr/>
      </xdr:nvSpPr>
      <xdr:spPr>
        <a:xfrm>
          <a:off x="22110700" y="653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23887</xdr:rowOff>
    </xdr:from>
    <xdr:to>
      <xdr:col>112</xdr:col>
      <xdr:colOff>38100</xdr:colOff>
      <xdr:row>38</xdr:row>
      <xdr:rowOff>125487</xdr:rowOff>
    </xdr:to>
    <xdr:sp macro="" textlink="">
      <xdr:nvSpPr>
        <xdr:cNvPr id="527" name="フローチャート: 判断 526"/>
        <xdr:cNvSpPr/>
      </xdr:nvSpPr>
      <xdr:spPr>
        <a:xfrm>
          <a:off x="21272500" y="65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106400</xdr:rowOff>
    </xdr:from>
    <xdr:to>
      <xdr:col>107</xdr:col>
      <xdr:colOff>101600</xdr:colOff>
      <xdr:row>38</xdr:row>
      <xdr:rowOff>36550</xdr:rowOff>
    </xdr:to>
    <xdr:sp macro="" textlink="">
      <xdr:nvSpPr>
        <xdr:cNvPr id="528" name="フローチャート: 判断 527"/>
        <xdr:cNvSpPr/>
      </xdr:nvSpPr>
      <xdr:spPr>
        <a:xfrm>
          <a:off x="20383500" y="64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109775</xdr:rowOff>
    </xdr:from>
    <xdr:to>
      <xdr:col>102</xdr:col>
      <xdr:colOff>165100</xdr:colOff>
      <xdr:row>38</xdr:row>
      <xdr:rowOff>39925</xdr:rowOff>
    </xdr:to>
    <xdr:sp macro="" textlink="">
      <xdr:nvSpPr>
        <xdr:cNvPr id="529" name="フローチャート: 判断 528"/>
        <xdr:cNvSpPr/>
      </xdr:nvSpPr>
      <xdr:spPr>
        <a:xfrm>
          <a:off x="19494500" y="645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0" name="テキスト ボックス 5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1" name="テキスト ボックス 5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2" name="テキスト ボックス 5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3" name="テキスト ボックス 5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4" name="テキスト ボックス 5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38474</xdr:rowOff>
    </xdr:from>
    <xdr:to>
      <xdr:col>116</xdr:col>
      <xdr:colOff>114300</xdr:colOff>
      <xdr:row>37</xdr:row>
      <xdr:rowOff>140074</xdr:rowOff>
    </xdr:to>
    <xdr:sp macro="" textlink="">
      <xdr:nvSpPr>
        <xdr:cNvPr id="535" name="楕円 534"/>
        <xdr:cNvSpPr/>
      </xdr:nvSpPr>
      <xdr:spPr>
        <a:xfrm>
          <a:off x="22110700" y="638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61351</xdr:rowOff>
    </xdr:from>
    <xdr:ext cx="534377" cy="259045"/>
    <xdr:sp macro="" textlink="">
      <xdr:nvSpPr>
        <xdr:cNvPr id="536" name="【一般廃棄物処理施設】&#10;一人当たり有形固定資産（償却資産）額該当値テキスト"/>
        <xdr:cNvSpPr txBox="1"/>
      </xdr:nvSpPr>
      <xdr:spPr>
        <a:xfrm>
          <a:off x="22199600" y="623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51754</xdr:rowOff>
    </xdr:from>
    <xdr:to>
      <xdr:col>112</xdr:col>
      <xdr:colOff>38100</xdr:colOff>
      <xdr:row>37</xdr:row>
      <xdr:rowOff>153354</xdr:rowOff>
    </xdr:to>
    <xdr:sp macro="" textlink="">
      <xdr:nvSpPr>
        <xdr:cNvPr id="537" name="楕円 536"/>
        <xdr:cNvSpPr/>
      </xdr:nvSpPr>
      <xdr:spPr>
        <a:xfrm>
          <a:off x="21272500" y="639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89274</xdr:rowOff>
    </xdr:from>
    <xdr:to>
      <xdr:col>116</xdr:col>
      <xdr:colOff>63500</xdr:colOff>
      <xdr:row>37</xdr:row>
      <xdr:rowOff>102554</xdr:rowOff>
    </xdr:to>
    <xdr:cxnSp macro="">
      <xdr:nvCxnSpPr>
        <xdr:cNvPr id="538" name="直線コネクタ 537"/>
        <xdr:cNvCxnSpPr/>
      </xdr:nvCxnSpPr>
      <xdr:spPr>
        <a:xfrm flipV="1">
          <a:off x="21323300" y="6432924"/>
          <a:ext cx="838200" cy="1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48086</xdr:rowOff>
    </xdr:from>
    <xdr:to>
      <xdr:col>107</xdr:col>
      <xdr:colOff>101600</xdr:colOff>
      <xdr:row>37</xdr:row>
      <xdr:rowOff>149686</xdr:rowOff>
    </xdr:to>
    <xdr:sp macro="" textlink="">
      <xdr:nvSpPr>
        <xdr:cNvPr id="539" name="楕円 538"/>
        <xdr:cNvSpPr/>
      </xdr:nvSpPr>
      <xdr:spPr>
        <a:xfrm>
          <a:off x="20383500" y="639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98886</xdr:rowOff>
    </xdr:from>
    <xdr:to>
      <xdr:col>111</xdr:col>
      <xdr:colOff>177800</xdr:colOff>
      <xdr:row>37</xdr:row>
      <xdr:rowOff>102554</xdr:rowOff>
    </xdr:to>
    <xdr:cxnSp macro="">
      <xdr:nvCxnSpPr>
        <xdr:cNvPr id="540" name="直線コネクタ 539"/>
        <xdr:cNvCxnSpPr/>
      </xdr:nvCxnSpPr>
      <xdr:spPr>
        <a:xfrm>
          <a:off x="20434300" y="6442536"/>
          <a:ext cx="889000" cy="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116614</xdr:rowOff>
    </xdr:from>
    <xdr:ext cx="534377" cy="259045"/>
    <xdr:sp macro="" textlink="">
      <xdr:nvSpPr>
        <xdr:cNvPr id="541" name="n_1aveValue【一般廃棄物処理施設】&#10;一人当たり有形固定資産（償却資産）額"/>
        <xdr:cNvSpPr txBox="1"/>
      </xdr:nvSpPr>
      <xdr:spPr>
        <a:xfrm>
          <a:off x="21043411" y="663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27677</xdr:rowOff>
    </xdr:from>
    <xdr:ext cx="534377" cy="259045"/>
    <xdr:sp macro="" textlink="">
      <xdr:nvSpPr>
        <xdr:cNvPr id="542" name="n_2aveValue【一般廃棄物処理施設】&#10;一人当たり有形固定資産（償却資産）額"/>
        <xdr:cNvSpPr txBox="1"/>
      </xdr:nvSpPr>
      <xdr:spPr>
        <a:xfrm>
          <a:off x="20167111" y="65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56452</xdr:rowOff>
    </xdr:from>
    <xdr:ext cx="534377" cy="259045"/>
    <xdr:sp macro="" textlink="">
      <xdr:nvSpPr>
        <xdr:cNvPr id="543" name="n_3aveValue【一般廃棄物処理施設】&#10;一人当たり有形固定資産（償却資産）額"/>
        <xdr:cNvSpPr txBox="1"/>
      </xdr:nvSpPr>
      <xdr:spPr>
        <a:xfrm>
          <a:off x="19278111" y="622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169881</xdr:rowOff>
    </xdr:from>
    <xdr:ext cx="534377" cy="259045"/>
    <xdr:sp macro="" textlink="">
      <xdr:nvSpPr>
        <xdr:cNvPr id="544" name="n_1mainValue【一般廃棄物処理施設】&#10;一人当たり有形固定資産（償却資産）額"/>
        <xdr:cNvSpPr txBox="1"/>
      </xdr:nvSpPr>
      <xdr:spPr>
        <a:xfrm>
          <a:off x="21043411" y="617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166213</xdr:rowOff>
    </xdr:from>
    <xdr:ext cx="534377" cy="259045"/>
    <xdr:sp macro="" textlink="">
      <xdr:nvSpPr>
        <xdr:cNvPr id="545" name="n_2mainValue【一般廃棄物処理施設】&#10;一人当たり有形固定資産（償却資産）額"/>
        <xdr:cNvSpPr txBox="1"/>
      </xdr:nvSpPr>
      <xdr:spPr>
        <a:xfrm>
          <a:off x="20167111" y="61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6" name="正方形/長方形 5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7" name="正方形/長方形 5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8" name="正方形/長方形 5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9" name="正方形/長方形 5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0" name="正方形/長方形 5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1" name="正方形/長方形 5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2" name="正方形/長方形 5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3" name="正方形/長方形 5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4" name="テキスト ボックス 5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5" name="直線コネクタ 5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6" name="テキスト ボックス 55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7" name="直線コネクタ 55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58" name="テキスト ボックス 55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9" name="直線コネクタ 55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0" name="テキスト ボックス 55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1" name="直線コネクタ 56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2" name="テキスト ボックス 56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3" name="直線コネクタ 56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4" name="テキスト ボックス 56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5" name="直線コネクタ 56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66" name="テキスト ボックス 56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7" name="直線コネクタ 5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68" name="テキスト ボックス 56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85725</xdr:rowOff>
    </xdr:from>
    <xdr:to>
      <xdr:col>85</xdr:col>
      <xdr:colOff>126364</xdr:colOff>
      <xdr:row>62</xdr:row>
      <xdr:rowOff>156210</xdr:rowOff>
    </xdr:to>
    <xdr:cxnSp macro="">
      <xdr:nvCxnSpPr>
        <xdr:cNvPr id="570" name="直線コネクタ 569"/>
        <xdr:cNvCxnSpPr/>
      </xdr:nvCxnSpPr>
      <xdr:spPr>
        <a:xfrm flipV="1">
          <a:off x="16318864" y="951547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571" name="【保健センター・保健所】&#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572" name="直線コネクタ 571"/>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32402</xdr:rowOff>
    </xdr:from>
    <xdr:ext cx="405111" cy="259045"/>
    <xdr:sp macro="" textlink="">
      <xdr:nvSpPr>
        <xdr:cNvPr id="573" name="【保健センター・保健所】&#10;有形固定資産減価償却率最大値テキスト"/>
        <xdr:cNvSpPr txBox="1"/>
      </xdr:nvSpPr>
      <xdr:spPr>
        <a:xfrm>
          <a:off x="16357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85725</xdr:rowOff>
    </xdr:from>
    <xdr:to>
      <xdr:col>86</xdr:col>
      <xdr:colOff>25400</xdr:colOff>
      <xdr:row>55</xdr:row>
      <xdr:rowOff>85725</xdr:rowOff>
    </xdr:to>
    <xdr:cxnSp macro="">
      <xdr:nvCxnSpPr>
        <xdr:cNvPr id="574" name="直線コネクタ 573"/>
        <xdr:cNvCxnSpPr/>
      </xdr:nvCxnSpPr>
      <xdr:spPr>
        <a:xfrm>
          <a:off x="16230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116857</xdr:rowOff>
    </xdr:from>
    <xdr:ext cx="405111" cy="259045"/>
    <xdr:sp macro="" textlink="">
      <xdr:nvSpPr>
        <xdr:cNvPr id="575" name="【保健センター・保健所】&#10;有形固定資産減価償却率平均値テキスト"/>
        <xdr:cNvSpPr txBox="1"/>
      </xdr:nvSpPr>
      <xdr:spPr>
        <a:xfrm>
          <a:off x="163576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576" name="フローチャート: 判断 575"/>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577" name="フローチャート: 判断 576"/>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78" name="フローチャート: 判断 577"/>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95885</xdr:rowOff>
    </xdr:from>
    <xdr:to>
      <xdr:col>72</xdr:col>
      <xdr:colOff>38100</xdr:colOff>
      <xdr:row>58</xdr:row>
      <xdr:rowOff>26035</xdr:rowOff>
    </xdr:to>
    <xdr:sp macro="" textlink="">
      <xdr:nvSpPr>
        <xdr:cNvPr id="579" name="フローチャート: 判断 578"/>
        <xdr:cNvSpPr/>
      </xdr:nvSpPr>
      <xdr:spPr>
        <a:xfrm>
          <a:off x="13652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101600</xdr:rowOff>
    </xdr:from>
    <xdr:to>
      <xdr:col>67</xdr:col>
      <xdr:colOff>101600</xdr:colOff>
      <xdr:row>58</xdr:row>
      <xdr:rowOff>31750</xdr:rowOff>
    </xdr:to>
    <xdr:sp macro="" textlink="">
      <xdr:nvSpPr>
        <xdr:cNvPr id="580" name="フローチャート: 判断 579"/>
        <xdr:cNvSpPr/>
      </xdr:nvSpPr>
      <xdr:spPr>
        <a:xfrm>
          <a:off x="12763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1" name="テキスト ボックス 5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2" name="テキスト ボックス 5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3" name="テキスト ボックス 5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4" name="テキスト ボックス 5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5" name="テキスト ボックス 5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38735</xdr:rowOff>
    </xdr:from>
    <xdr:to>
      <xdr:col>85</xdr:col>
      <xdr:colOff>177800</xdr:colOff>
      <xdr:row>61</xdr:row>
      <xdr:rowOff>140335</xdr:rowOff>
    </xdr:to>
    <xdr:sp macro="" textlink="">
      <xdr:nvSpPr>
        <xdr:cNvPr id="586" name="楕円 585"/>
        <xdr:cNvSpPr/>
      </xdr:nvSpPr>
      <xdr:spPr>
        <a:xfrm>
          <a:off x="162687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17162</xdr:rowOff>
    </xdr:from>
    <xdr:ext cx="405111" cy="259045"/>
    <xdr:sp macro="" textlink="">
      <xdr:nvSpPr>
        <xdr:cNvPr id="587" name="【保健センター・保健所】&#10;有形固定資産減価償却率該当値テキスト"/>
        <xdr:cNvSpPr txBox="1"/>
      </xdr:nvSpPr>
      <xdr:spPr>
        <a:xfrm>
          <a:off x="16357600"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42545</xdr:rowOff>
    </xdr:from>
    <xdr:to>
      <xdr:col>81</xdr:col>
      <xdr:colOff>101600</xdr:colOff>
      <xdr:row>58</xdr:row>
      <xdr:rowOff>144145</xdr:rowOff>
    </xdr:to>
    <xdr:sp macro="" textlink="">
      <xdr:nvSpPr>
        <xdr:cNvPr id="588" name="楕円 587"/>
        <xdr:cNvSpPr/>
      </xdr:nvSpPr>
      <xdr:spPr>
        <a:xfrm>
          <a:off x="15430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93345</xdr:rowOff>
    </xdr:from>
    <xdr:to>
      <xdr:col>85</xdr:col>
      <xdr:colOff>127000</xdr:colOff>
      <xdr:row>61</xdr:row>
      <xdr:rowOff>89535</xdr:rowOff>
    </xdr:to>
    <xdr:cxnSp macro="">
      <xdr:nvCxnSpPr>
        <xdr:cNvPr id="589" name="直線コネクタ 588"/>
        <xdr:cNvCxnSpPr/>
      </xdr:nvCxnSpPr>
      <xdr:spPr>
        <a:xfrm>
          <a:off x="15481300" y="10037445"/>
          <a:ext cx="838200" cy="5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143510</xdr:rowOff>
    </xdr:from>
    <xdr:to>
      <xdr:col>76</xdr:col>
      <xdr:colOff>165100</xdr:colOff>
      <xdr:row>58</xdr:row>
      <xdr:rowOff>73660</xdr:rowOff>
    </xdr:to>
    <xdr:sp macro="" textlink="">
      <xdr:nvSpPr>
        <xdr:cNvPr id="590" name="楕円 589"/>
        <xdr:cNvSpPr/>
      </xdr:nvSpPr>
      <xdr:spPr>
        <a:xfrm>
          <a:off x="14541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22860</xdr:rowOff>
    </xdr:from>
    <xdr:to>
      <xdr:col>81</xdr:col>
      <xdr:colOff>50800</xdr:colOff>
      <xdr:row>58</xdr:row>
      <xdr:rowOff>93345</xdr:rowOff>
    </xdr:to>
    <xdr:cxnSp macro="">
      <xdr:nvCxnSpPr>
        <xdr:cNvPr id="591" name="直線コネクタ 590"/>
        <xdr:cNvCxnSpPr/>
      </xdr:nvCxnSpPr>
      <xdr:spPr>
        <a:xfrm>
          <a:off x="14592300" y="996696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45737</xdr:rowOff>
    </xdr:from>
    <xdr:ext cx="405111" cy="259045"/>
    <xdr:sp macro="" textlink="">
      <xdr:nvSpPr>
        <xdr:cNvPr id="592" name="n_1aveValue【保健センター・保健所】&#10;有形固定資産減価償却率"/>
        <xdr:cNvSpPr txBox="1"/>
      </xdr:nvSpPr>
      <xdr:spPr>
        <a:xfrm>
          <a:off x="152660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3827</xdr:rowOff>
    </xdr:from>
    <xdr:ext cx="405111" cy="259045"/>
    <xdr:sp macro="" textlink="">
      <xdr:nvSpPr>
        <xdr:cNvPr id="593" name="n_2aveValue【保健センター・保健所】&#10;有形固定資産減価償却率"/>
        <xdr:cNvSpPr txBox="1"/>
      </xdr:nvSpPr>
      <xdr:spPr>
        <a:xfrm>
          <a:off x="14389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42562</xdr:rowOff>
    </xdr:from>
    <xdr:ext cx="405111" cy="259045"/>
    <xdr:sp macro="" textlink="">
      <xdr:nvSpPr>
        <xdr:cNvPr id="594" name="n_3aveValue【保健センター・保健所】&#10;有形固定資産減価償却率"/>
        <xdr:cNvSpPr txBox="1"/>
      </xdr:nvSpPr>
      <xdr:spPr>
        <a:xfrm>
          <a:off x="13500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48277</xdr:rowOff>
    </xdr:from>
    <xdr:ext cx="405111" cy="259045"/>
    <xdr:sp macro="" textlink="">
      <xdr:nvSpPr>
        <xdr:cNvPr id="595" name="n_4aveValue【保健センター・保健所】&#10;有形固定資産減価償却率"/>
        <xdr:cNvSpPr txBox="1"/>
      </xdr:nvSpPr>
      <xdr:spPr>
        <a:xfrm>
          <a:off x="12611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160672</xdr:rowOff>
    </xdr:from>
    <xdr:ext cx="405111" cy="259045"/>
    <xdr:sp macro="" textlink="">
      <xdr:nvSpPr>
        <xdr:cNvPr id="596" name="n_1mainValue【保健センター・保健所】&#10;有形固定資産減価償却率"/>
        <xdr:cNvSpPr txBox="1"/>
      </xdr:nvSpPr>
      <xdr:spPr>
        <a:xfrm>
          <a:off x="152660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90187</xdr:rowOff>
    </xdr:from>
    <xdr:ext cx="405111" cy="259045"/>
    <xdr:sp macro="" textlink="">
      <xdr:nvSpPr>
        <xdr:cNvPr id="597" name="n_2mainValue【保健センター・保健所】&#10;有形固定資産減価償却率"/>
        <xdr:cNvSpPr txBox="1"/>
      </xdr:nvSpPr>
      <xdr:spPr>
        <a:xfrm>
          <a:off x="14389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8" name="正方形/長方形 5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9" name="正方形/長方形 5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0" name="正方形/長方形 5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1" name="正方形/長方形 6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2" name="正方形/長方形 6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3" name="正方形/長方形 6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4" name="正方形/長方形 6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5" name="正方形/長方形 6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6" name="テキスト ボックス 6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7" name="直線コネクタ 6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08" name="直線コネクタ 60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9" name="テキスト ボックス 60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0" name="直線コネクタ 60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1" name="テキスト ボックス 61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2" name="直線コネクタ 6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3" name="テキスト ボックス 61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4" name="直線コネクタ 61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5" name="テキスト ボックス 61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6" name="直線コネクタ 61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7" name="テキスト ボックス 61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8" name="直線コネクタ 6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9" name="テキスト ボックス 6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38100</xdr:rowOff>
    </xdr:to>
    <xdr:cxnSp macro="">
      <xdr:nvCxnSpPr>
        <xdr:cNvPr id="621" name="直線コネクタ 620"/>
        <xdr:cNvCxnSpPr/>
      </xdr:nvCxnSpPr>
      <xdr:spPr>
        <a:xfrm flipV="1">
          <a:off x="22160864" y="960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22"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23" name="直線コネクタ 622"/>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24"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25" name="直線コネクタ 624"/>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48277</xdr:rowOff>
    </xdr:from>
    <xdr:ext cx="469744" cy="259045"/>
    <xdr:sp macro="" textlink="">
      <xdr:nvSpPr>
        <xdr:cNvPr id="626" name="【保健センター・保健所】&#10;一人当たり面積平均値テキスト"/>
        <xdr:cNvSpPr txBox="1"/>
      </xdr:nvSpPr>
      <xdr:spPr>
        <a:xfrm>
          <a:off x="22199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27" name="フローチャート: 判断 626"/>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28" name="フローチャート: 判断 627"/>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29" name="フローチャート: 判断 628"/>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630" name="フローチャート: 判断 629"/>
        <xdr:cNvSpPr/>
      </xdr:nvSpPr>
      <xdr:spPr>
        <a:xfrm>
          <a:off x="19494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31" name="フローチャート: 判断 630"/>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2" name="テキスト ボックス 6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3" name="テキスト ボックス 6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4" name="テキスト ボックス 6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5" name="テキスト ボックス 6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6" name="テキスト ボックス 6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25400</xdr:rowOff>
    </xdr:from>
    <xdr:to>
      <xdr:col>116</xdr:col>
      <xdr:colOff>114300</xdr:colOff>
      <xdr:row>63</xdr:row>
      <xdr:rowOff>127000</xdr:rowOff>
    </xdr:to>
    <xdr:sp macro="" textlink="">
      <xdr:nvSpPr>
        <xdr:cNvPr id="637" name="楕円 636"/>
        <xdr:cNvSpPr/>
      </xdr:nvSpPr>
      <xdr:spPr>
        <a:xfrm>
          <a:off x="221107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3827</xdr:rowOff>
    </xdr:from>
    <xdr:ext cx="469744" cy="259045"/>
    <xdr:sp macro="" textlink="">
      <xdr:nvSpPr>
        <xdr:cNvPr id="638" name="【保健センター・保健所】&#10;一人当たり面積該当値テキスト"/>
        <xdr:cNvSpPr txBox="1"/>
      </xdr:nvSpPr>
      <xdr:spPr>
        <a:xfrm>
          <a:off x="221996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639" name="楕円 638"/>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63</xdr:row>
      <xdr:rowOff>76200</xdr:rowOff>
    </xdr:to>
    <xdr:cxnSp macro="">
      <xdr:nvCxnSpPr>
        <xdr:cNvPr id="640" name="直線コネクタ 639"/>
        <xdr:cNvCxnSpPr/>
      </xdr:nvCxnSpPr>
      <xdr:spPr>
        <a:xfrm>
          <a:off x="21323300" y="106299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641" name="楕円 640"/>
        <xdr:cNvSpPr/>
      </xdr:nvSpPr>
      <xdr:spPr>
        <a:xfrm>
          <a:off x="20383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38100</xdr:rowOff>
    </xdr:to>
    <xdr:cxnSp macro="">
      <xdr:nvCxnSpPr>
        <xdr:cNvPr id="642" name="直線コネクタ 641"/>
        <xdr:cNvCxnSpPr/>
      </xdr:nvCxnSpPr>
      <xdr:spPr>
        <a:xfrm flipV="1">
          <a:off x="20434300" y="1062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118127</xdr:rowOff>
    </xdr:from>
    <xdr:ext cx="469744" cy="259045"/>
    <xdr:sp macro="" textlink="">
      <xdr:nvSpPr>
        <xdr:cNvPr id="643" name="n_1ave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644" name="n_2ave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162577</xdr:rowOff>
    </xdr:from>
    <xdr:ext cx="469744" cy="259045"/>
    <xdr:sp macro="" textlink="">
      <xdr:nvSpPr>
        <xdr:cNvPr id="645" name="n_3aveValue【保健センター・保健所】&#10;一人当たり面積"/>
        <xdr:cNvSpPr txBox="1"/>
      </xdr:nvSpPr>
      <xdr:spPr>
        <a:xfrm>
          <a:off x="19310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646" name="n_4aveValue【保健センター・保健所】&#10;一人当たり面積"/>
        <xdr:cNvSpPr txBox="1"/>
      </xdr:nvSpPr>
      <xdr:spPr>
        <a:xfrm>
          <a:off x="18421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67327</xdr:rowOff>
    </xdr:from>
    <xdr:ext cx="469744" cy="259045"/>
    <xdr:sp macro="" textlink="">
      <xdr:nvSpPr>
        <xdr:cNvPr id="647" name="n_1mainValue【保健センター・保健所】&#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48" name="n_2main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9" name="正方形/長方形 6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50" name="正方形/長方形 649"/>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51" name="正方形/長方形 650"/>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52" name="正方形/長方形 651"/>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53" name="正方形/長方形 652"/>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正方形/長方形 65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55" name="正方形/長方形 6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56" name="正方形/長方形 655"/>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57" name="正方形/長方形 656"/>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58" name="正方形/長方形 657"/>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59" name="正方形/長方形 658"/>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61" name="正方形/長方形 6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2" name="正方形/長方形 6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3" name="正方形/長方形 6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4" name="正方形/長方形 6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5" name="正方形/長方形 6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6" name="正方形/長方形 6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7" name="正方形/長方形 6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正方形/長方形 6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9" name="テキスト ボックス 6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0" name="直線コネクタ 6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1" name="テキスト ボックス 67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2" name="直線コネクタ 67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3" name="テキスト ボックス 67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4" name="直線コネクタ 67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5" name="テキスト ボックス 67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6" name="直線コネクタ 6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7" name="テキスト ボックス 6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8" name="直線コネクタ 67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9" name="テキスト ボックス 67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0" name="直線コネクタ 67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81" name="テキスト ボックス 68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2" name="直線コネクタ 6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62864</xdr:rowOff>
    </xdr:from>
    <xdr:to>
      <xdr:col>85</xdr:col>
      <xdr:colOff>126364</xdr:colOff>
      <xdr:row>108</xdr:row>
      <xdr:rowOff>165736</xdr:rowOff>
    </xdr:to>
    <xdr:cxnSp macro="">
      <xdr:nvCxnSpPr>
        <xdr:cNvPr id="684" name="直線コネクタ 683"/>
        <xdr:cNvCxnSpPr/>
      </xdr:nvCxnSpPr>
      <xdr:spPr>
        <a:xfrm flipV="1">
          <a:off x="16318864" y="17379314"/>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169563</xdr:rowOff>
    </xdr:from>
    <xdr:ext cx="405111" cy="259045"/>
    <xdr:sp macro="" textlink="">
      <xdr:nvSpPr>
        <xdr:cNvPr id="685" name="【庁舎】&#10;有形固定資産減価償却率最小値テキスト"/>
        <xdr:cNvSpPr txBox="1"/>
      </xdr:nvSpPr>
      <xdr:spPr>
        <a:xfrm>
          <a:off x="16357600" y="1868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165736</xdr:rowOff>
    </xdr:from>
    <xdr:to>
      <xdr:col>86</xdr:col>
      <xdr:colOff>25400</xdr:colOff>
      <xdr:row>108</xdr:row>
      <xdr:rowOff>165736</xdr:rowOff>
    </xdr:to>
    <xdr:cxnSp macro="">
      <xdr:nvCxnSpPr>
        <xdr:cNvPr id="686" name="直線コネクタ 685"/>
        <xdr:cNvCxnSpPr/>
      </xdr:nvCxnSpPr>
      <xdr:spPr>
        <a:xfrm>
          <a:off x="16230600" y="1868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9541</xdr:rowOff>
    </xdr:from>
    <xdr:ext cx="405111" cy="259045"/>
    <xdr:sp macro="" textlink="">
      <xdr:nvSpPr>
        <xdr:cNvPr id="687" name="【庁舎】&#10;有形固定資産減価償却率最大値テキスト"/>
        <xdr:cNvSpPr txBox="1"/>
      </xdr:nvSpPr>
      <xdr:spPr>
        <a:xfrm>
          <a:off x="16357600" y="1715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62864</xdr:rowOff>
    </xdr:from>
    <xdr:to>
      <xdr:col>86</xdr:col>
      <xdr:colOff>25400</xdr:colOff>
      <xdr:row>101</xdr:row>
      <xdr:rowOff>62864</xdr:rowOff>
    </xdr:to>
    <xdr:cxnSp macro="">
      <xdr:nvCxnSpPr>
        <xdr:cNvPr id="688" name="直線コネクタ 687"/>
        <xdr:cNvCxnSpPr/>
      </xdr:nvCxnSpPr>
      <xdr:spPr>
        <a:xfrm>
          <a:off x="16230600" y="1737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11447</xdr:rowOff>
    </xdr:from>
    <xdr:ext cx="405111" cy="259045"/>
    <xdr:sp macro="" textlink="">
      <xdr:nvSpPr>
        <xdr:cNvPr id="689" name="【庁舎】&#10;有形固定資産減価償却率平均値テキスト"/>
        <xdr:cNvSpPr txBox="1"/>
      </xdr:nvSpPr>
      <xdr:spPr>
        <a:xfrm>
          <a:off x="163576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33020</xdr:rowOff>
    </xdr:from>
    <xdr:to>
      <xdr:col>85</xdr:col>
      <xdr:colOff>177800</xdr:colOff>
      <xdr:row>105</xdr:row>
      <xdr:rowOff>134620</xdr:rowOff>
    </xdr:to>
    <xdr:sp macro="" textlink="">
      <xdr:nvSpPr>
        <xdr:cNvPr id="690" name="フローチャート: 判断 689"/>
        <xdr:cNvSpPr/>
      </xdr:nvSpPr>
      <xdr:spPr>
        <a:xfrm>
          <a:off x="16268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34925</xdr:rowOff>
    </xdr:from>
    <xdr:to>
      <xdr:col>81</xdr:col>
      <xdr:colOff>101600</xdr:colOff>
      <xdr:row>105</xdr:row>
      <xdr:rowOff>136525</xdr:rowOff>
    </xdr:to>
    <xdr:sp macro="" textlink="">
      <xdr:nvSpPr>
        <xdr:cNvPr id="691" name="フローチャート: 判断 690"/>
        <xdr:cNvSpPr/>
      </xdr:nvSpPr>
      <xdr:spPr>
        <a:xfrm>
          <a:off x="15430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692" name="フローチャート: 判断 691"/>
        <xdr:cNvSpPr/>
      </xdr:nvSpPr>
      <xdr:spPr>
        <a:xfrm>
          <a:off x="14541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168275</xdr:rowOff>
    </xdr:from>
    <xdr:to>
      <xdr:col>72</xdr:col>
      <xdr:colOff>38100</xdr:colOff>
      <xdr:row>105</xdr:row>
      <xdr:rowOff>98425</xdr:rowOff>
    </xdr:to>
    <xdr:sp macro="" textlink="">
      <xdr:nvSpPr>
        <xdr:cNvPr id="693" name="フローチャート: 判断 692"/>
        <xdr:cNvSpPr/>
      </xdr:nvSpPr>
      <xdr:spPr>
        <a:xfrm>
          <a:off x="13652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4445</xdr:rowOff>
    </xdr:from>
    <xdr:to>
      <xdr:col>67</xdr:col>
      <xdr:colOff>101600</xdr:colOff>
      <xdr:row>105</xdr:row>
      <xdr:rowOff>106045</xdr:rowOff>
    </xdr:to>
    <xdr:sp macro="" textlink="">
      <xdr:nvSpPr>
        <xdr:cNvPr id="694" name="フローチャート: 判断 693"/>
        <xdr:cNvSpPr/>
      </xdr:nvSpPr>
      <xdr:spPr>
        <a:xfrm>
          <a:off x="12763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5" name="テキスト ボックス 6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6" name="テキスト ボックス 6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7" name="テキスト ボックス 6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8" name="テキスト ボックス 6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9" name="テキスト ボックス 6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69214</xdr:rowOff>
    </xdr:from>
    <xdr:to>
      <xdr:col>85</xdr:col>
      <xdr:colOff>177800</xdr:colOff>
      <xdr:row>101</xdr:row>
      <xdr:rowOff>170814</xdr:rowOff>
    </xdr:to>
    <xdr:sp macro="" textlink="">
      <xdr:nvSpPr>
        <xdr:cNvPr id="700" name="楕円 699"/>
        <xdr:cNvSpPr/>
      </xdr:nvSpPr>
      <xdr:spPr>
        <a:xfrm>
          <a:off x="16268700" y="1738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155591</xdr:rowOff>
    </xdr:from>
    <xdr:ext cx="405111" cy="259045"/>
    <xdr:sp macro="" textlink="">
      <xdr:nvSpPr>
        <xdr:cNvPr id="701" name="【庁舎】&#10;有形固定資産減価償却率該当値テキスト"/>
        <xdr:cNvSpPr txBox="1"/>
      </xdr:nvSpPr>
      <xdr:spPr>
        <a:xfrm>
          <a:off x="16357600" y="1730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25400</xdr:rowOff>
    </xdr:from>
    <xdr:to>
      <xdr:col>81</xdr:col>
      <xdr:colOff>101600</xdr:colOff>
      <xdr:row>101</xdr:row>
      <xdr:rowOff>127000</xdr:rowOff>
    </xdr:to>
    <xdr:sp macro="" textlink="">
      <xdr:nvSpPr>
        <xdr:cNvPr id="702" name="楕円 701"/>
        <xdr:cNvSpPr/>
      </xdr:nvSpPr>
      <xdr:spPr>
        <a:xfrm>
          <a:off x="15430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76200</xdr:rowOff>
    </xdr:from>
    <xdr:to>
      <xdr:col>85</xdr:col>
      <xdr:colOff>127000</xdr:colOff>
      <xdr:row>101</xdr:row>
      <xdr:rowOff>120014</xdr:rowOff>
    </xdr:to>
    <xdr:cxnSp macro="">
      <xdr:nvCxnSpPr>
        <xdr:cNvPr id="703" name="直線コネクタ 702"/>
        <xdr:cNvCxnSpPr/>
      </xdr:nvCxnSpPr>
      <xdr:spPr>
        <a:xfrm>
          <a:off x="15481300" y="1739265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145414</xdr:rowOff>
    </xdr:from>
    <xdr:to>
      <xdr:col>76</xdr:col>
      <xdr:colOff>165100</xdr:colOff>
      <xdr:row>101</xdr:row>
      <xdr:rowOff>75564</xdr:rowOff>
    </xdr:to>
    <xdr:sp macro="" textlink="">
      <xdr:nvSpPr>
        <xdr:cNvPr id="704" name="楕円 703"/>
        <xdr:cNvSpPr/>
      </xdr:nvSpPr>
      <xdr:spPr>
        <a:xfrm>
          <a:off x="14541500" y="172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24764</xdr:rowOff>
    </xdr:from>
    <xdr:to>
      <xdr:col>81</xdr:col>
      <xdr:colOff>50800</xdr:colOff>
      <xdr:row>101</xdr:row>
      <xdr:rowOff>76200</xdr:rowOff>
    </xdr:to>
    <xdr:cxnSp macro="">
      <xdr:nvCxnSpPr>
        <xdr:cNvPr id="705" name="直線コネクタ 704"/>
        <xdr:cNvCxnSpPr/>
      </xdr:nvCxnSpPr>
      <xdr:spPr>
        <a:xfrm>
          <a:off x="14592300" y="1734121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127652</xdr:rowOff>
    </xdr:from>
    <xdr:ext cx="405111" cy="259045"/>
    <xdr:sp macro="" textlink="">
      <xdr:nvSpPr>
        <xdr:cNvPr id="706" name="n_1aveValue【庁舎】&#10;有形固定資産減価償却率"/>
        <xdr:cNvSpPr txBox="1"/>
      </xdr:nvSpPr>
      <xdr:spPr>
        <a:xfrm>
          <a:off x="15266044"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104791</xdr:rowOff>
    </xdr:from>
    <xdr:ext cx="405111" cy="259045"/>
    <xdr:sp macro="" textlink="">
      <xdr:nvSpPr>
        <xdr:cNvPr id="707" name="n_2aveValue【庁舎】&#10;有形固定資産減価償却率"/>
        <xdr:cNvSpPr txBox="1"/>
      </xdr:nvSpPr>
      <xdr:spPr>
        <a:xfrm>
          <a:off x="143897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114952</xdr:rowOff>
    </xdr:from>
    <xdr:ext cx="405111" cy="259045"/>
    <xdr:sp macro="" textlink="">
      <xdr:nvSpPr>
        <xdr:cNvPr id="708" name="n_3aveValue【庁舎】&#10;有形固定資産減価償却率"/>
        <xdr:cNvSpPr txBox="1"/>
      </xdr:nvSpPr>
      <xdr:spPr>
        <a:xfrm>
          <a:off x="135007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122572</xdr:rowOff>
    </xdr:from>
    <xdr:ext cx="405111" cy="259045"/>
    <xdr:sp macro="" textlink="">
      <xdr:nvSpPr>
        <xdr:cNvPr id="709" name="n_4aveValue【庁舎】&#10;有形固定資産減価償却率"/>
        <xdr:cNvSpPr txBox="1"/>
      </xdr:nvSpPr>
      <xdr:spPr>
        <a:xfrm>
          <a:off x="12611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143527</xdr:rowOff>
    </xdr:from>
    <xdr:ext cx="405111" cy="259045"/>
    <xdr:sp macro="" textlink="">
      <xdr:nvSpPr>
        <xdr:cNvPr id="710" name="n_1mainValue【庁舎】&#10;有形固定資産減価償却率"/>
        <xdr:cNvSpPr txBox="1"/>
      </xdr:nvSpPr>
      <xdr:spPr>
        <a:xfrm>
          <a:off x="152660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92091</xdr:rowOff>
    </xdr:from>
    <xdr:ext cx="405111" cy="259045"/>
    <xdr:sp macro="" textlink="">
      <xdr:nvSpPr>
        <xdr:cNvPr id="711" name="n_2mainValue【庁舎】&#10;有形固定資産減価償却率"/>
        <xdr:cNvSpPr txBox="1"/>
      </xdr:nvSpPr>
      <xdr:spPr>
        <a:xfrm>
          <a:off x="14389744" y="1706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2" name="正方形/長方形 7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3" name="正方形/長方形 7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4" name="正方形/長方形 7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5" name="正方形/長方形 7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6" name="正方形/長方形 7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7" name="正方形/長方形 7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8" name="正方形/長方形 7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9" name="正方形/長方形 7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0" name="テキスト ボックス 7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1" name="直線コネクタ 7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2" name="直線コネクタ 72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3" name="テキスト ボックス 72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4" name="直線コネクタ 72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5" name="テキスト ボックス 72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6" name="直線コネクタ 72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7" name="テキスト ボックス 72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8" name="直線コネクタ 72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9" name="テキスト ボックス 72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0" name="直線コネクタ 72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1" name="テキスト ボックス 73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2" name="直線コネクタ 73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3" name="テキスト ボックス 73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4" name="直線コネクタ 7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5" name="テキスト ボックス 7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157843</xdr:rowOff>
    </xdr:from>
    <xdr:to>
      <xdr:col>116</xdr:col>
      <xdr:colOff>62864</xdr:colOff>
      <xdr:row>108</xdr:row>
      <xdr:rowOff>95794</xdr:rowOff>
    </xdr:to>
    <xdr:cxnSp macro="">
      <xdr:nvCxnSpPr>
        <xdr:cNvPr id="737" name="直線コネクタ 736"/>
        <xdr:cNvCxnSpPr/>
      </xdr:nvCxnSpPr>
      <xdr:spPr>
        <a:xfrm flipV="1">
          <a:off x="22160864" y="17302843"/>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738"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739" name="直線コネクタ 738"/>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104520</xdr:rowOff>
    </xdr:from>
    <xdr:ext cx="469744" cy="259045"/>
    <xdr:sp macro="" textlink="">
      <xdr:nvSpPr>
        <xdr:cNvPr id="740" name="【庁舎】&#10;一人当たり面積最大値テキスト"/>
        <xdr:cNvSpPr txBox="1"/>
      </xdr:nvSpPr>
      <xdr:spPr>
        <a:xfrm>
          <a:off x="22199600" y="170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157843</xdr:rowOff>
    </xdr:from>
    <xdr:to>
      <xdr:col>116</xdr:col>
      <xdr:colOff>152400</xdr:colOff>
      <xdr:row>100</xdr:row>
      <xdr:rowOff>157843</xdr:rowOff>
    </xdr:to>
    <xdr:cxnSp macro="">
      <xdr:nvCxnSpPr>
        <xdr:cNvPr id="741" name="直線コネクタ 740"/>
        <xdr:cNvCxnSpPr/>
      </xdr:nvCxnSpPr>
      <xdr:spPr>
        <a:xfrm>
          <a:off x="22072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62609</xdr:rowOff>
    </xdr:from>
    <xdr:ext cx="469744" cy="259045"/>
    <xdr:sp macro="" textlink="">
      <xdr:nvSpPr>
        <xdr:cNvPr id="742" name="【庁舎】&#10;一人当たり面積平均値テキスト"/>
        <xdr:cNvSpPr txBox="1"/>
      </xdr:nvSpPr>
      <xdr:spPr>
        <a:xfrm>
          <a:off x="22199600" y="18236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84182</xdr:rowOff>
    </xdr:from>
    <xdr:to>
      <xdr:col>116</xdr:col>
      <xdr:colOff>114300</xdr:colOff>
      <xdr:row>107</xdr:row>
      <xdr:rowOff>14332</xdr:rowOff>
    </xdr:to>
    <xdr:sp macro="" textlink="">
      <xdr:nvSpPr>
        <xdr:cNvPr id="743" name="フローチャート: 判断 742"/>
        <xdr:cNvSpPr/>
      </xdr:nvSpPr>
      <xdr:spPr>
        <a:xfrm>
          <a:off x="221107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97245</xdr:rowOff>
    </xdr:from>
    <xdr:to>
      <xdr:col>112</xdr:col>
      <xdr:colOff>38100</xdr:colOff>
      <xdr:row>107</xdr:row>
      <xdr:rowOff>27395</xdr:rowOff>
    </xdr:to>
    <xdr:sp macro="" textlink="">
      <xdr:nvSpPr>
        <xdr:cNvPr id="744" name="フローチャート: 判断 743"/>
        <xdr:cNvSpPr/>
      </xdr:nvSpPr>
      <xdr:spPr>
        <a:xfrm>
          <a:off x="21272500" y="1827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110308</xdr:rowOff>
    </xdr:from>
    <xdr:to>
      <xdr:col>107</xdr:col>
      <xdr:colOff>101600</xdr:colOff>
      <xdr:row>107</xdr:row>
      <xdr:rowOff>40458</xdr:rowOff>
    </xdr:to>
    <xdr:sp macro="" textlink="">
      <xdr:nvSpPr>
        <xdr:cNvPr id="745" name="フローチャート: 判断 744"/>
        <xdr:cNvSpPr/>
      </xdr:nvSpPr>
      <xdr:spPr>
        <a:xfrm>
          <a:off x="20383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41729</xdr:rowOff>
    </xdr:from>
    <xdr:to>
      <xdr:col>102</xdr:col>
      <xdr:colOff>165100</xdr:colOff>
      <xdr:row>106</xdr:row>
      <xdr:rowOff>143329</xdr:rowOff>
    </xdr:to>
    <xdr:sp macro="" textlink="">
      <xdr:nvSpPr>
        <xdr:cNvPr id="746" name="フローチャート: 判断 745"/>
        <xdr:cNvSpPr/>
      </xdr:nvSpPr>
      <xdr:spPr>
        <a:xfrm>
          <a:off x="19494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747" name="フローチャート: 判断 746"/>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8" name="テキスト ボックス 7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9" name="テキスト ボックス 7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0" name="テキスト ボックス 7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1" name="テキスト ボックス 7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2" name="テキスト ボックス 7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154395</xdr:rowOff>
    </xdr:from>
    <xdr:to>
      <xdr:col>116</xdr:col>
      <xdr:colOff>114300</xdr:colOff>
      <xdr:row>106</xdr:row>
      <xdr:rowOff>84545</xdr:rowOff>
    </xdr:to>
    <xdr:sp macro="" textlink="">
      <xdr:nvSpPr>
        <xdr:cNvPr id="753" name="楕円 752"/>
        <xdr:cNvSpPr/>
      </xdr:nvSpPr>
      <xdr:spPr>
        <a:xfrm>
          <a:off x="221107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5822</xdr:rowOff>
    </xdr:from>
    <xdr:ext cx="469744" cy="259045"/>
    <xdr:sp macro="" textlink="">
      <xdr:nvSpPr>
        <xdr:cNvPr id="754" name="【庁舎】&#10;一人当たり面積該当値テキスト"/>
        <xdr:cNvSpPr txBox="1"/>
      </xdr:nvSpPr>
      <xdr:spPr>
        <a:xfrm>
          <a:off x="22199600" y="1800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35198</xdr:rowOff>
    </xdr:from>
    <xdr:to>
      <xdr:col>112</xdr:col>
      <xdr:colOff>38100</xdr:colOff>
      <xdr:row>106</xdr:row>
      <xdr:rowOff>136798</xdr:rowOff>
    </xdr:to>
    <xdr:sp macro="" textlink="">
      <xdr:nvSpPr>
        <xdr:cNvPr id="755" name="楕円 754"/>
        <xdr:cNvSpPr/>
      </xdr:nvSpPr>
      <xdr:spPr>
        <a:xfrm>
          <a:off x="21272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33745</xdr:rowOff>
    </xdr:from>
    <xdr:to>
      <xdr:col>116</xdr:col>
      <xdr:colOff>63500</xdr:colOff>
      <xdr:row>106</xdr:row>
      <xdr:rowOff>85998</xdr:rowOff>
    </xdr:to>
    <xdr:cxnSp macro="">
      <xdr:nvCxnSpPr>
        <xdr:cNvPr id="756" name="直線コネクタ 755"/>
        <xdr:cNvCxnSpPr/>
      </xdr:nvCxnSpPr>
      <xdr:spPr>
        <a:xfrm flipV="1">
          <a:off x="21323300" y="18207445"/>
          <a:ext cx="8382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71120</xdr:rowOff>
    </xdr:from>
    <xdr:to>
      <xdr:col>107</xdr:col>
      <xdr:colOff>101600</xdr:colOff>
      <xdr:row>107</xdr:row>
      <xdr:rowOff>1270</xdr:rowOff>
    </xdr:to>
    <xdr:sp macro="" textlink="">
      <xdr:nvSpPr>
        <xdr:cNvPr id="757" name="楕円 756"/>
        <xdr:cNvSpPr/>
      </xdr:nvSpPr>
      <xdr:spPr>
        <a:xfrm>
          <a:off x="20383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85998</xdr:rowOff>
    </xdr:from>
    <xdr:to>
      <xdr:col>111</xdr:col>
      <xdr:colOff>177800</xdr:colOff>
      <xdr:row>106</xdr:row>
      <xdr:rowOff>121920</xdr:rowOff>
    </xdr:to>
    <xdr:cxnSp macro="">
      <xdr:nvCxnSpPr>
        <xdr:cNvPr id="758" name="直線コネクタ 757"/>
        <xdr:cNvCxnSpPr/>
      </xdr:nvCxnSpPr>
      <xdr:spPr>
        <a:xfrm flipV="1">
          <a:off x="20434300" y="182596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18522</xdr:rowOff>
    </xdr:from>
    <xdr:ext cx="469744" cy="259045"/>
    <xdr:sp macro="" textlink="">
      <xdr:nvSpPr>
        <xdr:cNvPr id="759" name="n_1aveValue【庁舎】&#10;一人当たり面積"/>
        <xdr:cNvSpPr txBox="1"/>
      </xdr:nvSpPr>
      <xdr:spPr>
        <a:xfrm>
          <a:off x="21075727"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31585</xdr:rowOff>
    </xdr:from>
    <xdr:ext cx="469744" cy="259045"/>
    <xdr:sp macro="" textlink="">
      <xdr:nvSpPr>
        <xdr:cNvPr id="760" name="n_2aveValue【庁舎】&#10;一人当たり面積"/>
        <xdr:cNvSpPr txBox="1"/>
      </xdr:nvSpPr>
      <xdr:spPr>
        <a:xfrm>
          <a:off x="201994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159856</xdr:rowOff>
    </xdr:from>
    <xdr:ext cx="469744" cy="259045"/>
    <xdr:sp macro="" textlink="">
      <xdr:nvSpPr>
        <xdr:cNvPr id="761" name="n_3aveValue【庁舎】&#10;一人当たり面積"/>
        <xdr:cNvSpPr txBox="1"/>
      </xdr:nvSpPr>
      <xdr:spPr>
        <a:xfrm>
          <a:off x="193104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762" name="n_4aveValue【庁舎】&#10;一人当たり面積"/>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153325</xdr:rowOff>
    </xdr:from>
    <xdr:ext cx="469744" cy="259045"/>
    <xdr:sp macro="" textlink="">
      <xdr:nvSpPr>
        <xdr:cNvPr id="763" name="n_1mainValue【庁舎】&#10;一人当たり面積"/>
        <xdr:cNvSpPr txBox="1"/>
      </xdr:nvSpPr>
      <xdr:spPr>
        <a:xfrm>
          <a:off x="21075727" y="1798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17797</xdr:rowOff>
    </xdr:from>
    <xdr:ext cx="469744" cy="259045"/>
    <xdr:sp macro="" textlink="">
      <xdr:nvSpPr>
        <xdr:cNvPr id="764" name="n_2mainValue【庁舎】&#10;一人当たり面積"/>
        <xdr:cNvSpPr txBox="1"/>
      </xdr:nvSpPr>
      <xdr:spPr>
        <a:xfrm>
          <a:off x="20199427"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5" name="正方形/長方形 7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6" name="正方形/長方形 7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7" name="テキスト ボックス 7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類似団体と比較して特に有形固定資産減価償却率が高くなっている施設は、「保健センター・保健所」、特に低くなっている施設は「市民会館」と「庁舎」である。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保健所は、最終的に、本庁舎近傍の再開発地域に移転する予定であるが、令和２年度に仮移転先に機能を移す予定となっている。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「市民会館」は旧施設の改修が令和元年度に終了し、機能を一新したこと、庁舎は平成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年度に新しい施設を建設したため低くなっている。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290,246
260,574
13.01
146,263,450
142,425,684
3,256,573
73,179,535
24,631,127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年度以降ほぼ横ばいで推移している。類似団体内順位も同様である。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特別区では、都区財政調整制度における基準財政収入額と基準財政需要額における収支の状況に各区間で大きな変化が見られないことから、今後も横ばいで推移すると考えられる。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4763</xdr:rowOff>
    </xdr:from>
    <xdr:to>
      <xdr:col>23</xdr:col>
      <xdr:colOff>133350</xdr:colOff>
      <xdr:row>43</xdr:row>
      <xdr:rowOff>4763</xdr:rowOff>
    </xdr:to>
    <xdr:cxnSp macro="">
      <xdr:nvCxnSpPr>
        <xdr:cNvPr id="73" name="直線コネクタ 72"/>
        <xdr:cNvCxnSpPr/>
      </xdr:nvCxnSpPr>
      <xdr:spPr>
        <a:xfrm>
          <a:off x="4114800" y="73771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81615</xdr:rowOff>
    </xdr:from>
    <xdr:ext cx="762000" cy="259045"/>
    <xdr:sp macro="" textlink="">
      <xdr:nvSpPr>
        <xdr:cNvPr id="74" name="財政力平均値テキスト"/>
        <xdr:cNvSpPr txBox="1"/>
      </xdr:nvSpPr>
      <xdr:spPr>
        <a:xfrm>
          <a:off x="5041900" y="7111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65088</xdr:rowOff>
    </xdr:from>
    <xdr:to>
      <xdr:col>23</xdr:col>
      <xdr:colOff>184150</xdr:colOff>
      <xdr:row>42</xdr:row>
      <xdr:rowOff>166688</xdr:rowOff>
    </xdr:to>
    <xdr:sp macro="" textlink="">
      <xdr:nvSpPr>
        <xdr:cNvPr id="75" name="フローチャート: 判断 74"/>
        <xdr:cNvSpPr/>
      </xdr:nvSpPr>
      <xdr:spPr>
        <a:xfrm>
          <a:off x="49022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161131</xdr:rowOff>
    </xdr:from>
    <xdr:to>
      <xdr:col>19</xdr:col>
      <xdr:colOff>133350</xdr:colOff>
      <xdr:row>43</xdr:row>
      <xdr:rowOff>4763</xdr:rowOff>
    </xdr:to>
    <xdr:cxnSp macro="">
      <xdr:nvCxnSpPr>
        <xdr:cNvPr id="76" name="直線コネクタ 75"/>
        <xdr:cNvCxnSpPr/>
      </xdr:nvCxnSpPr>
      <xdr:spPr>
        <a:xfrm>
          <a:off x="3225800" y="7362031"/>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8" name="テキスト ボックス 77"/>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161131</xdr:rowOff>
    </xdr:from>
    <xdr:to>
      <xdr:col>15</xdr:col>
      <xdr:colOff>82550</xdr:colOff>
      <xdr:row>43</xdr:row>
      <xdr:rowOff>4763</xdr:rowOff>
    </xdr:to>
    <xdr:cxnSp macro="">
      <xdr:nvCxnSpPr>
        <xdr:cNvPr id="79" name="直線コネクタ 78"/>
        <xdr:cNvCxnSpPr/>
      </xdr:nvCxnSpPr>
      <xdr:spPr>
        <a:xfrm flipV="1">
          <a:off x="2336800" y="7362031"/>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80" name="フローチャート: 判断 79"/>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1" name="テキスト ボックス 80"/>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4763</xdr:rowOff>
    </xdr:from>
    <xdr:to>
      <xdr:col>11</xdr:col>
      <xdr:colOff>31750</xdr:colOff>
      <xdr:row>43</xdr:row>
      <xdr:rowOff>19844</xdr:rowOff>
    </xdr:to>
    <xdr:cxnSp macro="">
      <xdr:nvCxnSpPr>
        <xdr:cNvPr id="82" name="直線コネクタ 81"/>
        <xdr:cNvCxnSpPr/>
      </xdr:nvCxnSpPr>
      <xdr:spPr>
        <a:xfrm flipV="1">
          <a:off x="1447800" y="7377113"/>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65088</xdr:rowOff>
    </xdr:from>
    <xdr:to>
      <xdr:col>11</xdr:col>
      <xdr:colOff>82550</xdr:colOff>
      <xdr:row>42</xdr:row>
      <xdr:rowOff>166688</xdr:rowOff>
    </xdr:to>
    <xdr:sp macro="" textlink="">
      <xdr:nvSpPr>
        <xdr:cNvPr id="83" name="フローチャート: 判断 82"/>
        <xdr:cNvSpPr/>
      </xdr:nvSpPr>
      <xdr:spPr>
        <a:xfrm>
          <a:off x="2286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5415</xdr:rowOff>
    </xdr:from>
    <xdr:ext cx="762000" cy="259045"/>
    <xdr:sp macro="" textlink="">
      <xdr:nvSpPr>
        <xdr:cNvPr id="84" name="テキスト ボックス 83"/>
        <xdr:cNvSpPr txBox="1"/>
      </xdr:nvSpPr>
      <xdr:spPr>
        <a:xfrm>
          <a:off x="1955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80169</xdr:rowOff>
    </xdr:from>
    <xdr:to>
      <xdr:col>7</xdr:col>
      <xdr:colOff>31750</xdr:colOff>
      <xdr:row>43</xdr:row>
      <xdr:rowOff>10319</xdr:rowOff>
    </xdr:to>
    <xdr:sp macro="" textlink="">
      <xdr:nvSpPr>
        <xdr:cNvPr id="85" name="フローチャート: 判断 84"/>
        <xdr:cNvSpPr/>
      </xdr:nvSpPr>
      <xdr:spPr>
        <a:xfrm>
          <a:off x="1397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20496</xdr:rowOff>
    </xdr:from>
    <xdr:ext cx="762000" cy="259045"/>
    <xdr:sp macro="" textlink="">
      <xdr:nvSpPr>
        <xdr:cNvPr id="86" name="テキスト ボックス 85"/>
        <xdr:cNvSpPr txBox="1"/>
      </xdr:nvSpPr>
      <xdr:spPr>
        <a:xfrm>
          <a:off x="1066800" y="704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125413</xdr:rowOff>
    </xdr:from>
    <xdr:to>
      <xdr:col>23</xdr:col>
      <xdr:colOff>184150</xdr:colOff>
      <xdr:row>43</xdr:row>
      <xdr:rowOff>55563</xdr:rowOff>
    </xdr:to>
    <xdr:sp macro="" textlink="">
      <xdr:nvSpPr>
        <xdr:cNvPr id="92" name="楕円 91"/>
        <xdr:cNvSpPr/>
      </xdr:nvSpPr>
      <xdr:spPr>
        <a:xfrm>
          <a:off x="49022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97490</xdr:rowOff>
    </xdr:from>
    <xdr:ext cx="762000" cy="259045"/>
    <xdr:sp macro="" textlink="">
      <xdr:nvSpPr>
        <xdr:cNvPr id="93" name="財政力該当値テキスト"/>
        <xdr:cNvSpPr txBox="1"/>
      </xdr:nvSpPr>
      <xdr:spPr>
        <a:xfrm>
          <a:off x="5041900" y="72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125413</xdr:rowOff>
    </xdr:from>
    <xdr:to>
      <xdr:col>19</xdr:col>
      <xdr:colOff>184150</xdr:colOff>
      <xdr:row>43</xdr:row>
      <xdr:rowOff>55563</xdr:rowOff>
    </xdr:to>
    <xdr:sp macro="" textlink="">
      <xdr:nvSpPr>
        <xdr:cNvPr id="94" name="楕円 93"/>
        <xdr:cNvSpPr/>
      </xdr:nvSpPr>
      <xdr:spPr>
        <a:xfrm>
          <a:off x="4064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40340</xdr:rowOff>
    </xdr:from>
    <xdr:ext cx="736600" cy="259045"/>
    <xdr:sp macro="" textlink="">
      <xdr:nvSpPr>
        <xdr:cNvPr id="95" name="テキスト ボックス 94"/>
        <xdr:cNvSpPr txBox="1"/>
      </xdr:nvSpPr>
      <xdr:spPr>
        <a:xfrm>
          <a:off x="3733800" y="7412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110331</xdr:rowOff>
    </xdr:from>
    <xdr:to>
      <xdr:col>15</xdr:col>
      <xdr:colOff>133350</xdr:colOff>
      <xdr:row>43</xdr:row>
      <xdr:rowOff>40481</xdr:rowOff>
    </xdr:to>
    <xdr:sp macro="" textlink="">
      <xdr:nvSpPr>
        <xdr:cNvPr id="96" name="楕円 95"/>
        <xdr:cNvSpPr/>
      </xdr:nvSpPr>
      <xdr:spPr>
        <a:xfrm>
          <a:off x="3175000" y="731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25258</xdr:rowOff>
    </xdr:from>
    <xdr:ext cx="762000" cy="259045"/>
    <xdr:sp macro="" textlink="">
      <xdr:nvSpPr>
        <xdr:cNvPr id="97" name="テキスト ボックス 96"/>
        <xdr:cNvSpPr txBox="1"/>
      </xdr:nvSpPr>
      <xdr:spPr>
        <a:xfrm>
          <a:off x="2844800" y="739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125413</xdr:rowOff>
    </xdr:from>
    <xdr:to>
      <xdr:col>11</xdr:col>
      <xdr:colOff>82550</xdr:colOff>
      <xdr:row>43</xdr:row>
      <xdr:rowOff>55563</xdr:rowOff>
    </xdr:to>
    <xdr:sp macro="" textlink="">
      <xdr:nvSpPr>
        <xdr:cNvPr id="98" name="楕円 97"/>
        <xdr:cNvSpPr/>
      </xdr:nvSpPr>
      <xdr:spPr>
        <a:xfrm>
          <a:off x="2286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40340</xdr:rowOff>
    </xdr:from>
    <xdr:ext cx="762000" cy="259045"/>
    <xdr:sp macro="" textlink="">
      <xdr:nvSpPr>
        <xdr:cNvPr id="99" name="テキスト ボックス 98"/>
        <xdr:cNvSpPr txBox="1"/>
      </xdr:nvSpPr>
      <xdr:spPr>
        <a:xfrm>
          <a:off x="1955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140494</xdr:rowOff>
    </xdr:from>
    <xdr:to>
      <xdr:col>7</xdr:col>
      <xdr:colOff>31750</xdr:colOff>
      <xdr:row>43</xdr:row>
      <xdr:rowOff>70644</xdr:rowOff>
    </xdr:to>
    <xdr:sp macro="" textlink="">
      <xdr:nvSpPr>
        <xdr:cNvPr id="100" name="楕円 99"/>
        <xdr:cNvSpPr/>
      </xdr:nvSpPr>
      <xdr:spPr>
        <a:xfrm>
          <a:off x="1397000" y="73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55421</xdr:rowOff>
    </xdr:from>
    <xdr:ext cx="762000" cy="259045"/>
    <xdr:sp macro="" textlink="">
      <xdr:nvSpPr>
        <xdr:cNvPr id="101" name="テキスト ボックス 100"/>
        <xdr:cNvSpPr txBox="1"/>
      </xdr:nvSpPr>
      <xdr:spPr>
        <a:xfrm>
          <a:off x="1066800" y="742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直近は徐々に経常収支比率が悪化してきていたが、令和元年度は前年度比で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80.9</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分子である物件費や扶助費などに充当する一般財源が増加したものの、分母である経常的一般財源のうち特別区民税等の増加が分子の増加率を上回ったことにより指標が改善したものである。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ただ、依然として類似団体平均を上回る状況ではあるため、引き続き事務事業の見直しなどを徹底し、スリムで効率的な行政運営を目指していく。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136652</xdr:rowOff>
    </xdr:from>
    <xdr:to>
      <xdr:col>23</xdr:col>
      <xdr:colOff>133350</xdr:colOff>
      <xdr:row>67</xdr:row>
      <xdr:rowOff>118618</xdr:rowOff>
    </xdr:to>
    <xdr:cxnSp macro="">
      <xdr:nvCxnSpPr>
        <xdr:cNvPr id="129" name="直線コネクタ 128"/>
        <xdr:cNvCxnSpPr/>
      </xdr:nvCxnSpPr>
      <xdr:spPr>
        <a:xfrm flipV="1">
          <a:off x="4953000" y="1008075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30"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31" name="直線コネクタ 130"/>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51579</xdr:rowOff>
    </xdr:from>
    <xdr:ext cx="762000" cy="259045"/>
    <xdr:sp macro="" textlink="">
      <xdr:nvSpPr>
        <xdr:cNvPr id="132" name="財政構造の弾力性最大値テキスト"/>
        <xdr:cNvSpPr txBox="1"/>
      </xdr:nvSpPr>
      <xdr:spPr>
        <a:xfrm>
          <a:off x="5041900" y="98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136652</xdr:rowOff>
    </xdr:from>
    <xdr:to>
      <xdr:col>24</xdr:col>
      <xdr:colOff>12700</xdr:colOff>
      <xdr:row>58</xdr:row>
      <xdr:rowOff>136652</xdr:rowOff>
    </xdr:to>
    <xdr:cxnSp macro="">
      <xdr:nvCxnSpPr>
        <xdr:cNvPr id="133" name="直線コネクタ 132"/>
        <xdr:cNvCxnSpPr/>
      </xdr:nvCxnSpPr>
      <xdr:spPr>
        <a:xfrm>
          <a:off x="4864100" y="1008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150368</xdr:rowOff>
    </xdr:from>
    <xdr:to>
      <xdr:col>23</xdr:col>
      <xdr:colOff>133350</xdr:colOff>
      <xdr:row>65</xdr:row>
      <xdr:rowOff>7874</xdr:rowOff>
    </xdr:to>
    <xdr:cxnSp macro="">
      <xdr:nvCxnSpPr>
        <xdr:cNvPr id="134" name="直線コネクタ 133"/>
        <xdr:cNvCxnSpPr/>
      </xdr:nvCxnSpPr>
      <xdr:spPr>
        <a:xfrm flipV="1">
          <a:off x="4114800" y="1112316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5" name="財政構造の弾力性平均値テキスト"/>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6" name="フローチャート: 判断 135"/>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44196</xdr:rowOff>
    </xdr:from>
    <xdr:to>
      <xdr:col>19</xdr:col>
      <xdr:colOff>133350</xdr:colOff>
      <xdr:row>65</xdr:row>
      <xdr:rowOff>7874</xdr:rowOff>
    </xdr:to>
    <xdr:cxnSp macro="">
      <xdr:nvCxnSpPr>
        <xdr:cNvPr id="137" name="直線コネクタ 136"/>
        <xdr:cNvCxnSpPr/>
      </xdr:nvCxnSpPr>
      <xdr:spPr>
        <a:xfrm>
          <a:off x="3225800" y="1101699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8" name="フローチャート: 判断 137"/>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9" name="テキスト ボックス 138"/>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22606</xdr:rowOff>
    </xdr:from>
    <xdr:to>
      <xdr:col>15</xdr:col>
      <xdr:colOff>82550</xdr:colOff>
      <xdr:row>64</xdr:row>
      <xdr:rowOff>44196</xdr:rowOff>
    </xdr:to>
    <xdr:cxnSp macro="">
      <xdr:nvCxnSpPr>
        <xdr:cNvPr id="140" name="直線コネクタ 139"/>
        <xdr:cNvCxnSpPr/>
      </xdr:nvCxnSpPr>
      <xdr:spPr>
        <a:xfrm>
          <a:off x="2336800" y="1082395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41" name="フローチャート: 判断 140"/>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42" name="テキスト ボックス 141"/>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155448</xdr:rowOff>
    </xdr:from>
    <xdr:to>
      <xdr:col>11</xdr:col>
      <xdr:colOff>31750</xdr:colOff>
      <xdr:row>63</xdr:row>
      <xdr:rowOff>22606</xdr:rowOff>
    </xdr:to>
    <xdr:cxnSp macro="">
      <xdr:nvCxnSpPr>
        <xdr:cNvPr id="143" name="直線コネクタ 142"/>
        <xdr:cNvCxnSpPr/>
      </xdr:nvCxnSpPr>
      <xdr:spPr>
        <a:xfrm>
          <a:off x="1447800" y="107853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4" name="フローチャート: 判断 143"/>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45" name="テキスト ボックス 144"/>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46" name="フローチャート: 判断 145"/>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58183</xdr:rowOff>
    </xdr:from>
    <xdr:ext cx="762000" cy="259045"/>
    <xdr:sp macro="" textlink="">
      <xdr:nvSpPr>
        <xdr:cNvPr id="147" name="テキスト ボックス 146"/>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99568</xdr:rowOff>
    </xdr:from>
    <xdr:to>
      <xdr:col>23</xdr:col>
      <xdr:colOff>184150</xdr:colOff>
      <xdr:row>65</xdr:row>
      <xdr:rowOff>29718</xdr:rowOff>
    </xdr:to>
    <xdr:sp macro="" textlink="">
      <xdr:nvSpPr>
        <xdr:cNvPr id="153" name="楕円 152"/>
        <xdr:cNvSpPr/>
      </xdr:nvSpPr>
      <xdr:spPr>
        <a:xfrm>
          <a:off x="49022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71645</xdr:rowOff>
    </xdr:from>
    <xdr:ext cx="762000" cy="259045"/>
    <xdr:sp macro="" textlink="">
      <xdr:nvSpPr>
        <xdr:cNvPr id="154" name="財政構造の弾力性該当値テキスト"/>
        <xdr:cNvSpPr txBox="1"/>
      </xdr:nvSpPr>
      <xdr:spPr>
        <a:xfrm>
          <a:off x="5041900" y="1104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128524</xdr:rowOff>
    </xdr:from>
    <xdr:to>
      <xdr:col>19</xdr:col>
      <xdr:colOff>184150</xdr:colOff>
      <xdr:row>65</xdr:row>
      <xdr:rowOff>58674</xdr:rowOff>
    </xdr:to>
    <xdr:sp macro="" textlink="">
      <xdr:nvSpPr>
        <xdr:cNvPr id="155" name="楕円 154"/>
        <xdr:cNvSpPr/>
      </xdr:nvSpPr>
      <xdr:spPr>
        <a:xfrm>
          <a:off x="4064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43451</xdr:rowOff>
    </xdr:from>
    <xdr:ext cx="736600" cy="259045"/>
    <xdr:sp macro="" textlink="">
      <xdr:nvSpPr>
        <xdr:cNvPr id="156" name="テキスト ボックス 155"/>
        <xdr:cNvSpPr txBox="1"/>
      </xdr:nvSpPr>
      <xdr:spPr>
        <a:xfrm>
          <a:off x="3733800" y="1118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164846</xdr:rowOff>
    </xdr:from>
    <xdr:to>
      <xdr:col>15</xdr:col>
      <xdr:colOff>133350</xdr:colOff>
      <xdr:row>64</xdr:row>
      <xdr:rowOff>94996</xdr:rowOff>
    </xdr:to>
    <xdr:sp macro="" textlink="">
      <xdr:nvSpPr>
        <xdr:cNvPr id="157" name="楕円 156"/>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105173</xdr:rowOff>
    </xdr:from>
    <xdr:ext cx="762000" cy="259045"/>
    <xdr:sp macro="" textlink="">
      <xdr:nvSpPr>
        <xdr:cNvPr id="158" name="テキスト ボックス 157"/>
        <xdr:cNvSpPr txBox="1"/>
      </xdr:nvSpPr>
      <xdr:spPr>
        <a:xfrm>
          <a:off x="2844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143256</xdr:rowOff>
    </xdr:from>
    <xdr:to>
      <xdr:col>11</xdr:col>
      <xdr:colOff>82550</xdr:colOff>
      <xdr:row>63</xdr:row>
      <xdr:rowOff>73406</xdr:rowOff>
    </xdr:to>
    <xdr:sp macro="" textlink="">
      <xdr:nvSpPr>
        <xdr:cNvPr id="159" name="楕円 158"/>
        <xdr:cNvSpPr/>
      </xdr:nvSpPr>
      <xdr:spPr>
        <a:xfrm>
          <a:off x="2286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83583</xdr:rowOff>
    </xdr:from>
    <xdr:ext cx="762000" cy="259045"/>
    <xdr:sp macro="" textlink="">
      <xdr:nvSpPr>
        <xdr:cNvPr id="160" name="テキスト ボックス 15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104648</xdr:rowOff>
    </xdr:from>
    <xdr:to>
      <xdr:col>7</xdr:col>
      <xdr:colOff>31750</xdr:colOff>
      <xdr:row>63</xdr:row>
      <xdr:rowOff>34798</xdr:rowOff>
    </xdr:to>
    <xdr:sp macro="" textlink="">
      <xdr:nvSpPr>
        <xdr:cNvPr id="161" name="楕円 160"/>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44975</xdr:rowOff>
    </xdr:from>
    <xdr:ext cx="762000" cy="259045"/>
    <xdr:sp macro="" textlink="">
      <xdr:nvSpPr>
        <xdr:cNvPr id="162" name="テキスト ボックス 161"/>
        <xdr:cNvSpPr txBox="1"/>
      </xdr:nvSpPr>
      <xdr:spPr>
        <a:xfrm>
          <a:off x="1066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万円前後で推移してきたが、令和元年度は前年度比</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％増となる約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万円となった。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人件費は前年度から減少しているものの、物件費において令和元年度から新規開設となった大型施設の維持管理経費が加わったことなどにより、一人当たりの決算額も増加したものと考える。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53372</xdr:rowOff>
    </xdr:from>
    <xdr:to>
      <xdr:col>23</xdr:col>
      <xdr:colOff>133350</xdr:colOff>
      <xdr:row>88</xdr:row>
      <xdr:rowOff>103054</xdr:rowOff>
    </xdr:to>
    <xdr:cxnSp macro="">
      <xdr:nvCxnSpPr>
        <xdr:cNvPr id="190" name="直線コネクタ 189"/>
        <xdr:cNvCxnSpPr/>
      </xdr:nvCxnSpPr>
      <xdr:spPr>
        <a:xfrm flipV="1">
          <a:off x="4953000" y="13940822"/>
          <a:ext cx="0" cy="1249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75131</xdr:rowOff>
    </xdr:from>
    <xdr:ext cx="762000" cy="259045"/>
    <xdr:sp macro="" textlink="">
      <xdr:nvSpPr>
        <xdr:cNvPr id="191" name="人件費・物件費等の状況最小値テキスト"/>
        <xdr:cNvSpPr txBox="1"/>
      </xdr:nvSpPr>
      <xdr:spPr>
        <a:xfrm>
          <a:off x="5041900" y="1516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103054</xdr:rowOff>
    </xdr:from>
    <xdr:to>
      <xdr:col>24</xdr:col>
      <xdr:colOff>12700</xdr:colOff>
      <xdr:row>88</xdr:row>
      <xdr:rowOff>103054</xdr:rowOff>
    </xdr:to>
    <xdr:cxnSp macro="">
      <xdr:nvCxnSpPr>
        <xdr:cNvPr id="192" name="直線コネクタ 191"/>
        <xdr:cNvCxnSpPr/>
      </xdr:nvCxnSpPr>
      <xdr:spPr>
        <a:xfrm>
          <a:off x="4864100" y="15190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139749</xdr:rowOff>
    </xdr:from>
    <xdr:ext cx="762000" cy="259045"/>
    <xdr:sp macro="" textlink="">
      <xdr:nvSpPr>
        <xdr:cNvPr id="193" name="人件費・物件費等の状況最大値テキスト"/>
        <xdr:cNvSpPr txBox="1"/>
      </xdr:nvSpPr>
      <xdr:spPr>
        <a:xfrm>
          <a:off x="5041900" y="1368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53372</xdr:rowOff>
    </xdr:from>
    <xdr:to>
      <xdr:col>24</xdr:col>
      <xdr:colOff>12700</xdr:colOff>
      <xdr:row>81</xdr:row>
      <xdr:rowOff>53372</xdr:rowOff>
    </xdr:to>
    <xdr:cxnSp macro="">
      <xdr:nvCxnSpPr>
        <xdr:cNvPr id="194" name="直線コネクタ 193"/>
        <xdr:cNvCxnSpPr/>
      </xdr:nvCxnSpPr>
      <xdr:spPr>
        <a:xfrm>
          <a:off x="4864100" y="1394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19410</xdr:rowOff>
    </xdr:from>
    <xdr:to>
      <xdr:col>23</xdr:col>
      <xdr:colOff>133350</xdr:colOff>
      <xdr:row>82</xdr:row>
      <xdr:rowOff>63861</xdr:rowOff>
    </xdr:to>
    <xdr:cxnSp macro="">
      <xdr:nvCxnSpPr>
        <xdr:cNvPr id="195" name="直線コネクタ 194"/>
        <xdr:cNvCxnSpPr/>
      </xdr:nvCxnSpPr>
      <xdr:spPr>
        <a:xfrm>
          <a:off x="4114800" y="14078310"/>
          <a:ext cx="838200" cy="4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122925</xdr:rowOff>
    </xdr:from>
    <xdr:ext cx="762000" cy="259045"/>
    <xdr:sp macro="" textlink="">
      <xdr:nvSpPr>
        <xdr:cNvPr id="196" name="人件費・物件費等の状況平均値テキスト"/>
        <xdr:cNvSpPr txBox="1"/>
      </xdr:nvSpPr>
      <xdr:spPr>
        <a:xfrm>
          <a:off x="5041900" y="1383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106398</xdr:rowOff>
    </xdr:from>
    <xdr:to>
      <xdr:col>23</xdr:col>
      <xdr:colOff>184150</xdr:colOff>
      <xdr:row>82</xdr:row>
      <xdr:rowOff>36548</xdr:rowOff>
    </xdr:to>
    <xdr:sp macro="" textlink="">
      <xdr:nvSpPr>
        <xdr:cNvPr id="197" name="フローチャート: 判断 196"/>
        <xdr:cNvSpPr/>
      </xdr:nvSpPr>
      <xdr:spPr>
        <a:xfrm>
          <a:off x="49022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15322</xdr:rowOff>
    </xdr:from>
    <xdr:to>
      <xdr:col>19</xdr:col>
      <xdr:colOff>133350</xdr:colOff>
      <xdr:row>82</xdr:row>
      <xdr:rowOff>19410</xdr:rowOff>
    </xdr:to>
    <xdr:cxnSp macro="">
      <xdr:nvCxnSpPr>
        <xdr:cNvPr id="198" name="直線コネクタ 197"/>
        <xdr:cNvCxnSpPr/>
      </xdr:nvCxnSpPr>
      <xdr:spPr>
        <a:xfrm>
          <a:off x="3225800" y="14074222"/>
          <a:ext cx="889000" cy="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69489</xdr:rowOff>
    </xdr:from>
    <xdr:to>
      <xdr:col>19</xdr:col>
      <xdr:colOff>184150</xdr:colOff>
      <xdr:row>81</xdr:row>
      <xdr:rowOff>171089</xdr:rowOff>
    </xdr:to>
    <xdr:sp macro="" textlink="">
      <xdr:nvSpPr>
        <xdr:cNvPr id="199" name="フローチャート: 判断 198"/>
        <xdr:cNvSpPr/>
      </xdr:nvSpPr>
      <xdr:spPr>
        <a:xfrm>
          <a:off x="4064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9816</xdr:rowOff>
    </xdr:from>
    <xdr:ext cx="736600" cy="259045"/>
    <xdr:sp macro="" textlink="">
      <xdr:nvSpPr>
        <xdr:cNvPr id="200" name="テキスト ボックス 199"/>
        <xdr:cNvSpPr txBox="1"/>
      </xdr:nvSpPr>
      <xdr:spPr>
        <a:xfrm>
          <a:off x="3733800" y="13725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12861</xdr:rowOff>
    </xdr:from>
    <xdr:to>
      <xdr:col>15</xdr:col>
      <xdr:colOff>82550</xdr:colOff>
      <xdr:row>82</xdr:row>
      <xdr:rowOff>15322</xdr:rowOff>
    </xdr:to>
    <xdr:cxnSp macro="">
      <xdr:nvCxnSpPr>
        <xdr:cNvPr id="201" name="直線コネクタ 200"/>
        <xdr:cNvCxnSpPr/>
      </xdr:nvCxnSpPr>
      <xdr:spPr>
        <a:xfrm>
          <a:off x="2336800" y="14071761"/>
          <a:ext cx="889000" cy="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65864</xdr:rowOff>
    </xdr:from>
    <xdr:to>
      <xdr:col>15</xdr:col>
      <xdr:colOff>133350</xdr:colOff>
      <xdr:row>81</xdr:row>
      <xdr:rowOff>167464</xdr:rowOff>
    </xdr:to>
    <xdr:sp macro="" textlink="">
      <xdr:nvSpPr>
        <xdr:cNvPr id="202" name="フローチャート: 判断 201"/>
        <xdr:cNvSpPr/>
      </xdr:nvSpPr>
      <xdr:spPr>
        <a:xfrm>
          <a:off x="3175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6191</xdr:rowOff>
    </xdr:from>
    <xdr:ext cx="762000" cy="259045"/>
    <xdr:sp macro="" textlink="">
      <xdr:nvSpPr>
        <xdr:cNvPr id="203" name="テキスト ボックス 202"/>
        <xdr:cNvSpPr txBox="1"/>
      </xdr:nvSpPr>
      <xdr:spPr>
        <a:xfrm>
          <a:off x="2844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12861</xdr:rowOff>
    </xdr:from>
    <xdr:to>
      <xdr:col>11</xdr:col>
      <xdr:colOff>31750</xdr:colOff>
      <xdr:row>82</xdr:row>
      <xdr:rowOff>21751</xdr:rowOff>
    </xdr:to>
    <xdr:cxnSp macro="">
      <xdr:nvCxnSpPr>
        <xdr:cNvPr id="204" name="直線コネクタ 203"/>
        <xdr:cNvCxnSpPr/>
      </xdr:nvCxnSpPr>
      <xdr:spPr>
        <a:xfrm flipV="1">
          <a:off x="1447800" y="14071761"/>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73292</xdr:rowOff>
    </xdr:from>
    <xdr:to>
      <xdr:col>11</xdr:col>
      <xdr:colOff>82550</xdr:colOff>
      <xdr:row>82</xdr:row>
      <xdr:rowOff>3442</xdr:rowOff>
    </xdr:to>
    <xdr:sp macro="" textlink="">
      <xdr:nvSpPr>
        <xdr:cNvPr id="205" name="フローチャート: 判断 204"/>
        <xdr:cNvSpPr/>
      </xdr:nvSpPr>
      <xdr:spPr>
        <a:xfrm>
          <a:off x="2286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13619</xdr:rowOff>
    </xdr:from>
    <xdr:ext cx="762000" cy="259045"/>
    <xdr:sp macro="" textlink="">
      <xdr:nvSpPr>
        <xdr:cNvPr id="206" name="テキスト ボックス 205"/>
        <xdr:cNvSpPr txBox="1"/>
      </xdr:nvSpPr>
      <xdr:spPr>
        <a:xfrm>
          <a:off x="1955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65015</xdr:rowOff>
    </xdr:from>
    <xdr:to>
      <xdr:col>7</xdr:col>
      <xdr:colOff>31750</xdr:colOff>
      <xdr:row>81</xdr:row>
      <xdr:rowOff>166615</xdr:rowOff>
    </xdr:to>
    <xdr:sp macro="" textlink="">
      <xdr:nvSpPr>
        <xdr:cNvPr id="207" name="フローチャート: 判断 206"/>
        <xdr:cNvSpPr/>
      </xdr:nvSpPr>
      <xdr:spPr>
        <a:xfrm>
          <a:off x="1397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5342</xdr:rowOff>
    </xdr:from>
    <xdr:ext cx="762000" cy="259045"/>
    <xdr:sp macro="" textlink="">
      <xdr:nvSpPr>
        <xdr:cNvPr id="208" name="テキスト ボックス 207"/>
        <xdr:cNvSpPr txBox="1"/>
      </xdr:nvSpPr>
      <xdr:spPr>
        <a:xfrm>
          <a:off x="1066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13061</xdr:rowOff>
    </xdr:from>
    <xdr:to>
      <xdr:col>23</xdr:col>
      <xdr:colOff>184150</xdr:colOff>
      <xdr:row>82</xdr:row>
      <xdr:rowOff>114661</xdr:rowOff>
    </xdr:to>
    <xdr:sp macro="" textlink="">
      <xdr:nvSpPr>
        <xdr:cNvPr id="214" name="楕円 213"/>
        <xdr:cNvSpPr/>
      </xdr:nvSpPr>
      <xdr:spPr>
        <a:xfrm>
          <a:off x="4902200" y="1407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156588</xdr:rowOff>
    </xdr:from>
    <xdr:ext cx="762000" cy="259045"/>
    <xdr:sp macro="" textlink="">
      <xdr:nvSpPr>
        <xdr:cNvPr id="215" name="人件費・物件費等の状況該当値テキスト"/>
        <xdr:cNvSpPr txBox="1"/>
      </xdr:nvSpPr>
      <xdr:spPr>
        <a:xfrm>
          <a:off x="5041900" y="1404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140060</xdr:rowOff>
    </xdr:from>
    <xdr:to>
      <xdr:col>19</xdr:col>
      <xdr:colOff>184150</xdr:colOff>
      <xdr:row>82</xdr:row>
      <xdr:rowOff>70210</xdr:rowOff>
    </xdr:to>
    <xdr:sp macro="" textlink="">
      <xdr:nvSpPr>
        <xdr:cNvPr id="216" name="楕円 215"/>
        <xdr:cNvSpPr/>
      </xdr:nvSpPr>
      <xdr:spPr>
        <a:xfrm>
          <a:off x="4064000" y="1402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54987</xdr:rowOff>
    </xdr:from>
    <xdr:ext cx="736600" cy="259045"/>
    <xdr:sp macro="" textlink="">
      <xdr:nvSpPr>
        <xdr:cNvPr id="217" name="テキスト ボックス 216"/>
        <xdr:cNvSpPr txBox="1"/>
      </xdr:nvSpPr>
      <xdr:spPr>
        <a:xfrm>
          <a:off x="3733800" y="14113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135972</xdr:rowOff>
    </xdr:from>
    <xdr:to>
      <xdr:col>15</xdr:col>
      <xdr:colOff>133350</xdr:colOff>
      <xdr:row>82</xdr:row>
      <xdr:rowOff>66122</xdr:rowOff>
    </xdr:to>
    <xdr:sp macro="" textlink="">
      <xdr:nvSpPr>
        <xdr:cNvPr id="218" name="楕円 217"/>
        <xdr:cNvSpPr/>
      </xdr:nvSpPr>
      <xdr:spPr>
        <a:xfrm>
          <a:off x="3175000" y="1402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50899</xdr:rowOff>
    </xdr:from>
    <xdr:ext cx="762000" cy="259045"/>
    <xdr:sp macro="" textlink="">
      <xdr:nvSpPr>
        <xdr:cNvPr id="219" name="テキスト ボックス 218"/>
        <xdr:cNvSpPr txBox="1"/>
      </xdr:nvSpPr>
      <xdr:spPr>
        <a:xfrm>
          <a:off x="2844800" y="1410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133511</xdr:rowOff>
    </xdr:from>
    <xdr:to>
      <xdr:col>11</xdr:col>
      <xdr:colOff>82550</xdr:colOff>
      <xdr:row>82</xdr:row>
      <xdr:rowOff>63661</xdr:rowOff>
    </xdr:to>
    <xdr:sp macro="" textlink="">
      <xdr:nvSpPr>
        <xdr:cNvPr id="220" name="楕円 219"/>
        <xdr:cNvSpPr/>
      </xdr:nvSpPr>
      <xdr:spPr>
        <a:xfrm>
          <a:off x="2286000" y="1402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48438</xdr:rowOff>
    </xdr:from>
    <xdr:ext cx="762000" cy="259045"/>
    <xdr:sp macro="" textlink="">
      <xdr:nvSpPr>
        <xdr:cNvPr id="221" name="テキスト ボックス 220"/>
        <xdr:cNvSpPr txBox="1"/>
      </xdr:nvSpPr>
      <xdr:spPr>
        <a:xfrm>
          <a:off x="1955800" y="14107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142401</xdr:rowOff>
    </xdr:from>
    <xdr:to>
      <xdr:col>7</xdr:col>
      <xdr:colOff>31750</xdr:colOff>
      <xdr:row>82</xdr:row>
      <xdr:rowOff>72551</xdr:rowOff>
    </xdr:to>
    <xdr:sp macro="" textlink="">
      <xdr:nvSpPr>
        <xdr:cNvPr id="222" name="楕円 221"/>
        <xdr:cNvSpPr/>
      </xdr:nvSpPr>
      <xdr:spPr>
        <a:xfrm>
          <a:off x="1397000" y="1402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57328</xdr:rowOff>
    </xdr:from>
    <xdr:ext cx="762000" cy="259045"/>
    <xdr:sp macro="" textlink="">
      <xdr:nvSpPr>
        <xdr:cNvPr id="223" name="テキスト ボックス 222"/>
        <xdr:cNvSpPr txBox="1"/>
      </xdr:nvSpPr>
      <xdr:spPr>
        <a:xfrm>
          <a:off x="1066800" y="1411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本区のラスパイレス指数は、グラフにある平成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年度以降一貫して、類似団体平均値より低くなっている。指数の主な変動要因としては、平均年齢の低下による職員構成の変動が挙げられる。</a:t>
          </a:r>
        </a:p>
        <a:p>
          <a:r>
            <a:rPr kumimoji="1" lang="ja-JP" altLang="en-US" sz="1300">
              <a:latin typeface="ＭＳ Ｐゴシック" panose="020B0600070205080204" pitchFamily="50" charset="-128"/>
              <a:ea typeface="ＭＳ Ｐゴシック" panose="020B0600070205080204" pitchFamily="50" charset="-128"/>
            </a:rPr>
            <a:t>今後も一定数の退職者が見込まれているため、職員の新陳代謝が進むことが見込まれるが、給与勧告の動向なども踏まえながら引き続き、給与水準の適正化に努めていく。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0" name="直線コネクタ 249"/>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111761</xdr:rowOff>
    </xdr:from>
    <xdr:to>
      <xdr:col>81</xdr:col>
      <xdr:colOff>44450</xdr:colOff>
      <xdr:row>83</xdr:row>
      <xdr:rowOff>133350</xdr:rowOff>
    </xdr:to>
    <xdr:cxnSp macro="">
      <xdr:nvCxnSpPr>
        <xdr:cNvPr id="255" name="直線コネクタ 254"/>
        <xdr:cNvCxnSpPr/>
      </xdr:nvCxnSpPr>
      <xdr:spPr>
        <a:xfrm flipV="1">
          <a:off x="16179800" y="14170661"/>
          <a:ext cx="8382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102888</xdr:rowOff>
    </xdr:from>
    <xdr:ext cx="762000" cy="259045"/>
    <xdr:sp macro="" textlink="">
      <xdr:nvSpPr>
        <xdr:cNvPr id="256" name="給与水準   （国との比較）平均値テキスト"/>
        <xdr:cNvSpPr txBox="1"/>
      </xdr:nvSpPr>
      <xdr:spPr>
        <a:xfrm>
          <a:off x="17106900" y="1433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130811</xdr:rowOff>
    </xdr:from>
    <xdr:to>
      <xdr:col>81</xdr:col>
      <xdr:colOff>95250</xdr:colOff>
      <xdr:row>84</xdr:row>
      <xdr:rowOff>60961</xdr:rowOff>
    </xdr:to>
    <xdr:sp macro="" textlink="">
      <xdr:nvSpPr>
        <xdr:cNvPr id="257" name="フローチャート: 判断 256"/>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154939</xdr:rowOff>
    </xdr:to>
    <xdr:cxnSp macro="">
      <xdr:nvCxnSpPr>
        <xdr:cNvPr id="258" name="直線コネクタ 257"/>
        <xdr:cNvCxnSpPr/>
      </xdr:nvCxnSpPr>
      <xdr:spPr>
        <a:xfrm flipV="1">
          <a:off x="15290800" y="14363700"/>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9" name="フローチャート: 判断 258"/>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macro="" textlink="">
      <xdr:nvSpPr>
        <xdr:cNvPr id="260" name="テキスト ボックス 259"/>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154939</xdr:rowOff>
    </xdr:from>
    <xdr:to>
      <xdr:col>72</xdr:col>
      <xdr:colOff>203200</xdr:colOff>
      <xdr:row>84</xdr:row>
      <xdr:rowOff>154939</xdr:rowOff>
    </xdr:to>
    <xdr:cxnSp macro="">
      <xdr:nvCxnSpPr>
        <xdr:cNvPr id="261" name="直線コネクタ 260"/>
        <xdr:cNvCxnSpPr/>
      </xdr:nvCxnSpPr>
      <xdr:spPr>
        <a:xfrm>
          <a:off x="14401800" y="14556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99061</xdr:rowOff>
    </xdr:from>
    <xdr:to>
      <xdr:col>73</xdr:col>
      <xdr:colOff>44450</xdr:colOff>
      <xdr:row>87</xdr:row>
      <xdr:rowOff>29211</xdr:rowOff>
    </xdr:to>
    <xdr:sp macro="" textlink="">
      <xdr:nvSpPr>
        <xdr:cNvPr id="262" name="フローチャート: 判断 261"/>
        <xdr:cNvSpPr/>
      </xdr:nvSpPr>
      <xdr:spPr>
        <a:xfrm>
          <a:off x="152400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13988</xdr:rowOff>
    </xdr:from>
    <xdr:ext cx="762000" cy="259045"/>
    <xdr:sp macro="" textlink="">
      <xdr:nvSpPr>
        <xdr:cNvPr id="263" name="テキスト ボックス 262"/>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84</xdr:row>
      <xdr:rowOff>154939</xdr:rowOff>
    </xdr:to>
    <xdr:cxnSp macro="">
      <xdr:nvCxnSpPr>
        <xdr:cNvPr id="264" name="直線コネクタ 263"/>
        <xdr:cNvCxnSpPr/>
      </xdr:nvCxnSpPr>
      <xdr:spPr>
        <a:xfrm>
          <a:off x="13512800" y="14122400"/>
          <a:ext cx="8890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65" name="フローチャート: 判断 264"/>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macro="" textlink="">
      <xdr:nvSpPr>
        <xdr:cNvPr id="266" name="テキスト ボックス 265"/>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60961</xdr:rowOff>
    </xdr:from>
    <xdr:to>
      <xdr:col>81</xdr:col>
      <xdr:colOff>95250</xdr:colOff>
      <xdr:row>82</xdr:row>
      <xdr:rowOff>162561</xdr:rowOff>
    </xdr:to>
    <xdr:sp macro="" textlink="">
      <xdr:nvSpPr>
        <xdr:cNvPr id="274" name="楕円 273"/>
        <xdr:cNvSpPr/>
      </xdr:nvSpPr>
      <xdr:spPr>
        <a:xfrm>
          <a:off x="169672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77488</xdr:rowOff>
    </xdr:from>
    <xdr:ext cx="762000" cy="259045"/>
    <xdr:sp macro="" textlink="">
      <xdr:nvSpPr>
        <xdr:cNvPr id="275" name="給与水準   （国との比較）該当値テキスト"/>
        <xdr:cNvSpPr txBox="1"/>
      </xdr:nvSpPr>
      <xdr:spPr>
        <a:xfrm>
          <a:off x="17106900" y="1396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6" name="楕円 275"/>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7" name="テキスト ボックス 276"/>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104139</xdr:rowOff>
    </xdr:from>
    <xdr:to>
      <xdr:col>73</xdr:col>
      <xdr:colOff>44450</xdr:colOff>
      <xdr:row>85</xdr:row>
      <xdr:rowOff>34289</xdr:rowOff>
    </xdr:to>
    <xdr:sp macro="" textlink="">
      <xdr:nvSpPr>
        <xdr:cNvPr id="278" name="楕円 277"/>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44466</xdr:rowOff>
    </xdr:from>
    <xdr:ext cx="762000" cy="259045"/>
    <xdr:sp macro="" textlink="">
      <xdr:nvSpPr>
        <xdr:cNvPr id="279" name="テキスト ボックス 278"/>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104139</xdr:rowOff>
    </xdr:from>
    <xdr:to>
      <xdr:col>68</xdr:col>
      <xdr:colOff>203200</xdr:colOff>
      <xdr:row>85</xdr:row>
      <xdr:rowOff>34289</xdr:rowOff>
    </xdr:to>
    <xdr:sp macro="" textlink="">
      <xdr:nvSpPr>
        <xdr:cNvPr id="280" name="楕円 279"/>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81" name="テキスト ボックス 280"/>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2" name="楕円 281"/>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3" name="テキスト ボックス 282"/>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平成５年４月のピーク時の職員数</a:t>
          </a:r>
          <a:r>
            <a:rPr kumimoji="1" lang="en-US" altLang="ja-JP" sz="1300">
              <a:latin typeface="ＭＳ Ｐゴシック" panose="020B0600070205080204" pitchFamily="50" charset="-128"/>
              <a:ea typeface="ＭＳ Ｐゴシック" panose="020B0600070205080204" pitchFamily="50" charset="-128"/>
            </a:rPr>
            <a:t>3,098</a:t>
          </a:r>
          <a:r>
            <a:rPr kumimoji="1" lang="ja-JP" altLang="en-US" sz="1300">
              <a:latin typeface="ＭＳ Ｐゴシック" panose="020B0600070205080204" pitchFamily="50" charset="-128"/>
              <a:ea typeface="ＭＳ Ｐゴシック" panose="020B0600070205080204" pitchFamily="50" charset="-128"/>
            </a:rPr>
            <a:t>人から令和元年４月には</a:t>
          </a:r>
          <a:r>
            <a:rPr kumimoji="1" lang="en-US" altLang="ja-JP" sz="1300">
              <a:latin typeface="ＭＳ Ｐゴシック" panose="020B0600070205080204" pitchFamily="50" charset="-128"/>
              <a:ea typeface="ＭＳ Ｐゴシック" panose="020B0600070205080204" pitchFamily="50" charset="-128"/>
            </a:rPr>
            <a:t>1,992</a:t>
          </a:r>
          <a:r>
            <a:rPr kumimoji="1" lang="ja-JP" altLang="en-US" sz="1300">
              <a:latin typeface="ＭＳ Ｐゴシック" panose="020B0600070205080204" pitchFamily="50" charset="-128"/>
              <a:ea typeface="ＭＳ Ｐゴシック" panose="020B0600070205080204" pitchFamily="50" charset="-128"/>
            </a:rPr>
            <a:t>人と、職員定数の適正化により</a:t>
          </a:r>
          <a:r>
            <a:rPr kumimoji="1" lang="en-US" altLang="ja-JP" sz="1300">
              <a:latin typeface="ＭＳ Ｐゴシック" panose="020B0600070205080204" pitchFamily="50" charset="-128"/>
              <a:ea typeface="ＭＳ Ｐゴシック" panose="020B0600070205080204" pitchFamily="50" charset="-128"/>
            </a:rPr>
            <a:t>1,106</a:t>
          </a:r>
          <a:r>
            <a:rPr kumimoji="1" lang="ja-JP" altLang="en-US" sz="1300">
              <a:latin typeface="ＭＳ Ｐゴシック" panose="020B0600070205080204" pitchFamily="50" charset="-128"/>
              <a:ea typeface="ＭＳ Ｐゴシック" panose="020B0600070205080204" pitchFamily="50" charset="-128"/>
            </a:rPr>
            <a:t>人を削減してきたものの、人口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人当たりの職員数は依然として類似団体平均を上回っている。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類似団体の人口が６万人から</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万人と幅が大きく、その中で</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万人の本区は平均値より若干高い数値となっている。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今後も職員の年齢構成バランス等に留意しながら計画的に採用を行うともに、規模に見合った職員数の適正管理に努めていく。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5" name="直線コネクタ 314"/>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6"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7" name="直線コネクタ 316"/>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18"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19" name="直線コネクタ 318"/>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48381</xdr:rowOff>
    </xdr:from>
    <xdr:to>
      <xdr:col>81</xdr:col>
      <xdr:colOff>44450</xdr:colOff>
      <xdr:row>60</xdr:row>
      <xdr:rowOff>57573</xdr:rowOff>
    </xdr:to>
    <xdr:cxnSp macro="">
      <xdr:nvCxnSpPr>
        <xdr:cNvPr id="320" name="直線コネクタ 319"/>
        <xdr:cNvCxnSpPr/>
      </xdr:nvCxnSpPr>
      <xdr:spPr>
        <a:xfrm>
          <a:off x="16179800" y="10335381"/>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162577</xdr:rowOff>
    </xdr:from>
    <xdr:ext cx="762000" cy="259045"/>
    <xdr:sp macro="" textlink="">
      <xdr:nvSpPr>
        <xdr:cNvPr id="321" name="定員管理の状況平均値テキスト"/>
        <xdr:cNvSpPr txBox="1"/>
      </xdr:nvSpPr>
      <xdr:spPr>
        <a:xfrm>
          <a:off x="17106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2" name="フローチャート: 判断 321"/>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48381</xdr:rowOff>
    </xdr:from>
    <xdr:to>
      <xdr:col>77</xdr:col>
      <xdr:colOff>44450</xdr:colOff>
      <xdr:row>60</xdr:row>
      <xdr:rowOff>50679</xdr:rowOff>
    </xdr:to>
    <xdr:cxnSp macro="">
      <xdr:nvCxnSpPr>
        <xdr:cNvPr id="323" name="直線コネクタ 322"/>
        <xdr:cNvCxnSpPr/>
      </xdr:nvCxnSpPr>
      <xdr:spPr>
        <a:xfrm flipV="1">
          <a:off x="15290800" y="1033538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138006</xdr:rowOff>
    </xdr:from>
    <xdr:to>
      <xdr:col>77</xdr:col>
      <xdr:colOff>95250</xdr:colOff>
      <xdr:row>60</xdr:row>
      <xdr:rowOff>68156</xdr:rowOff>
    </xdr:to>
    <xdr:sp macro="" textlink="">
      <xdr:nvSpPr>
        <xdr:cNvPr id="324" name="フローチャート: 判断 323"/>
        <xdr:cNvSpPr/>
      </xdr:nvSpPr>
      <xdr:spPr>
        <a:xfrm>
          <a:off x="16129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78333</xdr:rowOff>
    </xdr:from>
    <xdr:ext cx="736600" cy="259045"/>
    <xdr:sp macro="" textlink="">
      <xdr:nvSpPr>
        <xdr:cNvPr id="325" name="テキスト ボックス 324"/>
        <xdr:cNvSpPr txBox="1"/>
      </xdr:nvSpPr>
      <xdr:spPr>
        <a:xfrm>
          <a:off x="15798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50679</xdr:rowOff>
    </xdr:from>
    <xdr:to>
      <xdr:col>72</xdr:col>
      <xdr:colOff>203200</xdr:colOff>
      <xdr:row>60</xdr:row>
      <xdr:rowOff>57573</xdr:rowOff>
    </xdr:to>
    <xdr:cxnSp macro="">
      <xdr:nvCxnSpPr>
        <xdr:cNvPr id="326" name="直線コネクタ 325"/>
        <xdr:cNvCxnSpPr/>
      </xdr:nvCxnSpPr>
      <xdr:spPr>
        <a:xfrm flipV="1">
          <a:off x="14401800" y="1033767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136858</xdr:rowOff>
    </xdr:from>
    <xdr:to>
      <xdr:col>73</xdr:col>
      <xdr:colOff>44450</xdr:colOff>
      <xdr:row>60</xdr:row>
      <xdr:rowOff>67008</xdr:rowOff>
    </xdr:to>
    <xdr:sp macro="" textlink="">
      <xdr:nvSpPr>
        <xdr:cNvPr id="327" name="フローチャート: 判断 326"/>
        <xdr:cNvSpPr/>
      </xdr:nvSpPr>
      <xdr:spPr>
        <a:xfrm>
          <a:off x="15240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77185</xdr:rowOff>
    </xdr:from>
    <xdr:ext cx="762000" cy="259045"/>
    <xdr:sp macro="" textlink="">
      <xdr:nvSpPr>
        <xdr:cNvPr id="328" name="テキスト ボックス 327"/>
        <xdr:cNvSpPr txBox="1"/>
      </xdr:nvSpPr>
      <xdr:spPr>
        <a:xfrm>
          <a:off x="14909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57573</xdr:rowOff>
    </xdr:from>
    <xdr:to>
      <xdr:col>68</xdr:col>
      <xdr:colOff>152400</xdr:colOff>
      <xdr:row>60</xdr:row>
      <xdr:rowOff>70213</xdr:rowOff>
    </xdr:to>
    <xdr:cxnSp macro="">
      <xdr:nvCxnSpPr>
        <xdr:cNvPr id="329" name="直線コネクタ 328"/>
        <xdr:cNvCxnSpPr/>
      </xdr:nvCxnSpPr>
      <xdr:spPr>
        <a:xfrm flipV="1">
          <a:off x="13512800" y="10344573"/>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0" name="フローチャート: 判断 329"/>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84079</xdr:rowOff>
    </xdr:from>
    <xdr:ext cx="762000" cy="259045"/>
    <xdr:sp macro="" textlink="">
      <xdr:nvSpPr>
        <xdr:cNvPr id="331" name="テキスト ボックス 330"/>
        <xdr:cNvSpPr txBox="1"/>
      </xdr:nvSpPr>
      <xdr:spPr>
        <a:xfrm>
          <a:off x="14020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2" name="フローチャート: 判断 331"/>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3" name="テキスト ボックス 332"/>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6773</xdr:rowOff>
    </xdr:from>
    <xdr:to>
      <xdr:col>81</xdr:col>
      <xdr:colOff>95250</xdr:colOff>
      <xdr:row>60</xdr:row>
      <xdr:rowOff>108373</xdr:rowOff>
    </xdr:to>
    <xdr:sp macro="" textlink="">
      <xdr:nvSpPr>
        <xdr:cNvPr id="339" name="楕円 338"/>
        <xdr:cNvSpPr/>
      </xdr:nvSpPr>
      <xdr:spPr>
        <a:xfrm>
          <a:off x="169672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150300</xdr:rowOff>
    </xdr:from>
    <xdr:ext cx="762000" cy="259045"/>
    <xdr:sp macro="" textlink="">
      <xdr:nvSpPr>
        <xdr:cNvPr id="340" name="定員管理の状況該当値テキスト"/>
        <xdr:cNvSpPr txBox="1"/>
      </xdr:nvSpPr>
      <xdr:spPr>
        <a:xfrm>
          <a:off x="17106900" y="10265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169031</xdr:rowOff>
    </xdr:from>
    <xdr:to>
      <xdr:col>77</xdr:col>
      <xdr:colOff>95250</xdr:colOff>
      <xdr:row>60</xdr:row>
      <xdr:rowOff>99181</xdr:rowOff>
    </xdr:to>
    <xdr:sp macro="" textlink="">
      <xdr:nvSpPr>
        <xdr:cNvPr id="341" name="楕円 340"/>
        <xdr:cNvSpPr/>
      </xdr:nvSpPr>
      <xdr:spPr>
        <a:xfrm>
          <a:off x="16129000" y="1028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83958</xdr:rowOff>
    </xdr:from>
    <xdr:ext cx="736600" cy="259045"/>
    <xdr:sp macro="" textlink="">
      <xdr:nvSpPr>
        <xdr:cNvPr id="342" name="テキスト ボックス 341"/>
        <xdr:cNvSpPr txBox="1"/>
      </xdr:nvSpPr>
      <xdr:spPr>
        <a:xfrm>
          <a:off x="15798800" y="10370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171329</xdr:rowOff>
    </xdr:from>
    <xdr:to>
      <xdr:col>73</xdr:col>
      <xdr:colOff>44450</xdr:colOff>
      <xdr:row>60</xdr:row>
      <xdr:rowOff>101479</xdr:rowOff>
    </xdr:to>
    <xdr:sp macro="" textlink="">
      <xdr:nvSpPr>
        <xdr:cNvPr id="343" name="楕円 342"/>
        <xdr:cNvSpPr/>
      </xdr:nvSpPr>
      <xdr:spPr>
        <a:xfrm>
          <a:off x="15240000" y="102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86256</xdr:rowOff>
    </xdr:from>
    <xdr:ext cx="762000" cy="259045"/>
    <xdr:sp macro="" textlink="">
      <xdr:nvSpPr>
        <xdr:cNvPr id="344" name="テキスト ボックス 343"/>
        <xdr:cNvSpPr txBox="1"/>
      </xdr:nvSpPr>
      <xdr:spPr>
        <a:xfrm>
          <a:off x="14909800" y="1037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6773</xdr:rowOff>
    </xdr:from>
    <xdr:to>
      <xdr:col>68</xdr:col>
      <xdr:colOff>203200</xdr:colOff>
      <xdr:row>60</xdr:row>
      <xdr:rowOff>108373</xdr:rowOff>
    </xdr:to>
    <xdr:sp macro="" textlink="">
      <xdr:nvSpPr>
        <xdr:cNvPr id="345" name="楕円 344"/>
        <xdr:cNvSpPr/>
      </xdr:nvSpPr>
      <xdr:spPr>
        <a:xfrm>
          <a:off x="14351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93150</xdr:rowOff>
    </xdr:from>
    <xdr:ext cx="762000" cy="259045"/>
    <xdr:sp macro="" textlink="">
      <xdr:nvSpPr>
        <xdr:cNvPr id="346" name="テキスト ボックス 345"/>
        <xdr:cNvSpPr txBox="1"/>
      </xdr:nvSpPr>
      <xdr:spPr>
        <a:xfrm>
          <a:off x="14020800" y="1038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19413</xdr:rowOff>
    </xdr:from>
    <xdr:to>
      <xdr:col>64</xdr:col>
      <xdr:colOff>152400</xdr:colOff>
      <xdr:row>60</xdr:row>
      <xdr:rowOff>121013</xdr:rowOff>
    </xdr:to>
    <xdr:sp macro="" textlink="">
      <xdr:nvSpPr>
        <xdr:cNvPr id="347" name="楕円 346"/>
        <xdr:cNvSpPr/>
      </xdr:nvSpPr>
      <xdr:spPr>
        <a:xfrm>
          <a:off x="13462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105790</xdr:rowOff>
    </xdr:from>
    <xdr:ext cx="762000" cy="259045"/>
    <xdr:sp macro="" textlink="">
      <xdr:nvSpPr>
        <xdr:cNvPr id="348" name="テキスト ボックス 347"/>
        <xdr:cNvSpPr txBox="1"/>
      </xdr:nvSpPr>
      <xdr:spPr>
        <a:xfrm>
          <a:off x="13131800" y="1039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も数値はマイナスとなっているが、直近３年では年々指標が悪化している。分子となる準元利償還金のうち、公債費に準ずる債務負担行為の額（土地開発公社が取得した用地の償還経費）が増加したことなどにより、指標が悪化した。令和元年度は投資的経費のピークとなったことから、令和２年度以降も公債費償還の増加が見込まれており、指標は悪化することが予測さ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今後の投資的経費への対応については、基金を効果的に活用し、地方債残高が膨らむのを抑制し、基金と起債のバランスを念頭に身の丈にあった再生運営に努めていく。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72" name="直線コネクタ 371"/>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3"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4" name="直線コネクタ 373"/>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42</xdr:row>
      <xdr:rowOff>73660</xdr:rowOff>
    </xdr:to>
    <xdr:cxnSp macro="">
      <xdr:nvCxnSpPr>
        <xdr:cNvPr id="377" name="直線コネクタ 376"/>
        <xdr:cNvCxnSpPr/>
      </xdr:nvCxnSpPr>
      <xdr:spPr>
        <a:xfrm>
          <a:off x="16179800" y="71297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78"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9" name="フローチャート: 判断 378"/>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100330</xdr:rowOff>
    </xdr:to>
    <xdr:cxnSp macro="">
      <xdr:nvCxnSpPr>
        <xdr:cNvPr id="380" name="直線コネクタ 379"/>
        <xdr:cNvCxnSpPr/>
      </xdr:nvCxnSpPr>
      <xdr:spPr>
        <a:xfrm>
          <a:off x="15290800" y="70332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1" name="フローチャート: 判断 380"/>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2" name="テキスト ボックス 381"/>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41</xdr:row>
      <xdr:rowOff>3810</xdr:rowOff>
    </xdr:to>
    <xdr:cxnSp macro="">
      <xdr:nvCxnSpPr>
        <xdr:cNvPr id="383" name="直線コネクタ 382"/>
        <xdr:cNvCxnSpPr/>
      </xdr:nvCxnSpPr>
      <xdr:spPr>
        <a:xfrm>
          <a:off x="14401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27940</xdr:rowOff>
    </xdr:from>
    <xdr:to>
      <xdr:col>73</xdr:col>
      <xdr:colOff>44450</xdr:colOff>
      <xdr:row>40</xdr:row>
      <xdr:rowOff>129540</xdr:rowOff>
    </xdr:to>
    <xdr:sp macro="" textlink="">
      <xdr:nvSpPr>
        <xdr:cNvPr id="384" name="フローチャート: 判断 383"/>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385" name="テキスト ボックス 384"/>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124460</xdr:rowOff>
    </xdr:to>
    <xdr:cxnSp macro="">
      <xdr:nvCxnSpPr>
        <xdr:cNvPr id="386" name="直線コネクタ 385"/>
        <xdr:cNvCxnSpPr/>
      </xdr:nvCxnSpPr>
      <xdr:spPr>
        <a:xfrm flipV="1">
          <a:off x="13512800" y="698500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7" name="フローチャート: 判断 386"/>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88" name="テキスト ボックス 387"/>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9" name="フローチャート: 判断 388"/>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0" name="テキスト ボックス 389"/>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396" name="楕円 395"/>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397"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398" name="楕円 397"/>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9" name="テキスト ボックス 398"/>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0" name="楕円 399"/>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401" name="テキスト ボックス 400"/>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2" name="楕円 401"/>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3" name="テキスト ボックス 402"/>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4" name="楕円 403"/>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405" name="テキスト ボックス 404"/>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新規の起債を必要最小限に抑制しつつ、返済は計画的に償還していることから、本指標では平成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年度から一貫して</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今後も将来世代の負担が過度なものとならないよう、起債の抑制と計画的な償還を進めていく。</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6" name="直線コネクタ 425"/>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7"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28" name="直線コネクタ 427"/>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29"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1"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2" name="フローチャート: 判断 431"/>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3" name="フローチャート: 判断 432"/>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4" name="テキスト ボックス 433"/>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5" name="フローチャート: 判断 434"/>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6" name="テキスト ボックス 435"/>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7" name="フローチャート: 判断 436"/>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38" name="テキスト ボックス 437"/>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39" name="フローチャート: 判断 438"/>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0" name="テキスト ボックス 439"/>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290,246
260,574
13.01
146,263,450
142,425,684
3,256,573
73,179,535
24,631,127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定数の適正化が進んだこともあり、令和元年度の人件費の経常収支比率は直近５年間で一番低い数字となった。類似団体平均値よりは毎年度高い数値となっているが、これは類似団体の人口・財政規模が影響していると考えられる。</a:t>
          </a:r>
        </a:p>
        <a:p>
          <a:r>
            <a:rPr kumimoji="1" lang="ja-JP" altLang="en-US" sz="1300">
              <a:latin typeface="ＭＳ Ｐゴシック" panose="020B0600070205080204" pitchFamily="50" charset="-128"/>
              <a:ea typeface="ＭＳ Ｐゴシック" panose="020B0600070205080204" pitchFamily="50" charset="-128"/>
            </a:rPr>
            <a:t>今度は会計年度任用職員制度の導入により、期末手当等の人件費が増加することが見込まれているため、引き続き人件費を適正な水準で管理していく必要がある。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12700</xdr:rowOff>
    </xdr:to>
    <xdr:cxnSp macro="">
      <xdr:nvCxnSpPr>
        <xdr:cNvPr id="61" name="直線コネクタ 60"/>
        <xdr:cNvCxnSpPr/>
      </xdr:nvCxnSpPr>
      <xdr:spPr>
        <a:xfrm flipV="1">
          <a:off x="4826000" y="579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82550</xdr:rowOff>
    </xdr:from>
    <xdr:to>
      <xdr:col>24</xdr:col>
      <xdr:colOff>25400</xdr:colOff>
      <xdr:row>40</xdr:row>
      <xdr:rowOff>38100</xdr:rowOff>
    </xdr:to>
    <xdr:cxnSp macro="">
      <xdr:nvCxnSpPr>
        <xdr:cNvPr id="66" name="直線コネクタ 65"/>
        <xdr:cNvCxnSpPr/>
      </xdr:nvCxnSpPr>
      <xdr:spPr>
        <a:xfrm flipV="1">
          <a:off x="3987800" y="67691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146050</xdr:rowOff>
    </xdr:from>
    <xdr:to>
      <xdr:col>24</xdr:col>
      <xdr:colOff>76200</xdr:colOff>
      <xdr:row>38</xdr:row>
      <xdr:rowOff>76200</xdr:rowOff>
    </xdr:to>
    <xdr:sp macro="" textlink="">
      <xdr:nvSpPr>
        <xdr:cNvPr id="68" name="フローチャート: 判断 67"/>
        <xdr:cNvSpPr/>
      </xdr:nvSpPr>
      <xdr:spPr>
        <a:xfrm>
          <a:off x="47752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38100</xdr:rowOff>
    </xdr:from>
    <xdr:to>
      <xdr:col>19</xdr:col>
      <xdr:colOff>187325</xdr:colOff>
      <xdr:row>41</xdr:row>
      <xdr:rowOff>19050</xdr:rowOff>
    </xdr:to>
    <xdr:cxnSp macro="">
      <xdr:nvCxnSpPr>
        <xdr:cNvPr id="69" name="直線コネクタ 68"/>
        <xdr:cNvCxnSpPr/>
      </xdr:nvCxnSpPr>
      <xdr:spPr>
        <a:xfrm flipV="1">
          <a:off x="3098800" y="6896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19050</xdr:rowOff>
    </xdr:from>
    <xdr:to>
      <xdr:col>15</xdr:col>
      <xdr:colOff>98425</xdr:colOff>
      <xdr:row>41</xdr:row>
      <xdr:rowOff>31750</xdr:rowOff>
    </xdr:to>
    <xdr:cxnSp macro="">
      <xdr:nvCxnSpPr>
        <xdr:cNvPr id="72" name="直線コネクタ 71"/>
        <xdr:cNvCxnSpPr/>
      </xdr:nvCxnSpPr>
      <xdr:spPr>
        <a:xfrm flipV="1">
          <a:off x="2209800" y="704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152400</xdr:rowOff>
    </xdr:from>
    <xdr:to>
      <xdr:col>15</xdr:col>
      <xdr:colOff>149225</xdr:colOff>
      <xdr:row>39</xdr:row>
      <xdr:rowOff>82550</xdr:rowOff>
    </xdr:to>
    <xdr:sp macro="" textlink="">
      <xdr:nvSpPr>
        <xdr:cNvPr id="73" name="フローチャート: 判断 72"/>
        <xdr:cNvSpPr/>
      </xdr:nvSpPr>
      <xdr:spPr>
        <a:xfrm>
          <a:off x="3048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92727</xdr:rowOff>
    </xdr:from>
    <xdr:ext cx="762000" cy="259045"/>
    <xdr:sp macro="" textlink="">
      <xdr:nvSpPr>
        <xdr:cNvPr id="74" name="テキスト ボックス 73"/>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31750</xdr:rowOff>
    </xdr:from>
    <xdr:to>
      <xdr:col>11</xdr:col>
      <xdr:colOff>9525</xdr:colOff>
      <xdr:row>41</xdr:row>
      <xdr:rowOff>31750</xdr:rowOff>
    </xdr:to>
    <xdr:cxnSp macro="">
      <xdr:nvCxnSpPr>
        <xdr:cNvPr id="75" name="直線コネクタ 74"/>
        <xdr:cNvCxnSpPr/>
      </xdr:nvCxnSpPr>
      <xdr:spPr>
        <a:xfrm>
          <a:off x="1320800" y="706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165100</xdr:rowOff>
    </xdr:from>
    <xdr:to>
      <xdr:col>11</xdr:col>
      <xdr:colOff>60325</xdr:colOff>
      <xdr:row>39</xdr:row>
      <xdr:rowOff>95250</xdr:rowOff>
    </xdr:to>
    <xdr:sp macro="" textlink="">
      <xdr:nvSpPr>
        <xdr:cNvPr id="76" name="フローチャート: 判断 75"/>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101600</xdr:rowOff>
    </xdr:from>
    <xdr:to>
      <xdr:col>6</xdr:col>
      <xdr:colOff>171450</xdr:colOff>
      <xdr:row>39</xdr:row>
      <xdr:rowOff>31750</xdr:rowOff>
    </xdr:to>
    <xdr:sp macro="" textlink="">
      <xdr:nvSpPr>
        <xdr:cNvPr id="78" name="フローチャート: 判断 77"/>
        <xdr:cNvSpPr/>
      </xdr:nvSpPr>
      <xdr:spPr>
        <a:xfrm>
          <a:off x="1270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79" name="テキスト ボックス 78"/>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31750</xdr:rowOff>
    </xdr:from>
    <xdr:to>
      <xdr:col>24</xdr:col>
      <xdr:colOff>76200</xdr:colOff>
      <xdr:row>39</xdr:row>
      <xdr:rowOff>133350</xdr:rowOff>
    </xdr:to>
    <xdr:sp macro="" textlink="">
      <xdr:nvSpPr>
        <xdr:cNvPr id="85" name="楕円 84"/>
        <xdr:cNvSpPr/>
      </xdr:nvSpPr>
      <xdr:spPr>
        <a:xfrm>
          <a:off x="47752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3827</xdr:rowOff>
    </xdr:from>
    <xdr:ext cx="762000" cy="259045"/>
    <xdr:sp macro="" textlink="">
      <xdr:nvSpPr>
        <xdr:cNvPr id="86" name="人件費該当値テキスト"/>
        <xdr:cNvSpPr txBox="1"/>
      </xdr:nvSpPr>
      <xdr:spPr>
        <a:xfrm>
          <a:off x="49149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158750</xdr:rowOff>
    </xdr:from>
    <xdr:to>
      <xdr:col>20</xdr:col>
      <xdr:colOff>38100</xdr:colOff>
      <xdr:row>40</xdr:row>
      <xdr:rowOff>88900</xdr:rowOff>
    </xdr:to>
    <xdr:sp macro="" textlink="">
      <xdr:nvSpPr>
        <xdr:cNvPr id="87" name="楕円 86"/>
        <xdr:cNvSpPr/>
      </xdr:nvSpPr>
      <xdr:spPr>
        <a:xfrm>
          <a:off x="39370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73677</xdr:rowOff>
    </xdr:from>
    <xdr:ext cx="736600" cy="259045"/>
    <xdr:sp macro="" textlink="">
      <xdr:nvSpPr>
        <xdr:cNvPr id="88" name="テキスト ボックス 87"/>
        <xdr:cNvSpPr txBox="1"/>
      </xdr:nvSpPr>
      <xdr:spPr>
        <a:xfrm>
          <a:off x="3606800" y="693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139700</xdr:rowOff>
    </xdr:from>
    <xdr:to>
      <xdr:col>15</xdr:col>
      <xdr:colOff>149225</xdr:colOff>
      <xdr:row>41</xdr:row>
      <xdr:rowOff>69850</xdr:rowOff>
    </xdr:to>
    <xdr:sp macro="" textlink="">
      <xdr:nvSpPr>
        <xdr:cNvPr id="89" name="楕円 88"/>
        <xdr:cNvSpPr/>
      </xdr:nvSpPr>
      <xdr:spPr>
        <a:xfrm>
          <a:off x="30480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54627</xdr:rowOff>
    </xdr:from>
    <xdr:ext cx="762000" cy="259045"/>
    <xdr:sp macro="" textlink="">
      <xdr:nvSpPr>
        <xdr:cNvPr id="90" name="テキスト ボックス 89"/>
        <xdr:cNvSpPr txBox="1"/>
      </xdr:nvSpPr>
      <xdr:spPr>
        <a:xfrm>
          <a:off x="27178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152400</xdr:rowOff>
    </xdr:from>
    <xdr:to>
      <xdr:col>11</xdr:col>
      <xdr:colOff>60325</xdr:colOff>
      <xdr:row>41</xdr:row>
      <xdr:rowOff>82550</xdr:rowOff>
    </xdr:to>
    <xdr:sp macro="" textlink="">
      <xdr:nvSpPr>
        <xdr:cNvPr id="91" name="楕円 90"/>
        <xdr:cNvSpPr/>
      </xdr:nvSpPr>
      <xdr:spPr>
        <a:xfrm>
          <a:off x="2159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67327</xdr:rowOff>
    </xdr:from>
    <xdr:ext cx="762000" cy="259045"/>
    <xdr:sp macro="" textlink="">
      <xdr:nvSpPr>
        <xdr:cNvPr id="92" name="テキスト ボックス 91"/>
        <xdr:cNvSpPr txBox="1"/>
      </xdr:nvSpPr>
      <xdr:spPr>
        <a:xfrm>
          <a:off x="1828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152400</xdr:rowOff>
    </xdr:from>
    <xdr:to>
      <xdr:col>6</xdr:col>
      <xdr:colOff>171450</xdr:colOff>
      <xdr:row>41</xdr:row>
      <xdr:rowOff>82550</xdr:rowOff>
    </xdr:to>
    <xdr:sp macro="" textlink="">
      <xdr:nvSpPr>
        <xdr:cNvPr id="93" name="楕円 92"/>
        <xdr:cNvSpPr/>
      </xdr:nvSpPr>
      <xdr:spPr>
        <a:xfrm>
          <a:off x="1270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67327</xdr:rowOff>
    </xdr:from>
    <xdr:ext cx="762000" cy="259045"/>
    <xdr:sp macro="" textlink="">
      <xdr:nvSpPr>
        <xdr:cNvPr id="94" name="テキスト ボックス 93"/>
        <xdr:cNvSpPr txBox="1"/>
      </xdr:nvSpPr>
      <xdr:spPr>
        <a:xfrm>
          <a:off x="939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ここ４年増加傾向にある。これは主に、指定管理者制度の活用など外部委託化の流れに沿い委託料が増えていることが要因であり、令和元年度も新規開設の区民センターや区立芸術文化劇場の委託料が新たに加わっている。</a:t>
          </a:r>
        </a:p>
        <a:p>
          <a:r>
            <a:rPr kumimoji="1" lang="ja-JP" altLang="en-US" sz="1300">
              <a:latin typeface="ＭＳ Ｐゴシック" panose="020B0600070205080204" pitchFamily="50" charset="-128"/>
              <a:ea typeface="ＭＳ Ｐゴシック" panose="020B0600070205080204" pitchFamily="50" charset="-128"/>
            </a:rPr>
            <a:t>今後は、臨時職員の賃金が会計年度任用職員制度により物件費から人件費に移行するため、物件費についてはマイナス要因となるものの、委託料の今後の増加傾向は続くと考える。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120650</xdr:rowOff>
    </xdr:to>
    <xdr:cxnSp macro="">
      <xdr:nvCxnSpPr>
        <xdr:cNvPr id="122" name="直線コネクタ 121"/>
        <xdr:cNvCxnSpPr/>
      </xdr:nvCxnSpPr>
      <xdr:spPr>
        <a:xfrm flipV="1">
          <a:off x="16510000" y="22987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101600</xdr:rowOff>
    </xdr:from>
    <xdr:to>
      <xdr:col>82</xdr:col>
      <xdr:colOff>107950</xdr:colOff>
      <xdr:row>15</xdr:row>
      <xdr:rowOff>31750</xdr:rowOff>
    </xdr:to>
    <xdr:cxnSp macro="">
      <xdr:nvCxnSpPr>
        <xdr:cNvPr id="127" name="直線コネクタ 126"/>
        <xdr:cNvCxnSpPr/>
      </xdr:nvCxnSpPr>
      <xdr:spPr>
        <a:xfrm>
          <a:off x="15671800" y="2501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8"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6350</xdr:rowOff>
    </xdr:from>
    <xdr:to>
      <xdr:col>82</xdr:col>
      <xdr:colOff>158750</xdr:colOff>
      <xdr:row>15</xdr:row>
      <xdr:rowOff>107950</xdr:rowOff>
    </xdr:to>
    <xdr:sp macro="" textlink="">
      <xdr:nvSpPr>
        <xdr:cNvPr id="129" name="フローチャート: 判断 128"/>
        <xdr:cNvSpPr/>
      </xdr:nvSpPr>
      <xdr:spPr>
        <a:xfrm>
          <a:off x="164592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82550</xdr:rowOff>
    </xdr:from>
    <xdr:to>
      <xdr:col>78</xdr:col>
      <xdr:colOff>69850</xdr:colOff>
      <xdr:row>14</xdr:row>
      <xdr:rowOff>101600</xdr:rowOff>
    </xdr:to>
    <xdr:cxnSp macro="">
      <xdr:nvCxnSpPr>
        <xdr:cNvPr id="130" name="直線コネクタ 129"/>
        <xdr:cNvCxnSpPr/>
      </xdr:nvCxnSpPr>
      <xdr:spPr>
        <a:xfrm>
          <a:off x="14782800" y="2311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50800</xdr:rowOff>
    </xdr:from>
    <xdr:to>
      <xdr:col>78</xdr:col>
      <xdr:colOff>120650</xdr:colOff>
      <xdr:row>14</xdr:row>
      <xdr:rowOff>152400</xdr:rowOff>
    </xdr:to>
    <xdr:sp macro="" textlink="">
      <xdr:nvSpPr>
        <xdr:cNvPr id="131" name="フローチャート: 判断 130"/>
        <xdr:cNvSpPr/>
      </xdr:nvSpPr>
      <xdr:spPr>
        <a:xfrm>
          <a:off x="15621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162577</xdr:rowOff>
    </xdr:from>
    <xdr:ext cx="736600" cy="259045"/>
    <xdr:sp macro="" textlink="">
      <xdr:nvSpPr>
        <xdr:cNvPr id="132" name="テキスト ボックス 131"/>
        <xdr:cNvSpPr txBox="1"/>
      </xdr:nvSpPr>
      <xdr:spPr>
        <a:xfrm>
          <a:off x="15290800" y="221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31750</xdr:rowOff>
    </xdr:from>
    <xdr:to>
      <xdr:col>73</xdr:col>
      <xdr:colOff>180975</xdr:colOff>
      <xdr:row>13</xdr:row>
      <xdr:rowOff>82550</xdr:rowOff>
    </xdr:to>
    <xdr:cxnSp macro="">
      <xdr:nvCxnSpPr>
        <xdr:cNvPr id="133" name="直線コネクタ 132"/>
        <xdr:cNvCxnSpPr/>
      </xdr:nvCxnSpPr>
      <xdr:spPr>
        <a:xfrm>
          <a:off x="13893800" y="2260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0</xdr:rowOff>
    </xdr:from>
    <xdr:to>
      <xdr:col>74</xdr:col>
      <xdr:colOff>31750</xdr:colOff>
      <xdr:row>14</xdr:row>
      <xdr:rowOff>101600</xdr:rowOff>
    </xdr:to>
    <xdr:sp macro="" textlink="">
      <xdr:nvSpPr>
        <xdr:cNvPr id="134" name="フローチャート: 判断 133"/>
        <xdr:cNvSpPr/>
      </xdr:nvSpPr>
      <xdr:spPr>
        <a:xfrm>
          <a:off x="1473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35" name="テキスト ボックス 134"/>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19050</xdr:rowOff>
    </xdr:from>
    <xdr:to>
      <xdr:col>69</xdr:col>
      <xdr:colOff>92075</xdr:colOff>
      <xdr:row>13</xdr:row>
      <xdr:rowOff>31750</xdr:rowOff>
    </xdr:to>
    <xdr:cxnSp macro="">
      <xdr:nvCxnSpPr>
        <xdr:cNvPr id="136" name="直線コネクタ 135"/>
        <xdr:cNvCxnSpPr/>
      </xdr:nvCxnSpPr>
      <xdr:spPr>
        <a:xfrm>
          <a:off x="13004800" y="224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158750</xdr:rowOff>
    </xdr:from>
    <xdr:to>
      <xdr:col>69</xdr:col>
      <xdr:colOff>142875</xdr:colOff>
      <xdr:row>14</xdr:row>
      <xdr:rowOff>88900</xdr:rowOff>
    </xdr:to>
    <xdr:sp macro="" textlink="">
      <xdr:nvSpPr>
        <xdr:cNvPr id="137" name="フローチャート: 判断 136"/>
        <xdr:cNvSpPr/>
      </xdr:nvSpPr>
      <xdr:spPr>
        <a:xfrm>
          <a:off x="13843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82550</xdr:rowOff>
    </xdr:from>
    <xdr:to>
      <xdr:col>65</xdr:col>
      <xdr:colOff>53975</xdr:colOff>
      <xdr:row>14</xdr:row>
      <xdr:rowOff>12700</xdr:rowOff>
    </xdr:to>
    <xdr:sp macro="" textlink="">
      <xdr:nvSpPr>
        <xdr:cNvPr id="139" name="フローチャート: 判断 138"/>
        <xdr:cNvSpPr/>
      </xdr:nvSpPr>
      <xdr:spPr>
        <a:xfrm>
          <a:off x="12954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40" name="テキスト ボックス 139"/>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6" name="楕円 145"/>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7"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50800</xdr:rowOff>
    </xdr:from>
    <xdr:to>
      <xdr:col>78</xdr:col>
      <xdr:colOff>120650</xdr:colOff>
      <xdr:row>14</xdr:row>
      <xdr:rowOff>152400</xdr:rowOff>
    </xdr:to>
    <xdr:sp macro="" textlink="">
      <xdr:nvSpPr>
        <xdr:cNvPr id="148" name="楕円 147"/>
        <xdr:cNvSpPr/>
      </xdr:nvSpPr>
      <xdr:spPr>
        <a:xfrm>
          <a:off x="15621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49" name="テキスト ボックス 148"/>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31750</xdr:rowOff>
    </xdr:from>
    <xdr:to>
      <xdr:col>74</xdr:col>
      <xdr:colOff>31750</xdr:colOff>
      <xdr:row>13</xdr:row>
      <xdr:rowOff>133350</xdr:rowOff>
    </xdr:to>
    <xdr:sp macro="" textlink="">
      <xdr:nvSpPr>
        <xdr:cNvPr id="150" name="楕円 149"/>
        <xdr:cNvSpPr/>
      </xdr:nvSpPr>
      <xdr:spPr>
        <a:xfrm>
          <a:off x="14732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143527</xdr:rowOff>
    </xdr:from>
    <xdr:ext cx="762000" cy="259045"/>
    <xdr:sp macro="" textlink="">
      <xdr:nvSpPr>
        <xdr:cNvPr id="151" name="テキスト ボックス 150"/>
        <xdr:cNvSpPr txBox="1"/>
      </xdr:nvSpPr>
      <xdr:spPr>
        <a:xfrm>
          <a:off x="144018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152400</xdr:rowOff>
    </xdr:from>
    <xdr:to>
      <xdr:col>69</xdr:col>
      <xdr:colOff>142875</xdr:colOff>
      <xdr:row>13</xdr:row>
      <xdr:rowOff>82550</xdr:rowOff>
    </xdr:to>
    <xdr:sp macro="" textlink="">
      <xdr:nvSpPr>
        <xdr:cNvPr id="152" name="楕円 151"/>
        <xdr:cNvSpPr/>
      </xdr:nvSpPr>
      <xdr:spPr>
        <a:xfrm>
          <a:off x="13843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92727</xdr:rowOff>
    </xdr:from>
    <xdr:ext cx="762000" cy="259045"/>
    <xdr:sp macro="" textlink="">
      <xdr:nvSpPr>
        <xdr:cNvPr id="153" name="テキスト ボックス 152"/>
        <xdr:cNvSpPr txBox="1"/>
      </xdr:nvSpPr>
      <xdr:spPr>
        <a:xfrm>
          <a:off x="13512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139700</xdr:rowOff>
    </xdr:from>
    <xdr:to>
      <xdr:col>65</xdr:col>
      <xdr:colOff>53975</xdr:colOff>
      <xdr:row>13</xdr:row>
      <xdr:rowOff>69850</xdr:rowOff>
    </xdr:to>
    <xdr:sp macro="" textlink="">
      <xdr:nvSpPr>
        <xdr:cNvPr id="154" name="楕円 153"/>
        <xdr:cNvSpPr/>
      </xdr:nvSpPr>
      <xdr:spPr>
        <a:xfrm>
          <a:off x="12954000" y="21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80027</xdr:rowOff>
    </xdr:from>
    <xdr:ext cx="762000" cy="259045"/>
    <xdr:sp macro="" textlink="">
      <xdr:nvSpPr>
        <xdr:cNvPr id="155" name="テキスト ボックス 154"/>
        <xdr:cNvSpPr txBox="1"/>
      </xdr:nvSpPr>
      <xdr:spPr>
        <a:xfrm>
          <a:off x="126238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グラフのとおり直近５年間、類似団体の平均値をいずれも下回っているものの、令和元年度の数値は前年度より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ポイント上昇した。この要因としては、待機児童対策として進める私立保育所への助成経費等が増加したことが挙げられる。</a:t>
          </a:r>
        </a:p>
        <a:p>
          <a:r>
            <a:rPr kumimoji="1" lang="ja-JP" altLang="en-US" sz="1300">
              <a:latin typeface="ＭＳ Ｐゴシック" panose="020B0600070205080204" pitchFamily="50" charset="-128"/>
              <a:ea typeface="ＭＳ Ｐゴシック" panose="020B0600070205080204" pitchFamily="50" charset="-128"/>
            </a:rPr>
            <a:t>今後も待機児童対策として私立保育所の誘致を進めていくため、扶助費の経常収支比率は逓増傾向が続くと考えられる。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3" name="直線コネクタ 182"/>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161290</xdr:rowOff>
    </xdr:from>
    <xdr:to>
      <xdr:col>24</xdr:col>
      <xdr:colOff>25400</xdr:colOff>
      <xdr:row>58</xdr:row>
      <xdr:rowOff>35560</xdr:rowOff>
    </xdr:to>
    <xdr:cxnSp macro="">
      <xdr:nvCxnSpPr>
        <xdr:cNvPr id="188" name="直線コネクタ 187"/>
        <xdr:cNvCxnSpPr/>
      </xdr:nvCxnSpPr>
      <xdr:spPr>
        <a:xfrm>
          <a:off x="3987800" y="9933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154957</xdr:rowOff>
    </xdr:from>
    <xdr:ext cx="762000" cy="259045"/>
    <xdr:sp macro="" textlink="">
      <xdr:nvSpPr>
        <xdr:cNvPr id="189" name="扶助費平均値テキスト"/>
        <xdr:cNvSpPr txBox="1"/>
      </xdr:nvSpPr>
      <xdr:spPr>
        <a:xfrm>
          <a:off x="4914900" y="1009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xdr:rowOff>
    </xdr:from>
    <xdr:to>
      <xdr:col>24</xdr:col>
      <xdr:colOff>76200</xdr:colOff>
      <xdr:row>59</xdr:row>
      <xdr:rowOff>113030</xdr:rowOff>
    </xdr:to>
    <xdr:sp macro="" textlink="">
      <xdr:nvSpPr>
        <xdr:cNvPr id="190" name="フローチャート: 判断 189"/>
        <xdr:cNvSpPr/>
      </xdr:nvSpPr>
      <xdr:spPr>
        <a:xfrm>
          <a:off x="47752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161290</xdr:rowOff>
    </xdr:from>
    <xdr:to>
      <xdr:col>19</xdr:col>
      <xdr:colOff>187325</xdr:colOff>
      <xdr:row>58</xdr:row>
      <xdr:rowOff>12700</xdr:rowOff>
    </xdr:to>
    <xdr:cxnSp macro="">
      <xdr:nvCxnSpPr>
        <xdr:cNvPr id="191" name="直線コネクタ 190"/>
        <xdr:cNvCxnSpPr/>
      </xdr:nvCxnSpPr>
      <xdr:spPr>
        <a:xfrm flipV="1">
          <a:off x="3098800" y="993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26670</xdr:rowOff>
    </xdr:from>
    <xdr:to>
      <xdr:col>20</xdr:col>
      <xdr:colOff>38100</xdr:colOff>
      <xdr:row>59</xdr:row>
      <xdr:rowOff>128270</xdr:rowOff>
    </xdr:to>
    <xdr:sp macro="" textlink="">
      <xdr:nvSpPr>
        <xdr:cNvPr id="192" name="フローチャート: 判断 191"/>
        <xdr:cNvSpPr/>
      </xdr:nvSpPr>
      <xdr:spPr>
        <a:xfrm>
          <a:off x="3937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113047</xdr:rowOff>
    </xdr:from>
    <xdr:ext cx="736600" cy="259045"/>
    <xdr:sp macro="" textlink="">
      <xdr:nvSpPr>
        <xdr:cNvPr id="193" name="テキスト ボックス 192"/>
        <xdr:cNvSpPr txBox="1"/>
      </xdr:nvSpPr>
      <xdr:spPr>
        <a:xfrm>
          <a:off x="3606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85090</xdr:rowOff>
    </xdr:from>
    <xdr:to>
      <xdr:col>15</xdr:col>
      <xdr:colOff>98425</xdr:colOff>
      <xdr:row>58</xdr:row>
      <xdr:rowOff>12700</xdr:rowOff>
    </xdr:to>
    <xdr:cxnSp macro="">
      <xdr:nvCxnSpPr>
        <xdr:cNvPr id="194" name="直線コネクタ 193"/>
        <xdr:cNvCxnSpPr/>
      </xdr:nvCxnSpPr>
      <xdr:spPr>
        <a:xfrm>
          <a:off x="2209800" y="98577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5" name="フローチャート: 判断 194"/>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196" name="テキスト ボックス 195"/>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16510</xdr:rowOff>
    </xdr:from>
    <xdr:to>
      <xdr:col>11</xdr:col>
      <xdr:colOff>9525</xdr:colOff>
      <xdr:row>57</xdr:row>
      <xdr:rowOff>85090</xdr:rowOff>
    </xdr:to>
    <xdr:cxnSp macro="">
      <xdr:nvCxnSpPr>
        <xdr:cNvPr id="197" name="直線コネクタ 196"/>
        <xdr:cNvCxnSpPr/>
      </xdr:nvCxnSpPr>
      <xdr:spPr>
        <a:xfrm>
          <a:off x="1320800" y="9789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8" name="フローチャート: 判断 197"/>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199" name="テキスト ボックス 198"/>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60960</xdr:rowOff>
    </xdr:from>
    <xdr:to>
      <xdr:col>6</xdr:col>
      <xdr:colOff>171450</xdr:colOff>
      <xdr:row>58</xdr:row>
      <xdr:rowOff>162560</xdr:rowOff>
    </xdr:to>
    <xdr:sp macro="" textlink="">
      <xdr:nvSpPr>
        <xdr:cNvPr id="200" name="フローチャート: 判断 199"/>
        <xdr:cNvSpPr/>
      </xdr:nvSpPr>
      <xdr:spPr>
        <a:xfrm>
          <a:off x="1270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147337</xdr:rowOff>
    </xdr:from>
    <xdr:ext cx="762000" cy="259045"/>
    <xdr:sp macro="" textlink="">
      <xdr:nvSpPr>
        <xdr:cNvPr id="201" name="テキスト ボックス 200"/>
        <xdr:cNvSpPr txBox="1"/>
      </xdr:nvSpPr>
      <xdr:spPr>
        <a:xfrm>
          <a:off x="939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156210</xdr:rowOff>
    </xdr:from>
    <xdr:to>
      <xdr:col>24</xdr:col>
      <xdr:colOff>76200</xdr:colOff>
      <xdr:row>58</xdr:row>
      <xdr:rowOff>86360</xdr:rowOff>
    </xdr:to>
    <xdr:sp macro="" textlink="">
      <xdr:nvSpPr>
        <xdr:cNvPr id="207" name="楕円 206"/>
        <xdr:cNvSpPr/>
      </xdr:nvSpPr>
      <xdr:spPr>
        <a:xfrm>
          <a:off x="4775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1287</xdr:rowOff>
    </xdr:from>
    <xdr:ext cx="762000" cy="259045"/>
    <xdr:sp macro="" textlink="">
      <xdr:nvSpPr>
        <xdr:cNvPr id="208" name="扶助費該当値テキスト"/>
        <xdr:cNvSpPr txBox="1"/>
      </xdr:nvSpPr>
      <xdr:spPr>
        <a:xfrm>
          <a:off x="4914900" y="97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110490</xdr:rowOff>
    </xdr:from>
    <xdr:to>
      <xdr:col>20</xdr:col>
      <xdr:colOff>38100</xdr:colOff>
      <xdr:row>58</xdr:row>
      <xdr:rowOff>40640</xdr:rowOff>
    </xdr:to>
    <xdr:sp macro="" textlink="">
      <xdr:nvSpPr>
        <xdr:cNvPr id="209" name="楕円 208"/>
        <xdr:cNvSpPr/>
      </xdr:nvSpPr>
      <xdr:spPr>
        <a:xfrm>
          <a:off x="3937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50817</xdr:rowOff>
    </xdr:from>
    <xdr:ext cx="736600" cy="259045"/>
    <xdr:sp macro="" textlink="">
      <xdr:nvSpPr>
        <xdr:cNvPr id="210" name="テキスト ボックス 209"/>
        <xdr:cNvSpPr txBox="1"/>
      </xdr:nvSpPr>
      <xdr:spPr>
        <a:xfrm>
          <a:off x="3606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1" name="楕円 210"/>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212" name="テキスト ボックス 211"/>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34290</xdr:rowOff>
    </xdr:from>
    <xdr:to>
      <xdr:col>11</xdr:col>
      <xdr:colOff>60325</xdr:colOff>
      <xdr:row>57</xdr:row>
      <xdr:rowOff>135890</xdr:rowOff>
    </xdr:to>
    <xdr:sp macro="" textlink="">
      <xdr:nvSpPr>
        <xdr:cNvPr id="213" name="楕円 212"/>
        <xdr:cNvSpPr/>
      </xdr:nvSpPr>
      <xdr:spPr>
        <a:xfrm>
          <a:off x="2159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146067</xdr:rowOff>
    </xdr:from>
    <xdr:ext cx="762000" cy="259045"/>
    <xdr:sp macro="" textlink="">
      <xdr:nvSpPr>
        <xdr:cNvPr id="214" name="テキスト ボックス 213"/>
        <xdr:cNvSpPr txBox="1"/>
      </xdr:nvSpPr>
      <xdr:spPr>
        <a:xfrm>
          <a:off x="1828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137160</xdr:rowOff>
    </xdr:from>
    <xdr:to>
      <xdr:col>6</xdr:col>
      <xdr:colOff>171450</xdr:colOff>
      <xdr:row>57</xdr:row>
      <xdr:rowOff>67310</xdr:rowOff>
    </xdr:to>
    <xdr:sp macro="" textlink="">
      <xdr:nvSpPr>
        <xdr:cNvPr id="215" name="楕円 214"/>
        <xdr:cNvSpPr/>
      </xdr:nvSpPr>
      <xdr:spPr>
        <a:xfrm>
          <a:off x="1270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77487</xdr:rowOff>
    </xdr:from>
    <xdr:ext cx="762000" cy="259045"/>
    <xdr:sp macro="" textlink="">
      <xdr:nvSpPr>
        <xdr:cNvPr id="216" name="テキスト ボックス 215"/>
        <xdr:cNvSpPr txBox="1"/>
      </xdr:nvSpPr>
      <xdr:spPr>
        <a:xfrm>
          <a:off x="939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その他の経費に係る割合は、類似団体の平均値と同じ傾向を示していていたが、令和元年度は前年度と比較して基金積立金が大きく減少したことに伴い、相対的にその他の経費が占める割合が増加したものと考えられ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69850</xdr:rowOff>
    </xdr:from>
    <xdr:to>
      <xdr:col>82</xdr:col>
      <xdr:colOff>107950</xdr:colOff>
      <xdr:row>61</xdr:row>
      <xdr:rowOff>31750</xdr:rowOff>
    </xdr:to>
    <xdr:cxnSp macro="">
      <xdr:nvCxnSpPr>
        <xdr:cNvPr id="244" name="直線コネクタ 243"/>
        <xdr:cNvCxnSpPr/>
      </xdr:nvCxnSpPr>
      <xdr:spPr>
        <a:xfrm flipV="1">
          <a:off x="16510000" y="89852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5"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6" name="直線コネクタ 245"/>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156227</xdr:rowOff>
    </xdr:from>
    <xdr:ext cx="762000" cy="259045"/>
    <xdr:sp macro="" textlink="">
      <xdr:nvSpPr>
        <xdr:cNvPr id="247" name="その他最大値テキスト"/>
        <xdr:cNvSpPr txBox="1"/>
      </xdr:nvSpPr>
      <xdr:spPr>
        <a:xfrm>
          <a:off x="16598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69850</xdr:rowOff>
    </xdr:from>
    <xdr:to>
      <xdr:col>82</xdr:col>
      <xdr:colOff>196850</xdr:colOff>
      <xdr:row>52</xdr:row>
      <xdr:rowOff>69850</xdr:rowOff>
    </xdr:to>
    <xdr:cxnSp macro="">
      <xdr:nvCxnSpPr>
        <xdr:cNvPr id="248" name="直線コネクタ 247"/>
        <xdr:cNvCxnSpPr/>
      </xdr:nvCxnSpPr>
      <xdr:spPr>
        <a:xfrm>
          <a:off x="16421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50800</xdr:rowOff>
    </xdr:from>
    <xdr:to>
      <xdr:col>82</xdr:col>
      <xdr:colOff>107950</xdr:colOff>
      <xdr:row>58</xdr:row>
      <xdr:rowOff>69850</xdr:rowOff>
    </xdr:to>
    <xdr:cxnSp macro="">
      <xdr:nvCxnSpPr>
        <xdr:cNvPr id="249" name="直線コネクタ 248"/>
        <xdr:cNvCxnSpPr/>
      </xdr:nvCxnSpPr>
      <xdr:spPr>
        <a:xfrm>
          <a:off x="15671800" y="98234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0"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1" name="フローチャート: 判断 250"/>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50800</xdr:rowOff>
    </xdr:from>
    <xdr:to>
      <xdr:col>78</xdr:col>
      <xdr:colOff>69850</xdr:colOff>
      <xdr:row>57</xdr:row>
      <xdr:rowOff>50800</xdr:rowOff>
    </xdr:to>
    <xdr:cxnSp macro="">
      <xdr:nvCxnSpPr>
        <xdr:cNvPr id="252" name="直線コネクタ 251"/>
        <xdr:cNvCxnSpPr/>
      </xdr:nvCxnSpPr>
      <xdr:spPr>
        <a:xfrm>
          <a:off x="14782800" y="9823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146050</xdr:rowOff>
    </xdr:from>
    <xdr:to>
      <xdr:col>73</xdr:col>
      <xdr:colOff>180975</xdr:colOff>
      <xdr:row>57</xdr:row>
      <xdr:rowOff>50800</xdr:rowOff>
    </xdr:to>
    <xdr:cxnSp macro="">
      <xdr:nvCxnSpPr>
        <xdr:cNvPr id="255" name="直線コネクタ 254"/>
        <xdr:cNvCxnSpPr/>
      </xdr:nvCxnSpPr>
      <xdr:spPr>
        <a:xfrm>
          <a:off x="13893800" y="9747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6" name="フローチャート: 判断 255"/>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7" name="テキスト ボックス 256"/>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146050</xdr:rowOff>
    </xdr:from>
    <xdr:to>
      <xdr:col>69</xdr:col>
      <xdr:colOff>92075</xdr:colOff>
      <xdr:row>56</xdr:row>
      <xdr:rowOff>165100</xdr:rowOff>
    </xdr:to>
    <xdr:cxnSp macro="">
      <xdr:nvCxnSpPr>
        <xdr:cNvPr id="258" name="直線コネクタ 257"/>
        <xdr:cNvCxnSpPr/>
      </xdr:nvCxnSpPr>
      <xdr:spPr>
        <a:xfrm flipV="1">
          <a:off x="13004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9" name="フローチャート: 判断 258"/>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0" name="テキスト ボックス 259"/>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1" name="フローチャート: 判断 260"/>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2" name="テキスト ボックス 261"/>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19050</xdr:rowOff>
    </xdr:from>
    <xdr:to>
      <xdr:col>82</xdr:col>
      <xdr:colOff>158750</xdr:colOff>
      <xdr:row>58</xdr:row>
      <xdr:rowOff>120650</xdr:rowOff>
    </xdr:to>
    <xdr:sp macro="" textlink="">
      <xdr:nvSpPr>
        <xdr:cNvPr id="268" name="楕円 267"/>
        <xdr:cNvSpPr/>
      </xdr:nvSpPr>
      <xdr:spPr>
        <a:xfrm>
          <a:off x="16459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162577</xdr:rowOff>
    </xdr:from>
    <xdr:ext cx="762000" cy="259045"/>
    <xdr:sp macro="" textlink="">
      <xdr:nvSpPr>
        <xdr:cNvPr id="269" name="その他該当値テキスト"/>
        <xdr:cNvSpPr txBox="1"/>
      </xdr:nvSpPr>
      <xdr:spPr>
        <a:xfrm>
          <a:off x="16598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0</xdr:rowOff>
    </xdr:from>
    <xdr:to>
      <xdr:col>78</xdr:col>
      <xdr:colOff>120650</xdr:colOff>
      <xdr:row>57</xdr:row>
      <xdr:rowOff>101600</xdr:rowOff>
    </xdr:to>
    <xdr:sp macro="" textlink="">
      <xdr:nvSpPr>
        <xdr:cNvPr id="270" name="楕円 269"/>
        <xdr:cNvSpPr/>
      </xdr:nvSpPr>
      <xdr:spPr>
        <a:xfrm>
          <a:off x="15621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71" name="テキスト ボックス 270"/>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0</xdr:rowOff>
    </xdr:from>
    <xdr:to>
      <xdr:col>74</xdr:col>
      <xdr:colOff>31750</xdr:colOff>
      <xdr:row>57</xdr:row>
      <xdr:rowOff>101600</xdr:rowOff>
    </xdr:to>
    <xdr:sp macro="" textlink="">
      <xdr:nvSpPr>
        <xdr:cNvPr id="272" name="楕円 271"/>
        <xdr:cNvSpPr/>
      </xdr:nvSpPr>
      <xdr:spPr>
        <a:xfrm>
          <a:off x="14732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73" name="テキスト ボックス 272"/>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95250</xdr:rowOff>
    </xdr:from>
    <xdr:to>
      <xdr:col>69</xdr:col>
      <xdr:colOff>142875</xdr:colOff>
      <xdr:row>57</xdr:row>
      <xdr:rowOff>25400</xdr:rowOff>
    </xdr:to>
    <xdr:sp macro="" textlink="">
      <xdr:nvSpPr>
        <xdr:cNvPr id="274" name="楕円 273"/>
        <xdr:cNvSpPr/>
      </xdr:nvSpPr>
      <xdr:spPr>
        <a:xfrm>
          <a:off x="13843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35577</xdr:rowOff>
    </xdr:from>
    <xdr:ext cx="762000" cy="259045"/>
    <xdr:sp macro="" textlink="">
      <xdr:nvSpPr>
        <xdr:cNvPr id="275" name="テキスト ボックス 274"/>
        <xdr:cNvSpPr txBox="1"/>
      </xdr:nvSpPr>
      <xdr:spPr>
        <a:xfrm>
          <a:off x="13512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6" name="楕円 275"/>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77" name="テキスト ボックス 276"/>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補助費等の経常収支比率は、直近の４年間で微増し続けている。</a:t>
          </a:r>
        </a:p>
        <a:p>
          <a:r>
            <a:rPr kumimoji="1" lang="ja-JP" altLang="en-US" sz="1300">
              <a:latin typeface="ＭＳ Ｐゴシック" panose="020B0600070205080204" pitchFamily="50" charset="-128"/>
              <a:ea typeface="ＭＳ Ｐゴシック" panose="020B0600070205080204" pitchFamily="50" charset="-128"/>
            </a:rPr>
            <a:t>ここ数年は、待機児童対策として、私立保育所の誘致を進めており、これに伴う運営事業者への補助が増加している。</a:t>
          </a:r>
        </a:p>
        <a:p>
          <a:r>
            <a:rPr kumimoji="1" lang="ja-JP" altLang="en-US" sz="1300">
              <a:latin typeface="ＭＳ Ｐゴシック" panose="020B0600070205080204" pitchFamily="50" charset="-128"/>
              <a:ea typeface="ＭＳ Ｐゴシック" panose="020B0600070205080204" pitchFamily="50" charset="-128"/>
            </a:rPr>
            <a:t>こうした傾向は今後も続くと予想される。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69850</xdr:rowOff>
    </xdr:to>
    <xdr:cxnSp macro="">
      <xdr:nvCxnSpPr>
        <xdr:cNvPr id="305" name="直線コネクタ 304"/>
        <xdr:cNvCxnSpPr/>
      </xdr:nvCxnSpPr>
      <xdr:spPr>
        <a:xfrm flipV="1">
          <a:off x="16510000" y="58039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6"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7" name="直線コネクタ 306"/>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macro="" textlink="">
      <xdr:nvSpPr>
        <xdr:cNvPr id="308"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309" name="直線コネクタ 308"/>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31750</xdr:rowOff>
    </xdr:from>
    <xdr:to>
      <xdr:col>82</xdr:col>
      <xdr:colOff>107950</xdr:colOff>
      <xdr:row>36</xdr:row>
      <xdr:rowOff>50800</xdr:rowOff>
    </xdr:to>
    <xdr:cxnSp macro="">
      <xdr:nvCxnSpPr>
        <xdr:cNvPr id="310" name="直線コネクタ 309"/>
        <xdr:cNvCxnSpPr/>
      </xdr:nvCxnSpPr>
      <xdr:spPr>
        <a:xfrm>
          <a:off x="15671800" y="6203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92727</xdr:rowOff>
    </xdr:from>
    <xdr:ext cx="762000" cy="259045"/>
    <xdr:sp macro="" textlink="">
      <xdr:nvSpPr>
        <xdr:cNvPr id="311" name="補助費等平均値テキスト"/>
        <xdr:cNvSpPr txBox="1"/>
      </xdr:nvSpPr>
      <xdr:spPr>
        <a:xfrm>
          <a:off x="16598900" y="592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165100</xdr:rowOff>
    </xdr:from>
    <xdr:to>
      <xdr:col>78</xdr:col>
      <xdr:colOff>69850</xdr:colOff>
      <xdr:row>36</xdr:row>
      <xdr:rowOff>31750</xdr:rowOff>
    </xdr:to>
    <xdr:cxnSp macro="">
      <xdr:nvCxnSpPr>
        <xdr:cNvPr id="313" name="直線コネクタ 312"/>
        <xdr:cNvCxnSpPr/>
      </xdr:nvCxnSpPr>
      <xdr:spPr>
        <a:xfrm>
          <a:off x="14782800" y="6165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4" name="フローチャート: 判断 313"/>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15" name="テキスト ボックス 314"/>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165100</xdr:rowOff>
    </xdr:from>
    <xdr:to>
      <xdr:col>73</xdr:col>
      <xdr:colOff>180975</xdr:colOff>
      <xdr:row>35</xdr:row>
      <xdr:rowOff>165100</xdr:rowOff>
    </xdr:to>
    <xdr:cxnSp macro="">
      <xdr:nvCxnSpPr>
        <xdr:cNvPr id="316" name="直線コネクタ 315"/>
        <xdr:cNvCxnSpPr/>
      </xdr:nvCxnSpPr>
      <xdr:spPr>
        <a:xfrm>
          <a:off x="13893800" y="6165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114300</xdr:rowOff>
    </xdr:from>
    <xdr:to>
      <xdr:col>74</xdr:col>
      <xdr:colOff>31750</xdr:colOff>
      <xdr:row>36</xdr:row>
      <xdr:rowOff>44450</xdr:rowOff>
    </xdr:to>
    <xdr:sp macro="" textlink="">
      <xdr:nvSpPr>
        <xdr:cNvPr id="317" name="フローチャート: 判断 316"/>
        <xdr:cNvSpPr/>
      </xdr:nvSpPr>
      <xdr:spPr>
        <a:xfrm>
          <a:off x="14732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54627</xdr:rowOff>
    </xdr:from>
    <xdr:ext cx="762000" cy="259045"/>
    <xdr:sp macro="" textlink="">
      <xdr:nvSpPr>
        <xdr:cNvPr id="318" name="テキスト ボックス 317"/>
        <xdr:cNvSpPr txBox="1"/>
      </xdr:nvSpPr>
      <xdr:spPr>
        <a:xfrm>
          <a:off x="14401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127000</xdr:rowOff>
    </xdr:from>
    <xdr:to>
      <xdr:col>69</xdr:col>
      <xdr:colOff>92075</xdr:colOff>
      <xdr:row>35</xdr:row>
      <xdr:rowOff>165100</xdr:rowOff>
    </xdr:to>
    <xdr:cxnSp macro="">
      <xdr:nvCxnSpPr>
        <xdr:cNvPr id="319" name="直線コネクタ 318"/>
        <xdr:cNvCxnSpPr/>
      </xdr:nvCxnSpPr>
      <xdr:spPr>
        <a:xfrm>
          <a:off x="13004800" y="6127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0" name="フローチャート: 判断 319"/>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54627</xdr:rowOff>
    </xdr:from>
    <xdr:ext cx="762000" cy="259045"/>
    <xdr:sp macro="" textlink="">
      <xdr:nvSpPr>
        <xdr:cNvPr id="321" name="テキスト ボックス 320"/>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22" name="フローチャート: 判断 321"/>
        <xdr:cNvSpPr/>
      </xdr:nvSpPr>
      <xdr:spPr>
        <a:xfrm>
          <a:off x="12954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67327</xdr:rowOff>
    </xdr:from>
    <xdr:ext cx="762000" cy="259045"/>
    <xdr:sp macro="" textlink="">
      <xdr:nvSpPr>
        <xdr:cNvPr id="323" name="テキスト ボックス 322"/>
        <xdr:cNvSpPr txBox="1"/>
      </xdr:nvSpPr>
      <xdr:spPr>
        <a:xfrm>
          <a:off x="12623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0</xdr:rowOff>
    </xdr:from>
    <xdr:to>
      <xdr:col>82</xdr:col>
      <xdr:colOff>158750</xdr:colOff>
      <xdr:row>36</xdr:row>
      <xdr:rowOff>101600</xdr:rowOff>
    </xdr:to>
    <xdr:sp macro="" textlink="">
      <xdr:nvSpPr>
        <xdr:cNvPr id="329" name="楕円 328"/>
        <xdr:cNvSpPr/>
      </xdr:nvSpPr>
      <xdr:spPr>
        <a:xfrm>
          <a:off x="16459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143527</xdr:rowOff>
    </xdr:from>
    <xdr:ext cx="762000" cy="259045"/>
    <xdr:sp macro="" textlink="">
      <xdr:nvSpPr>
        <xdr:cNvPr id="330" name="補助費等該当値テキスト"/>
        <xdr:cNvSpPr txBox="1"/>
      </xdr:nvSpPr>
      <xdr:spPr>
        <a:xfrm>
          <a:off x="165989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152400</xdr:rowOff>
    </xdr:from>
    <xdr:to>
      <xdr:col>78</xdr:col>
      <xdr:colOff>120650</xdr:colOff>
      <xdr:row>36</xdr:row>
      <xdr:rowOff>82550</xdr:rowOff>
    </xdr:to>
    <xdr:sp macro="" textlink="">
      <xdr:nvSpPr>
        <xdr:cNvPr id="331" name="楕円 330"/>
        <xdr:cNvSpPr/>
      </xdr:nvSpPr>
      <xdr:spPr>
        <a:xfrm>
          <a:off x="15621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67327</xdr:rowOff>
    </xdr:from>
    <xdr:ext cx="736600" cy="259045"/>
    <xdr:sp macro="" textlink="">
      <xdr:nvSpPr>
        <xdr:cNvPr id="332" name="テキスト ボックス 331"/>
        <xdr:cNvSpPr txBox="1"/>
      </xdr:nvSpPr>
      <xdr:spPr>
        <a:xfrm>
          <a:off x="15290800" y="623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114300</xdr:rowOff>
    </xdr:from>
    <xdr:to>
      <xdr:col>74</xdr:col>
      <xdr:colOff>31750</xdr:colOff>
      <xdr:row>36</xdr:row>
      <xdr:rowOff>44450</xdr:rowOff>
    </xdr:to>
    <xdr:sp macro="" textlink="">
      <xdr:nvSpPr>
        <xdr:cNvPr id="333" name="楕円 332"/>
        <xdr:cNvSpPr/>
      </xdr:nvSpPr>
      <xdr:spPr>
        <a:xfrm>
          <a:off x="14732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29227</xdr:rowOff>
    </xdr:from>
    <xdr:ext cx="762000" cy="259045"/>
    <xdr:sp macro="" textlink="">
      <xdr:nvSpPr>
        <xdr:cNvPr id="334" name="テキスト ボックス 333"/>
        <xdr:cNvSpPr txBox="1"/>
      </xdr:nvSpPr>
      <xdr:spPr>
        <a:xfrm>
          <a:off x="14401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114300</xdr:rowOff>
    </xdr:from>
    <xdr:to>
      <xdr:col>69</xdr:col>
      <xdr:colOff>142875</xdr:colOff>
      <xdr:row>36</xdr:row>
      <xdr:rowOff>44450</xdr:rowOff>
    </xdr:to>
    <xdr:sp macro="" textlink="">
      <xdr:nvSpPr>
        <xdr:cNvPr id="335" name="楕円 334"/>
        <xdr:cNvSpPr/>
      </xdr:nvSpPr>
      <xdr:spPr>
        <a:xfrm>
          <a:off x="13843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36" name="テキスト ボックス 335"/>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37" name="楕円 336"/>
        <xdr:cNvSpPr/>
      </xdr:nvSpPr>
      <xdr:spPr>
        <a:xfrm>
          <a:off x="12954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16527</xdr:rowOff>
    </xdr:from>
    <xdr:ext cx="762000" cy="259045"/>
    <xdr:sp macro="" textlink="">
      <xdr:nvSpPr>
        <xdr:cNvPr id="338" name="テキスト ボックス 337"/>
        <xdr:cNvSpPr txBox="1"/>
      </xdr:nvSpPr>
      <xdr:spPr>
        <a:xfrm>
          <a:off x="12623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本区では平成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年度に減債基金へ前倒しで積立てを行っており、令和元年度はこの分が減少したことにより、公債費の経常収支比率も前年度比で</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公債費については、計画的な償還を進めるとともに、特定目的基金の活用も視野に起債の抑制を図り、将来負担の軽減に努めていく。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78</xdr:row>
      <xdr:rowOff>149861</xdr:rowOff>
    </xdr:to>
    <xdr:cxnSp macro="">
      <xdr:nvCxnSpPr>
        <xdr:cNvPr id="363" name="直線コネクタ 362"/>
        <xdr:cNvCxnSpPr/>
      </xdr:nvCxnSpPr>
      <xdr:spPr>
        <a:xfrm flipV="1">
          <a:off x="4826000" y="12608560"/>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121938</xdr:rowOff>
    </xdr:from>
    <xdr:ext cx="762000" cy="259045"/>
    <xdr:sp macro="" textlink="">
      <xdr:nvSpPr>
        <xdr:cNvPr id="364" name="公債費最小値テキスト"/>
        <xdr:cNvSpPr txBox="1"/>
      </xdr:nvSpPr>
      <xdr:spPr>
        <a:xfrm>
          <a:off x="4914900" y="134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78</xdr:row>
      <xdr:rowOff>149861</xdr:rowOff>
    </xdr:from>
    <xdr:to>
      <xdr:col>24</xdr:col>
      <xdr:colOff>114300</xdr:colOff>
      <xdr:row>78</xdr:row>
      <xdr:rowOff>149861</xdr:rowOff>
    </xdr:to>
    <xdr:cxnSp macro="">
      <xdr:nvCxnSpPr>
        <xdr:cNvPr id="365" name="直線コネクタ 364"/>
        <xdr:cNvCxnSpPr/>
      </xdr:nvCxnSpPr>
      <xdr:spPr>
        <a:xfrm>
          <a:off x="4737100" y="13522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7" name="直線コネクタ 36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161289</xdr:rowOff>
    </xdr:from>
    <xdr:to>
      <xdr:col>24</xdr:col>
      <xdr:colOff>25400</xdr:colOff>
      <xdr:row>80</xdr:row>
      <xdr:rowOff>58420</xdr:rowOff>
    </xdr:to>
    <xdr:cxnSp macro="">
      <xdr:nvCxnSpPr>
        <xdr:cNvPr id="368" name="直線コネクタ 367"/>
        <xdr:cNvCxnSpPr/>
      </xdr:nvCxnSpPr>
      <xdr:spPr>
        <a:xfrm flipV="1">
          <a:off x="3987800" y="13362939"/>
          <a:ext cx="838200" cy="4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24147</xdr:rowOff>
    </xdr:from>
    <xdr:ext cx="762000" cy="259045"/>
    <xdr:sp macro="" textlink="">
      <xdr:nvSpPr>
        <xdr:cNvPr id="369" name="公債費平均値テキスト"/>
        <xdr:cNvSpPr txBox="1"/>
      </xdr:nvSpPr>
      <xdr:spPr>
        <a:xfrm>
          <a:off x="491490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70" name="フローチャート: 判断 369"/>
        <xdr:cNvSpPr/>
      </xdr:nvSpPr>
      <xdr:spPr>
        <a:xfrm>
          <a:off x="4775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80</xdr:row>
      <xdr:rowOff>58420</xdr:rowOff>
    </xdr:to>
    <xdr:cxnSp macro="">
      <xdr:nvCxnSpPr>
        <xdr:cNvPr id="371" name="直線コネクタ 370"/>
        <xdr:cNvCxnSpPr/>
      </xdr:nvCxnSpPr>
      <xdr:spPr>
        <a:xfrm>
          <a:off x="3098800" y="135001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72" name="フローチャート: 判断 371"/>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73" name="テキスト ボックス 372"/>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127000</xdr:rowOff>
    </xdr:from>
    <xdr:to>
      <xdr:col>15</xdr:col>
      <xdr:colOff>98425</xdr:colOff>
      <xdr:row>78</xdr:row>
      <xdr:rowOff>127000</xdr:rowOff>
    </xdr:to>
    <xdr:cxnSp macro="">
      <xdr:nvCxnSpPr>
        <xdr:cNvPr id="374" name="直線コネクタ 373"/>
        <xdr:cNvCxnSpPr/>
      </xdr:nvCxnSpPr>
      <xdr:spPr>
        <a:xfrm>
          <a:off x="2209800" y="1350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5" name="フローチャート: 判断 374"/>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76" name="テキスト ボックス 375"/>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79</xdr:row>
      <xdr:rowOff>115570</xdr:rowOff>
    </xdr:to>
    <xdr:cxnSp macro="">
      <xdr:nvCxnSpPr>
        <xdr:cNvPr id="377" name="直線コネクタ 376"/>
        <xdr:cNvCxnSpPr/>
      </xdr:nvCxnSpPr>
      <xdr:spPr>
        <a:xfrm flipV="1">
          <a:off x="1320800" y="135001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78" name="フローチャート: 判断 37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79" name="テキスト ボックス 378"/>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0" name="フローチャート: 判断 379"/>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81" name="テキスト ボックス 380"/>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87" name="楕円 386"/>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82566</xdr:rowOff>
    </xdr:from>
    <xdr:ext cx="762000" cy="259045"/>
    <xdr:sp macro="" textlink="">
      <xdr:nvSpPr>
        <xdr:cNvPr id="388"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7620</xdr:rowOff>
    </xdr:from>
    <xdr:to>
      <xdr:col>20</xdr:col>
      <xdr:colOff>38100</xdr:colOff>
      <xdr:row>80</xdr:row>
      <xdr:rowOff>109220</xdr:rowOff>
    </xdr:to>
    <xdr:sp macro="" textlink="">
      <xdr:nvSpPr>
        <xdr:cNvPr id="389" name="楕円 388"/>
        <xdr:cNvSpPr/>
      </xdr:nvSpPr>
      <xdr:spPr>
        <a:xfrm>
          <a:off x="3937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93997</xdr:rowOff>
    </xdr:from>
    <xdr:ext cx="736600" cy="259045"/>
    <xdr:sp macro="" textlink="">
      <xdr:nvSpPr>
        <xdr:cNvPr id="390" name="テキスト ボックス 389"/>
        <xdr:cNvSpPr txBox="1"/>
      </xdr:nvSpPr>
      <xdr:spPr>
        <a:xfrm>
          <a:off x="3606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391" name="楕円 390"/>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162577</xdr:rowOff>
    </xdr:from>
    <xdr:ext cx="762000" cy="259045"/>
    <xdr:sp macro="" textlink="">
      <xdr:nvSpPr>
        <xdr:cNvPr id="392" name="テキスト ボックス 391"/>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93" name="楕円 392"/>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394" name="テキスト ボックス 393"/>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64770</xdr:rowOff>
    </xdr:from>
    <xdr:to>
      <xdr:col>6</xdr:col>
      <xdr:colOff>171450</xdr:colOff>
      <xdr:row>79</xdr:row>
      <xdr:rowOff>166370</xdr:rowOff>
    </xdr:to>
    <xdr:sp macro="" textlink="">
      <xdr:nvSpPr>
        <xdr:cNvPr id="395" name="楕円 394"/>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151147</xdr:rowOff>
    </xdr:from>
    <xdr:ext cx="762000" cy="259045"/>
    <xdr:sp macro="" textlink="">
      <xdr:nvSpPr>
        <xdr:cNvPr id="396" name="テキスト ボックス 395"/>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ここ数年、起債発行の抑制を行ってきた効果が現れており、公債費の割合が減る一方、公債費以外の占める割合が相対的に高くなっている。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1" name="直線コネクタ 41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2" name="テキスト ボックス 41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3" name="直線コネクタ 41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4" name="テキスト ボックス 41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5" name="直線コネクタ 41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6" name="テキスト ボックス 41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7" name="直線コネクタ 41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8" name="テキスト ボックス 41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9" name="直線コネクタ 41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0" name="テキスト ボックス 41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1" name="直線コネクタ 42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2" name="テキスト ボックス 42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37193</xdr:rowOff>
    </xdr:from>
    <xdr:to>
      <xdr:col>82</xdr:col>
      <xdr:colOff>107950</xdr:colOff>
      <xdr:row>82</xdr:row>
      <xdr:rowOff>29029</xdr:rowOff>
    </xdr:to>
    <xdr:cxnSp macro="">
      <xdr:nvCxnSpPr>
        <xdr:cNvPr id="426" name="直線コネクタ 425"/>
        <xdr:cNvCxnSpPr/>
      </xdr:nvCxnSpPr>
      <xdr:spPr>
        <a:xfrm flipV="1">
          <a:off x="16510000" y="125530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7"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8" name="直線コネクタ 427"/>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123570</xdr:rowOff>
    </xdr:from>
    <xdr:ext cx="762000" cy="259045"/>
    <xdr:sp macro="" textlink="">
      <xdr:nvSpPr>
        <xdr:cNvPr id="429" name="公債費以外最大値テキスト"/>
        <xdr:cNvSpPr txBox="1"/>
      </xdr:nvSpPr>
      <xdr:spPr>
        <a:xfrm>
          <a:off x="16598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37193</xdr:rowOff>
    </xdr:from>
    <xdr:to>
      <xdr:col>82</xdr:col>
      <xdr:colOff>196850</xdr:colOff>
      <xdr:row>73</xdr:row>
      <xdr:rowOff>37193</xdr:rowOff>
    </xdr:to>
    <xdr:cxnSp macro="">
      <xdr:nvCxnSpPr>
        <xdr:cNvPr id="430" name="直線コネクタ 429"/>
        <xdr:cNvCxnSpPr/>
      </xdr:nvCxnSpPr>
      <xdr:spPr>
        <a:xfrm>
          <a:off x="16421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15421</xdr:rowOff>
    </xdr:from>
    <xdr:to>
      <xdr:col>82</xdr:col>
      <xdr:colOff>107950</xdr:colOff>
      <xdr:row>78</xdr:row>
      <xdr:rowOff>7257</xdr:rowOff>
    </xdr:to>
    <xdr:cxnSp macro="">
      <xdr:nvCxnSpPr>
        <xdr:cNvPr id="431" name="直線コネクタ 430"/>
        <xdr:cNvCxnSpPr/>
      </xdr:nvCxnSpPr>
      <xdr:spPr>
        <a:xfrm>
          <a:off x="15671800" y="13217071"/>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32" name="公債費以外平均値テキスト"/>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3" name="フローチャート: 判断 432"/>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165100</xdr:rowOff>
    </xdr:from>
    <xdr:to>
      <xdr:col>78</xdr:col>
      <xdr:colOff>69850</xdr:colOff>
      <xdr:row>77</xdr:row>
      <xdr:rowOff>15421</xdr:rowOff>
    </xdr:to>
    <xdr:cxnSp macro="">
      <xdr:nvCxnSpPr>
        <xdr:cNvPr id="434" name="直線コネクタ 433"/>
        <xdr:cNvCxnSpPr/>
      </xdr:nvCxnSpPr>
      <xdr:spPr>
        <a:xfrm>
          <a:off x="14782800" y="131953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62593</xdr:rowOff>
    </xdr:from>
    <xdr:to>
      <xdr:col>78</xdr:col>
      <xdr:colOff>120650</xdr:colOff>
      <xdr:row>77</xdr:row>
      <xdr:rowOff>164193</xdr:rowOff>
    </xdr:to>
    <xdr:sp macro="" textlink="">
      <xdr:nvSpPr>
        <xdr:cNvPr id="435" name="フローチャート: 判断 434"/>
        <xdr:cNvSpPr/>
      </xdr:nvSpPr>
      <xdr:spPr>
        <a:xfrm>
          <a:off x="15621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148970</xdr:rowOff>
    </xdr:from>
    <xdr:ext cx="736600" cy="259045"/>
    <xdr:sp macro="" textlink="">
      <xdr:nvSpPr>
        <xdr:cNvPr id="436" name="テキスト ボックス 435"/>
        <xdr:cNvSpPr txBox="1"/>
      </xdr:nvSpPr>
      <xdr:spPr>
        <a:xfrm>
          <a:off x="15290800" y="1335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118835</xdr:rowOff>
    </xdr:from>
    <xdr:to>
      <xdr:col>73</xdr:col>
      <xdr:colOff>180975</xdr:colOff>
      <xdr:row>76</xdr:row>
      <xdr:rowOff>165100</xdr:rowOff>
    </xdr:to>
    <xdr:cxnSp macro="">
      <xdr:nvCxnSpPr>
        <xdr:cNvPr id="437" name="直線コネクタ 436"/>
        <xdr:cNvCxnSpPr/>
      </xdr:nvCxnSpPr>
      <xdr:spPr>
        <a:xfrm>
          <a:off x="13893800" y="12977585"/>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117021</xdr:rowOff>
    </xdr:from>
    <xdr:to>
      <xdr:col>74</xdr:col>
      <xdr:colOff>31750</xdr:colOff>
      <xdr:row>78</xdr:row>
      <xdr:rowOff>47171</xdr:rowOff>
    </xdr:to>
    <xdr:sp macro="" textlink="">
      <xdr:nvSpPr>
        <xdr:cNvPr id="438" name="フローチャート: 判断 437"/>
        <xdr:cNvSpPr/>
      </xdr:nvSpPr>
      <xdr:spPr>
        <a:xfrm>
          <a:off x="14732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31948</xdr:rowOff>
    </xdr:from>
    <xdr:ext cx="762000" cy="259045"/>
    <xdr:sp macro="" textlink="">
      <xdr:nvSpPr>
        <xdr:cNvPr id="439" name="テキスト ボックス 438"/>
        <xdr:cNvSpPr txBox="1"/>
      </xdr:nvSpPr>
      <xdr:spPr>
        <a:xfrm>
          <a:off x="14401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170543</xdr:rowOff>
    </xdr:from>
    <xdr:to>
      <xdr:col>69</xdr:col>
      <xdr:colOff>92075</xdr:colOff>
      <xdr:row>75</xdr:row>
      <xdr:rowOff>118835</xdr:rowOff>
    </xdr:to>
    <xdr:cxnSp macro="">
      <xdr:nvCxnSpPr>
        <xdr:cNvPr id="440" name="直線コネクタ 439"/>
        <xdr:cNvCxnSpPr/>
      </xdr:nvCxnSpPr>
      <xdr:spPr>
        <a:xfrm>
          <a:off x="13004800" y="128578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157843</xdr:rowOff>
    </xdr:from>
    <xdr:to>
      <xdr:col>69</xdr:col>
      <xdr:colOff>142875</xdr:colOff>
      <xdr:row>77</xdr:row>
      <xdr:rowOff>87993</xdr:rowOff>
    </xdr:to>
    <xdr:sp macro="" textlink="">
      <xdr:nvSpPr>
        <xdr:cNvPr id="441" name="フローチャート: 判断 440"/>
        <xdr:cNvSpPr/>
      </xdr:nvSpPr>
      <xdr:spPr>
        <a:xfrm>
          <a:off x="13843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72770</xdr:rowOff>
    </xdr:from>
    <xdr:ext cx="762000" cy="259045"/>
    <xdr:sp macro="" textlink="">
      <xdr:nvSpPr>
        <xdr:cNvPr id="442" name="テキスト ボックス 441"/>
        <xdr:cNvSpPr txBox="1"/>
      </xdr:nvSpPr>
      <xdr:spPr>
        <a:xfrm>
          <a:off x="13512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111578</xdr:rowOff>
    </xdr:from>
    <xdr:to>
      <xdr:col>65</xdr:col>
      <xdr:colOff>53975</xdr:colOff>
      <xdr:row>76</xdr:row>
      <xdr:rowOff>41728</xdr:rowOff>
    </xdr:to>
    <xdr:sp macro="" textlink="">
      <xdr:nvSpPr>
        <xdr:cNvPr id="443" name="フローチャート: 判断 442"/>
        <xdr:cNvSpPr/>
      </xdr:nvSpPr>
      <xdr:spPr>
        <a:xfrm>
          <a:off x="12954000" y="129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26506</xdr:rowOff>
    </xdr:from>
    <xdr:ext cx="762000" cy="259045"/>
    <xdr:sp macro="" textlink="">
      <xdr:nvSpPr>
        <xdr:cNvPr id="444" name="テキスト ボックス 443"/>
        <xdr:cNvSpPr txBox="1"/>
      </xdr:nvSpPr>
      <xdr:spPr>
        <a:xfrm>
          <a:off x="12623800" y="1305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127907</xdr:rowOff>
    </xdr:from>
    <xdr:to>
      <xdr:col>82</xdr:col>
      <xdr:colOff>158750</xdr:colOff>
      <xdr:row>78</xdr:row>
      <xdr:rowOff>58057</xdr:rowOff>
    </xdr:to>
    <xdr:sp macro="" textlink="">
      <xdr:nvSpPr>
        <xdr:cNvPr id="450" name="楕円 449"/>
        <xdr:cNvSpPr/>
      </xdr:nvSpPr>
      <xdr:spPr>
        <a:xfrm>
          <a:off x="164592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99984</xdr:rowOff>
    </xdr:from>
    <xdr:ext cx="762000" cy="259045"/>
    <xdr:sp macro="" textlink="">
      <xdr:nvSpPr>
        <xdr:cNvPr id="451" name="公債費以外該当値テキスト"/>
        <xdr:cNvSpPr txBox="1"/>
      </xdr:nvSpPr>
      <xdr:spPr>
        <a:xfrm>
          <a:off x="16598900" y="1330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136071</xdr:rowOff>
    </xdr:from>
    <xdr:to>
      <xdr:col>78</xdr:col>
      <xdr:colOff>120650</xdr:colOff>
      <xdr:row>77</xdr:row>
      <xdr:rowOff>66221</xdr:rowOff>
    </xdr:to>
    <xdr:sp macro="" textlink="">
      <xdr:nvSpPr>
        <xdr:cNvPr id="452" name="楕円 451"/>
        <xdr:cNvSpPr/>
      </xdr:nvSpPr>
      <xdr:spPr>
        <a:xfrm>
          <a:off x="156210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76399</xdr:rowOff>
    </xdr:from>
    <xdr:ext cx="736600" cy="259045"/>
    <xdr:sp macro="" textlink="">
      <xdr:nvSpPr>
        <xdr:cNvPr id="453" name="テキスト ボックス 452"/>
        <xdr:cNvSpPr txBox="1"/>
      </xdr:nvSpPr>
      <xdr:spPr>
        <a:xfrm>
          <a:off x="15290800" y="1293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114300</xdr:rowOff>
    </xdr:from>
    <xdr:to>
      <xdr:col>74</xdr:col>
      <xdr:colOff>31750</xdr:colOff>
      <xdr:row>77</xdr:row>
      <xdr:rowOff>44450</xdr:rowOff>
    </xdr:to>
    <xdr:sp macro="" textlink="">
      <xdr:nvSpPr>
        <xdr:cNvPr id="454" name="楕円 453"/>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55" name="テキスト ボックス 454"/>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68035</xdr:rowOff>
    </xdr:from>
    <xdr:to>
      <xdr:col>69</xdr:col>
      <xdr:colOff>142875</xdr:colOff>
      <xdr:row>75</xdr:row>
      <xdr:rowOff>169636</xdr:rowOff>
    </xdr:to>
    <xdr:sp macro="" textlink="">
      <xdr:nvSpPr>
        <xdr:cNvPr id="456" name="楕円 455"/>
        <xdr:cNvSpPr/>
      </xdr:nvSpPr>
      <xdr:spPr>
        <a:xfrm>
          <a:off x="13843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8362</xdr:rowOff>
    </xdr:from>
    <xdr:ext cx="762000" cy="259045"/>
    <xdr:sp macro="" textlink="">
      <xdr:nvSpPr>
        <xdr:cNvPr id="457" name="テキスト ボックス 456"/>
        <xdr:cNvSpPr txBox="1"/>
      </xdr:nvSpPr>
      <xdr:spPr>
        <a:xfrm>
          <a:off x="13512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119743</xdr:rowOff>
    </xdr:from>
    <xdr:to>
      <xdr:col>65</xdr:col>
      <xdr:colOff>53975</xdr:colOff>
      <xdr:row>75</xdr:row>
      <xdr:rowOff>49893</xdr:rowOff>
    </xdr:to>
    <xdr:sp macro="" textlink="">
      <xdr:nvSpPr>
        <xdr:cNvPr id="458" name="楕円 457"/>
        <xdr:cNvSpPr/>
      </xdr:nvSpPr>
      <xdr:spPr>
        <a:xfrm>
          <a:off x="12954000" y="1280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60070</xdr:rowOff>
    </xdr:from>
    <xdr:ext cx="762000" cy="259045"/>
    <xdr:sp macro="" textlink="">
      <xdr:nvSpPr>
        <xdr:cNvPr id="459" name="テキスト ボックス 458"/>
        <xdr:cNvSpPr txBox="1"/>
      </xdr:nvSpPr>
      <xdr:spPr>
        <a:xfrm>
          <a:off x="12623800" y="1257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17599</xdr:rowOff>
    </xdr:from>
    <xdr:to>
      <xdr:col>29</xdr:col>
      <xdr:colOff>127000</xdr:colOff>
      <xdr:row>19</xdr:row>
      <xdr:rowOff>83305</xdr:rowOff>
    </xdr:to>
    <xdr:cxnSp macro="">
      <xdr:nvCxnSpPr>
        <xdr:cNvPr id="47" name="直線コネクタ 46"/>
        <xdr:cNvCxnSpPr/>
      </xdr:nvCxnSpPr>
      <xdr:spPr bwMode="auto">
        <a:xfrm flipV="1">
          <a:off x="5651500" y="2122624"/>
          <a:ext cx="0" cy="1265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55382</xdr:rowOff>
    </xdr:from>
    <xdr:ext cx="762000" cy="259045"/>
    <xdr:sp macro="" textlink="">
      <xdr:nvSpPr>
        <xdr:cNvPr id="48" name="人口1人当たり決算額の推移最小値テキスト130"/>
        <xdr:cNvSpPr txBox="1"/>
      </xdr:nvSpPr>
      <xdr:spPr>
        <a:xfrm>
          <a:off x="5740400" y="33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83305</xdr:rowOff>
    </xdr:from>
    <xdr:to>
      <xdr:col>30</xdr:col>
      <xdr:colOff>25400</xdr:colOff>
      <xdr:row>19</xdr:row>
      <xdr:rowOff>83305</xdr:rowOff>
    </xdr:to>
    <xdr:cxnSp macro="">
      <xdr:nvCxnSpPr>
        <xdr:cNvPr id="49" name="直線コネクタ 48"/>
        <xdr:cNvCxnSpPr/>
      </xdr:nvCxnSpPr>
      <xdr:spPr bwMode="auto">
        <a:xfrm>
          <a:off x="5562600" y="3388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103976</xdr:rowOff>
    </xdr:from>
    <xdr:ext cx="762000" cy="259045"/>
    <xdr:sp macro="" textlink="">
      <xdr:nvSpPr>
        <xdr:cNvPr id="50" name="人口1人当たり決算額の推移最大値テキスト130"/>
        <xdr:cNvSpPr txBox="1"/>
      </xdr:nvSpPr>
      <xdr:spPr>
        <a:xfrm>
          <a:off x="5740400" y="186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17599</xdr:rowOff>
    </xdr:from>
    <xdr:to>
      <xdr:col>30</xdr:col>
      <xdr:colOff>25400</xdr:colOff>
      <xdr:row>12</xdr:row>
      <xdr:rowOff>17599</xdr:rowOff>
    </xdr:to>
    <xdr:cxnSp macro="">
      <xdr:nvCxnSpPr>
        <xdr:cNvPr id="51" name="直線コネクタ 50"/>
        <xdr:cNvCxnSpPr/>
      </xdr:nvCxnSpPr>
      <xdr:spPr bwMode="auto">
        <a:xfrm>
          <a:off x="5562600" y="2122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111836</xdr:rowOff>
    </xdr:from>
    <xdr:to>
      <xdr:col>29</xdr:col>
      <xdr:colOff>127000</xdr:colOff>
      <xdr:row>17</xdr:row>
      <xdr:rowOff>117007</xdr:rowOff>
    </xdr:to>
    <xdr:cxnSp macro="">
      <xdr:nvCxnSpPr>
        <xdr:cNvPr id="52" name="直線コネクタ 51"/>
        <xdr:cNvCxnSpPr/>
      </xdr:nvCxnSpPr>
      <xdr:spPr bwMode="auto">
        <a:xfrm flipV="1">
          <a:off x="5003800" y="3074111"/>
          <a:ext cx="647700" cy="5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36586</xdr:rowOff>
    </xdr:from>
    <xdr:ext cx="762000" cy="259045"/>
    <xdr:sp macro="" textlink="">
      <xdr:nvSpPr>
        <xdr:cNvPr id="53" name="人口1人当たり決算額の推移平均値テキスト130"/>
        <xdr:cNvSpPr txBox="1"/>
      </xdr:nvSpPr>
      <xdr:spPr>
        <a:xfrm>
          <a:off x="5740400" y="3170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64509</xdr:rowOff>
    </xdr:from>
    <xdr:to>
      <xdr:col>29</xdr:col>
      <xdr:colOff>177800</xdr:colOff>
      <xdr:row>18</xdr:row>
      <xdr:rowOff>166108</xdr:rowOff>
    </xdr:to>
    <xdr:sp macro="" textlink="">
      <xdr:nvSpPr>
        <xdr:cNvPr id="54" name="フローチャート: 判断 53"/>
        <xdr:cNvSpPr/>
      </xdr:nvSpPr>
      <xdr:spPr bwMode="auto">
        <a:xfrm>
          <a:off x="56007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102464</xdr:rowOff>
    </xdr:from>
    <xdr:to>
      <xdr:col>26</xdr:col>
      <xdr:colOff>50800</xdr:colOff>
      <xdr:row>17</xdr:row>
      <xdr:rowOff>117007</xdr:rowOff>
    </xdr:to>
    <xdr:cxnSp macro="">
      <xdr:nvCxnSpPr>
        <xdr:cNvPr id="55" name="直線コネクタ 54"/>
        <xdr:cNvCxnSpPr/>
      </xdr:nvCxnSpPr>
      <xdr:spPr bwMode="auto">
        <a:xfrm>
          <a:off x="4305300" y="3064739"/>
          <a:ext cx="698500" cy="14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69952</xdr:rowOff>
    </xdr:from>
    <xdr:to>
      <xdr:col>26</xdr:col>
      <xdr:colOff>101600</xdr:colOff>
      <xdr:row>19</xdr:row>
      <xdr:rowOff>102</xdr:rowOff>
    </xdr:to>
    <xdr:sp macro="" textlink="">
      <xdr:nvSpPr>
        <xdr:cNvPr id="56" name="フローチャート: 判断 55"/>
        <xdr:cNvSpPr/>
      </xdr:nvSpPr>
      <xdr:spPr bwMode="auto">
        <a:xfrm>
          <a:off x="4953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156329</xdr:rowOff>
    </xdr:from>
    <xdr:ext cx="736600" cy="259045"/>
    <xdr:sp macro="" textlink="">
      <xdr:nvSpPr>
        <xdr:cNvPr id="57" name="テキスト ボックス 56"/>
        <xdr:cNvSpPr txBox="1"/>
      </xdr:nvSpPr>
      <xdr:spPr>
        <a:xfrm>
          <a:off x="4622800" y="3290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102464</xdr:rowOff>
    </xdr:from>
    <xdr:to>
      <xdr:col>22</xdr:col>
      <xdr:colOff>114300</xdr:colOff>
      <xdr:row>17</xdr:row>
      <xdr:rowOff>116778</xdr:rowOff>
    </xdr:to>
    <xdr:cxnSp macro="">
      <xdr:nvCxnSpPr>
        <xdr:cNvPr id="58" name="直線コネクタ 57"/>
        <xdr:cNvCxnSpPr/>
      </xdr:nvCxnSpPr>
      <xdr:spPr bwMode="auto">
        <a:xfrm flipV="1">
          <a:off x="3606800" y="3064739"/>
          <a:ext cx="698500" cy="14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54810</xdr:rowOff>
    </xdr:from>
    <xdr:to>
      <xdr:col>22</xdr:col>
      <xdr:colOff>165100</xdr:colOff>
      <xdr:row>18</xdr:row>
      <xdr:rowOff>156410</xdr:rowOff>
    </xdr:to>
    <xdr:sp macro="" textlink="">
      <xdr:nvSpPr>
        <xdr:cNvPr id="59" name="フローチャート: 判断 58"/>
        <xdr:cNvSpPr/>
      </xdr:nvSpPr>
      <xdr:spPr bwMode="auto">
        <a:xfrm>
          <a:off x="4254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141186</xdr:rowOff>
    </xdr:from>
    <xdr:ext cx="762000" cy="259045"/>
    <xdr:sp macro="" textlink="">
      <xdr:nvSpPr>
        <xdr:cNvPr id="60" name="テキスト ボックス 59"/>
        <xdr:cNvSpPr txBox="1"/>
      </xdr:nvSpPr>
      <xdr:spPr>
        <a:xfrm>
          <a:off x="39243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116778</xdr:rowOff>
    </xdr:from>
    <xdr:to>
      <xdr:col>18</xdr:col>
      <xdr:colOff>177800</xdr:colOff>
      <xdr:row>17</xdr:row>
      <xdr:rowOff>125988</xdr:rowOff>
    </xdr:to>
    <xdr:cxnSp macro="">
      <xdr:nvCxnSpPr>
        <xdr:cNvPr id="61" name="直線コネクタ 60"/>
        <xdr:cNvCxnSpPr/>
      </xdr:nvCxnSpPr>
      <xdr:spPr bwMode="auto">
        <a:xfrm flipV="1">
          <a:off x="2908300" y="3079053"/>
          <a:ext cx="698500" cy="9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48812</xdr:rowOff>
    </xdr:from>
    <xdr:to>
      <xdr:col>19</xdr:col>
      <xdr:colOff>38100</xdr:colOff>
      <xdr:row>18</xdr:row>
      <xdr:rowOff>150412</xdr:rowOff>
    </xdr:to>
    <xdr:sp macro="" textlink="">
      <xdr:nvSpPr>
        <xdr:cNvPr id="62" name="フローチャート: 判断 61"/>
        <xdr:cNvSpPr/>
      </xdr:nvSpPr>
      <xdr:spPr bwMode="auto">
        <a:xfrm>
          <a:off x="3556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135188</xdr:rowOff>
    </xdr:from>
    <xdr:ext cx="762000" cy="259045"/>
    <xdr:sp macro="" textlink="">
      <xdr:nvSpPr>
        <xdr:cNvPr id="63" name="テキスト ボックス 62"/>
        <xdr:cNvSpPr txBox="1"/>
      </xdr:nvSpPr>
      <xdr:spPr>
        <a:xfrm>
          <a:off x="32258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48594</xdr:rowOff>
    </xdr:from>
    <xdr:to>
      <xdr:col>15</xdr:col>
      <xdr:colOff>101600</xdr:colOff>
      <xdr:row>18</xdr:row>
      <xdr:rowOff>150194</xdr:rowOff>
    </xdr:to>
    <xdr:sp macro="" textlink="">
      <xdr:nvSpPr>
        <xdr:cNvPr id="64" name="フローチャート: 判断 63"/>
        <xdr:cNvSpPr/>
      </xdr:nvSpPr>
      <xdr:spPr bwMode="auto">
        <a:xfrm>
          <a:off x="2857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134971</xdr:rowOff>
    </xdr:from>
    <xdr:ext cx="762000" cy="259045"/>
    <xdr:sp macro="" textlink="">
      <xdr:nvSpPr>
        <xdr:cNvPr id="65" name="テキスト ボックス 64"/>
        <xdr:cNvSpPr txBox="1"/>
      </xdr:nvSpPr>
      <xdr:spPr>
        <a:xfrm>
          <a:off x="25273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61036</xdr:rowOff>
    </xdr:from>
    <xdr:to>
      <xdr:col>29</xdr:col>
      <xdr:colOff>177800</xdr:colOff>
      <xdr:row>17</xdr:row>
      <xdr:rowOff>162636</xdr:rowOff>
    </xdr:to>
    <xdr:sp macro="" textlink="">
      <xdr:nvSpPr>
        <xdr:cNvPr id="71" name="楕円 70"/>
        <xdr:cNvSpPr/>
      </xdr:nvSpPr>
      <xdr:spPr bwMode="auto">
        <a:xfrm>
          <a:off x="5600700" y="3023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77563</xdr:rowOff>
    </xdr:from>
    <xdr:ext cx="762000" cy="259045"/>
    <xdr:sp macro="" textlink="">
      <xdr:nvSpPr>
        <xdr:cNvPr id="72" name="人口1人当たり決算額の推移該当値テキスト130"/>
        <xdr:cNvSpPr txBox="1"/>
      </xdr:nvSpPr>
      <xdr:spPr>
        <a:xfrm>
          <a:off x="5740400" y="286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66207</xdr:rowOff>
    </xdr:from>
    <xdr:to>
      <xdr:col>26</xdr:col>
      <xdr:colOff>101600</xdr:colOff>
      <xdr:row>17</xdr:row>
      <xdr:rowOff>167807</xdr:rowOff>
    </xdr:to>
    <xdr:sp macro="" textlink="">
      <xdr:nvSpPr>
        <xdr:cNvPr id="73" name="楕円 72"/>
        <xdr:cNvSpPr/>
      </xdr:nvSpPr>
      <xdr:spPr bwMode="auto">
        <a:xfrm>
          <a:off x="4953000" y="3028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6534</xdr:rowOff>
    </xdr:from>
    <xdr:ext cx="736600" cy="259045"/>
    <xdr:sp macro="" textlink="">
      <xdr:nvSpPr>
        <xdr:cNvPr id="74" name="テキスト ボックス 73"/>
        <xdr:cNvSpPr txBox="1"/>
      </xdr:nvSpPr>
      <xdr:spPr>
        <a:xfrm>
          <a:off x="4622800" y="279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51664</xdr:rowOff>
    </xdr:from>
    <xdr:to>
      <xdr:col>22</xdr:col>
      <xdr:colOff>165100</xdr:colOff>
      <xdr:row>17</xdr:row>
      <xdr:rowOff>153264</xdr:rowOff>
    </xdr:to>
    <xdr:sp macro="" textlink="">
      <xdr:nvSpPr>
        <xdr:cNvPr id="75" name="楕円 74"/>
        <xdr:cNvSpPr/>
      </xdr:nvSpPr>
      <xdr:spPr bwMode="auto">
        <a:xfrm>
          <a:off x="4254500" y="3013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163441</xdr:rowOff>
    </xdr:from>
    <xdr:ext cx="762000" cy="259045"/>
    <xdr:sp macro="" textlink="">
      <xdr:nvSpPr>
        <xdr:cNvPr id="76" name="テキスト ボックス 75"/>
        <xdr:cNvSpPr txBox="1"/>
      </xdr:nvSpPr>
      <xdr:spPr>
        <a:xfrm>
          <a:off x="3924300" y="278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65978</xdr:rowOff>
    </xdr:from>
    <xdr:to>
      <xdr:col>19</xdr:col>
      <xdr:colOff>38100</xdr:colOff>
      <xdr:row>17</xdr:row>
      <xdr:rowOff>167578</xdr:rowOff>
    </xdr:to>
    <xdr:sp macro="" textlink="">
      <xdr:nvSpPr>
        <xdr:cNvPr id="77" name="楕円 76"/>
        <xdr:cNvSpPr/>
      </xdr:nvSpPr>
      <xdr:spPr bwMode="auto">
        <a:xfrm>
          <a:off x="3556000" y="3028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6305</xdr:rowOff>
    </xdr:from>
    <xdr:ext cx="762000" cy="259045"/>
    <xdr:sp macro="" textlink="">
      <xdr:nvSpPr>
        <xdr:cNvPr id="78" name="テキスト ボックス 77"/>
        <xdr:cNvSpPr txBox="1"/>
      </xdr:nvSpPr>
      <xdr:spPr>
        <a:xfrm>
          <a:off x="3225800" y="279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75188</xdr:rowOff>
    </xdr:from>
    <xdr:to>
      <xdr:col>15</xdr:col>
      <xdr:colOff>101600</xdr:colOff>
      <xdr:row>18</xdr:row>
      <xdr:rowOff>5338</xdr:rowOff>
    </xdr:to>
    <xdr:sp macro="" textlink="">
      <xdr:nvSpPr>
        <xdr:cNvPr id="79" name="楕円 78"/>
        <xdr:cNvSpPr/>
      </xdr:nvSpPr>
      <xdr:spPr bwMode="auto">
        <a:xfrm>
          <a:off x="2857500" y="3037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15515</xdr:rowOff>
    </xdr:from>
    <xdr:ext cx="762000" cy="259045"/>
    <xdr:sp macro="" textlink="">
      <xdr:nvSpPr>
        <xdr:cNvPr id="80" name="テキスト ボックス 79"/>
        <xdr:cNvSpPr txBox="1"/>
      </xdr:nvSpPr>
      <xdr:spPr>
        <a:xfrm>
          <a:off x="2527300" y="28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178816</xdr:rowOff>
    </xdr:from>
    <xdr:to>
      <xdr:col>29</xdr:col>
      <xdr:colOff>127000</xdr:colOff>
      <xdr:row>38</xdr:row>
      <xdr:rowOff>101600</xdr:rowOff>
    </xdr:to>
    <xdr:cxnSp macro="">
      <xdr:nvCxnSpPr>
        <xdr:cNvPr id="105" name="直線コネクタ 104"/>
        <xdr:cNvCxnSpPr/>
      </xdr:nvCxnSpPr>
      <xdr:spPr bwMode="auto">
        <a:xfrm flipV="1">
          <a:off x="5651500" y="6103366"/>
          <a:ext cx="0" cy="14658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73677</xdr:rowOff>
    </xdr:from>
    <xdr:ext cx="762000" cy="259045"/>
    <xdr:sp macro="" textlink="">
      <xdr:nvSpPr>
        <xdr:cNvPr id="106" name="人口1人当たり決算額の推移最小値テキスト445"/>
        <xdr:cNvSpPr txBox="1"/>
      </xdr:nvSpPr>
      <xdr:spPr>
        <a:xfrm>
          <a:off x="5740400" y="754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101600</xdr:rowOff>
    </xdr:from>
    <xdr:to>
      <xdr:col>30</xdr:col>
      <xdr:colOff>25400</xdr:colOff>
      <xdr:row>38</xdr:row>
      <xdr:rowOff>101600</xdr:rowOff>
    </xdr:to>
    <xdr:cxnSp macro="">
      <xdr:nvCxnSpPr>
        <xdr:cNvPr id="107" name="直線コネクタ 106"/>
        <xdr:cNvCxnSpPr/>
      </xdr:nvCxnSpPr>
      <xdr:spPr bwMode="auto">
        <a:xfrm>
          <a:off x="5562600" y="7569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93743</xdr:rowOff>
    </xdr:from>
    <xdr:ext cx="762000" cy="259045"/>
    <xdr:sp macro="" textlink="">
      <xdr:nvSpPr>
        <xdr:cNvPr id="108" name="人口1人当たり決算額の推移最大値テキスト445"/>
        <xdr:cNvSpPr txBox="1"/>
      </xdr:nvSpPr>
      <xdr:spPr>
        <a:xfrm>
          <a:off x="5740400" y="584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178816</xdr:rowOff>
    </xdr:from>
    <xdr:to>
      <xdr:col>30</xdr:col>
      <xdr:colOff>25400</xdr:colOff>
      <xdr:row>33</xdr:row>
      <xdr:rowOff>178816</xdr:rowOff>
    </xdr:to>
    <xdr:cxnSp macro="">
      <xdr:nvCxnSpPr>
        <xdr:cNvPr id="109" name="直線コネクタ 108"/>
        <xdr:cNvCxnSpPr/>
      </xdr:nvCxnSpPr>
      <xdr:spPr bwMode="auto">
        <a:xfrm>
          <a:off x="5562600" y="61033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209423</xdr:rowOff>
    </xdr:from>
    <xdr:to>
      <xdr:col>29</xdr:col>
      <xdr:colOff>127000</xdr:colOff>
      <xdr:row>35</xdr:row>
      <xdr:rowOff>40513</xdr:rowOff>
    </xdr:to>
    <xdr:cxnSp macro="">
      <xdr:nvCxnSpPr>
        <xdr:cNvPr id="110" name="直線コネクタ 109"/>
        <xdr:cNvCxnSpPr/>
      </xdr:nvCxnSpPr>
      <xdr:spPr bwMode="auto">
        <a:xfrm flipV="1">
          <a:off x="5003800" y="6476873"/>
          <a:ext cx="647700" cy="173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50436</xdr:rowOff>
    </xdr:from>
    <xdr:ext cx="762000" cy="259045"/>
    <xdr:sp macro="" textlink="">
      <xdr:nvSpPr>
        <xdr:cNvPr id="111" name="人口1人当たり決算額の推移平均値テキスト445"/>
        <xdr:cNvSpPr txBox="1"/>
      </xdr:nvSpPr>
      <xdr:spPr>
        <a:xfrm>
          <a:off x="5740400" y="700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78359</xdr:rowOff>
    </xdr:from>
    <xdr:to>
      <xdr:col>29</xdr:col>
      <xdr:colOff>177800</xdr:colOff>
      <xdr:row>37</xdr:row>
      <xdr:rowOff>8509</xdr:rowOff>
    </xdr:to>
    <xdr:sp macro="" textlink="">
      <xdr:nvSpPr>
        <xdr:cNvPr id="112" name="フローチャート: 判断 111"/>
        <xdr:cNvSpPr/>
      </xdr:nvSpPr>
      <xdr:spPr bwMode="auto">
        <a:xfrm>
          <a:off x="5600700" y="7031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332232</xdr:rowOff>
    </xdr:from>
    <xdr:to>
      <xdr:col>26</xdr:col>
      <xdr:colOff>50800</xdr:colOff>
      <xdr:row>35</xdr:row>
      <xdr:rowOff>40513</xdr:rowOff>
    </xdr:to>
    <xdr:cxnSp macro="">
      <xdr:nvCxnSpPr>
        <xdr:cNvPr id="113" name="直線コネクタ 112"/>
        <xdr:cNvCxnSpPr/>
      </xdr:nvCxnSpPr>
      <xdr:spPr bwMode="auto">
        <a:xfrm>
          <a:off x="4305300" y="6599682"/>
          <a:ext cx="698500" cy="5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76327</xdr:rowOff>
    </xdr:from>
    <xdr:to>
      <xdr:col>26</xdr:col>
      <xdr:colOff>101600</xdr:colOff>
      <xdr:row>37</xdr:row>
      <xdr:rowOff>6477</xdr:rowOff>
    </xdr:to>
    <xdr:sp macro="" textlink="">
      <xdr:nvSpPr>
        <xdr:cNvPr id="114" name="フローチャート: 判断 113"/>
        <xdr:cNvSpPr/>
      </xdr:nvSpPr>
      <xdr:spPr bwMode="auto">
        <a:xfrm>
          <a:off x="4953000" y="7029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162704</xdr:rowOff>
    </xdr:from>
    <xdr:ext cx="736600" cy="259045"/>
    <xdr:sp macro="" textlink="">
      <xdr:nvSpPr>
        <xdr:cNvPr id="115" name="テキスト ボックス 114"/>
        <xdr:cNvSpPr txBox="1"/>
      </xdr:nvSpPr>
      <xdr:spPr>
        <a:xfrm>
          <a:off x="4622800" y="7115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332232</xdr:rowOff>
    </xdr:from>
    <xdr:to>
      <xdr:col>22</xdr:col>
      <xdr:colOff>114300</xdr:colOff>
      <xdr:row>35</xdr:row>
      <xdr:rowOff>305181</xdr:rowOff>
    </xdr:to>
    <xdr:cxnSp macro="">
      <xdr:nvCxnSpPr>
        <xdr:cNvPr id="116" name="直線コネクタ 115"/>
        <xdr:cNvCxnSpPr/>
      </xdr:nvCxnSpPr>
      <xdr:spPr bwMode="auto">
        <a:xfrm flipV="1">
          <a:off x="3606800" y="6599682"/>
          <a:ext cx="698500" cy="315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15240</xdr:rowOff>
    </xdr:from>
    <xdr:to>
      <xdr:col>22</xdr:col>
      <xdr:colOff>165100</xdr:colOff>
      <xdr:row>36</xdr:row>
      <xdr:rowOff>116840</xdr:rowOff>
    </xdr:to>
    <xdr:sp macro="" textlink="">
      <xdr:nvSpPr>
        <xdr:cNvPr id="117" name="フローチャート: 判断 116"/>
        <xdr:cNvSpPr/>
      </xdr:nvSpPr>
      <xdr:spPr bwMode="auto">
        <a:xfrm>
          <a:off x="42545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101617</xdr:rowOff>
    </xdr:from>
    <xdr:ext cx="762000" cy="259045"/>
    <xdr:sp macro="" textlink="">
      <xdr:nvSpPr>
        <xdr:cNvPr id="118" name="テキスト ボックス 117"/>
        <xdr:cNvSpPr txBox="1"/>
      </xdr:nvSpPr>
      <xdr:spPr>
        <a:xfrm>
          <a:off x="3924300" y="70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305181</xdr:rowOff>
    </xdr:from>
    <xdr:to>
      <xdr:col>18</xdr:col>
      <xdr:colOff>177800</xdr:colOff>
      <xdr:row>36</xdr:row>
      <xdr:rowOff>13843</xdr:rowOff>
    </xdr:to>
    <xdr:cxnSp macro="">
      <xdr:nvCxnSpPr>
        <xdr:cNvPr id="119" name="直線コネクタ 118"/>
        <xdr:cNvCxnSpPr/>
      </xdr:nvCxnSpPr>
      <xdr:spPr bwMode="auto">
        <a:xfrm flipV="1">
          <a:off x="2908300" y="6915531"/>
          <a:ext cx="698500" cy="51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280924</xdr:rowOff>
    </xdr:from>
    <xdr:to>
      <xdr:col>19</xdr:col>
      <xdr:colOff>38100</xdr:colOff>
      <xdr:row>36</xdr:row>
      <xdr:rowOff>39624</xdr:rowOff>
    </xdr:to>
    <xdr:sp macro="" textlink="">
      <xdr:nvSpPr>
        <xdr:cNvPr id="120" name="フローチャート: 判断 119"/>
        <xdr:cNvSpPr/>
      </xdr:nvSpPr>
      <xdr:spPr bwMode="auto">
        <a:xfrm>
          <a:off x="3556000" y="6891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24401</xdr:rowOff>
    </xdr:from>
    <xdr:ext cx="762000" cy="259045"/>
    <xdr:sp macro="" textlink="">
      <xdr:nvSpPr>
        <xdr:cNvPr id="121" name="テキスト ボックス 120"/>
        <xdr:cNvSpPr txBox="1"/>
      </xdr:nvSpPr>
      <xdr:spPr>
        <a:xfrm>
          <a:off x="3225800" y="697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230505</xdr:rowOff>
    </xdr:from>
    <xdr:to>
      <xdr:col>15</xdr:col>
      <xdr:colOff>101600</xdr:colOff>
      <xdr:row>35</xdr:row>
      <xdr:rowOff>332105</xdr:rowOff>
    </xdr:to>
    <xdr:sp macro="" textlink="">
      <xdr:nvSpPr>
        <xdr:cNvPr id="122" name="フローチャート: 判断 121"/>
        <xdr:cNvSpPr/>
      </xdr:nvSpPr>
      <xdr:spPr bwMode="auto">
        <a:xfrm>
          <a:off x="2857500" y="6840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342282</xdr:rowOff>
    </xdr:from>
    <xdr:ext cx="762000" cy="259045"/>
    <xdr:sp macro="" textlink="">
      <xdr:nvSpPr>
        <xdr:cNvPr id="123" name="テキスト ボックス 122"/>
        <xdr:cNvSpPr txBox="1"/>
      </xdr:nvSpPr>
      <xdr:spPr>
        <a:xfrm>
          <a:off x="2527300" y="66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158623</xdr:rowOff>
    </xdr:from>
    <xdr:to>
      <xdr:col>29</xdr:col>
      <xdr:colOff>177800</xdr:colOff>
      <xdr:row>34</xdr:row>
      <xdr:rowOff>260223</xdr:rowOff>
    </xdr:to>
    <xdr:sp macro="" textlink="">
      <xdr:nvSpPr>
        <xdr:cNvPr id="129" name="楕円 128"/>
        <xdr:cNvSpPr/>
      </xdr:nvSpPr>
      <xdr:spPr bwMode="auto">
        <a:xfrm>
          <a:off x="5600700" y="6426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3700</xdr:rowOff>
    </xdr:from>
    <xdr:ext cx="762000" cy="259045"/>
    <xdr:sp macro="" textlink="">
      <xdr:nvSpPr>
        <xdr:cNvPr id="130" name="人口1人当たり決算額の推移該当値テキスト445"/>
        <xdr:cNvSpPr txBox="1"/>
      </xdr:nvSpPr>
      <xdr:spPr>
        <a:xfrm>
          <a:off x="5740400" y="627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332613</xdr:rowOff>
    </xdr:from>
    <xdr:to>
      <xdr:col>26</xdr:col>
      <xdr:colOff>101600</xdr:colOff>
      <xdr:row>35</xdr:row>
      <xdr:rowOff>91313</xdr:rowOff>
    </xdr:to>
    <xdr:sp macro="" textlink="">
      <xdr:nvSpPr>
        <xdr:cNvPr id="131" name="楕円 130"/>
        <xdr:cNvSpPr/>
      </xdr:nvSpPr>
      <xdr:spPr bwMode="auto">
        <a:xfrm>
          <a:off x="4953000" y="6600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101490</xdr:rowOff>
    </xdr:from>
    <xdr:ext cx="736600" cy="259045"/>
    <xdr:sp macro="" textlink="">
      <xdr:nvSpPr>
        <xdr:cNvPr id="132" name="テキスト ボックス 131"/>
        <xdr:cNvSpPr txBox="1"/>
      </xdr:nvSpPr>
      <xdr:spPr>
        <a:xfrm>
          <a:off x="4622800" y="6368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281432</xdr:rowOff>
    </xdr:from>
    <xdr:to>
      <xdr:col>22</xdr:col>
      <xdr:colOff>165100</xdr:colOff>
      <xdr:row>35</xdr:row>
      <xdr:rowOff>40132</xdr:rowOff>
    </xdr:to>
    <xdr:sp macro="" textlink="">
      <xdr:nvSpPr>
        <xdr:cNvPr id="133" name="楕円 132"/>
        <xdr:cNvSpPr/>
      </xdr:nvSpPr>
      <xdr:spPr bwMode="auto">
        <a:xfrm>
          <a:off x="4254500" y="6548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50309</xdr:rowOff>
    </xdr:from>
    <xdr:ext cx="762000" cy="259045"/>
    <xdr:sp macro="" textlink="">
      <xdr:nvSpPr>
        <xdr:cNvPr id="134" name="テキスト ボックス 133"/>
        <xdr:cNvSpPr txBox="1"/>
      </xdr:nvSpPr>
      <xdr:spPr>
        <a:xfrm>
          <a:off x="3924300" y="6317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254381</xdr:rowOff>
    </xdr:from>
    <xdr:to>
      <xdr:col>19</xdr:col>
      <xdr:colOff>38100</xdr:colOff>
      <xdr:row>36</xdr:row>
      <xdr:rowOff>13081</xdr:rowOff>
    </xdr:to>
    <xdr:sp macro="" textlink="">
      <xdr:nvSpPr>
        <xdr:cNvPr id="135" name="楕円 134"/>
        <xdr:cNvSpPr/>
      </xdr:nvSpPr>
      <xdr:spPr bwMode="auto">
        <a:xfrm>
          <a:off x="3556000" y="6864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23258</xdr:rowOff>
    </xdr:from>
    <xdr:ext cx="762000" cy="259045"/>
    <xdr:sp macro="" textlink="">
      <xdr:nvSpPr>
        <xdr:cNvPr id="136" name="テキスト ボックス 135"/>
        <xdr:cNvSpPr txBox="1"/>
      </xdr:nvSpPr>
      <xdr:spPr>
        <a:xfrm>
          <a:off x="3225800" y="663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305943</xdr:rowOff>
    </xdr:from>
    <xdr:to>
      <xdr:col>15</xdr:col>
      <xdr:colOff>101600</xdr:colOff>
      <xdr:row>36</xdr:row>
      <xdr:rowOff>64643</xdr:rowOff>
    </xdr:to>
    <xdr:sp macro="" textlink="">
      <xdr:nvSpPr>
        <xdr:cNvPr id="137" name="楕円 136"/>
        <xdr:cNvSpPr/>
      </xdr:nvSpPr>
      <xdr:spPr bwMode="auto">
        <a:xfrm>
          <a:off x="2857500" y="6916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49420</xdr:rowOff>
    </xdr:from>
    <xdr:ext cx="762000" cy="259045"/>
    <xdr:sp macro="" textlink="">
      <xdr:nvSpPr>
        <xdr:cNvPr id="138" name="テキスト ボックス 137"/>
        <xdr:cNvSpPr txBox="1"/>
      </xdr:nvSpPr>
      <xdr:spPr>
        <a:xfrm>
          <a:off x="2527300" y="700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290,246
260,574
13.01
146,263,450
142,425,684
3,256,573
73,179,535
24,631,127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12925</xdr:rowOff>
    </xdr:from>
    <xdr:to>
      <xdr:col>24</xdr:col>
      <xdr:colOff>62865</xdr:colOff>
      <xdr:row>38</xdr:row>
      <xdr:rowOff>74484</xdr:rowOff>
    </xdr:to>
    <xdr:cxnSp macro="">
      <xdr:nvCxnSpPr>
        <xdr:cNvPr id="58" name="直線コネクタ 57"/>
        <xdr:cNvCxnSpPr/>
      </xdr:nvCxnSpPr>
      <xdr:spPr>
        <a:xfrm flipV="1">
          <a:off x="4633595" y="5327875"/>
          <a:ext cx="1270" cy="126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78311</xdr:rowOff>
    </xdr:from>
    <xdr:ext cx="534377" cy="259045"/>
    <xdr:sp macro="" textlink="">
      <xdr:nvSpPr>
        <xdr:cNvPr id="59" name="人件費最小値テキスト"/>
        <xdr:cNvSpPr txBox="1"/>
      </xdr:nvSpPr>
      <xdr:spPr>
        <a:xfrm>
          <a:off x="4686300" y="65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74484</xdr:rowOff>
    </xdr:from>
    <xdr:to>
      <xdr:col>24</xdr:col>
      <xdr:colOff>152400</xdr:colOff>
      <xdr:row>38</xdr:row>
      <xdr:rowOff>74484</xdr:rowOff>
    </xdr:to>
    <xdr:cxnSp macro="">
      <xdr:nvCxnSpPr>
        <xdr:cNvPr id="60" name="直線コネクタ 59"/>
        <xdr:cNvCxnSpPr/>
      </xdr:nvCxnSpPr>
      <xdr:spPr>
        <a:xfrm>
          <a:off x="4546600" y="6589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131052</xdr:rowOff>
    </xdr:from>
    <xdr:ext cx="599010" cy="259045"/>
    <xdr:sp macro="" textlink="">
      <xdr:nvSpPr>
        <xdr:cNvPr id="61" name="人件費最大値テキスト"/>
        <xdr:cNvSpPr txBox="1"/>
      </xdr:nvSpPr>
      <xdr:spPr>
        <a:xfrm>
          <a:off x="4686300" y="51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12925</xdr:rowOff>
    </xdr:from>
    <xdr:to>
      <xdr:col>24</xdr:col>
      <xdr:colOff>152400</xdr:colOff>
      <xdr:row>31</xdr:row>
      <xdr:rowOff>12925</xdr:rowOff>
    </xdr:to>
    <xdr:cxnSp macro="">
      <xdr:nvCxnSpPr>
        <xdr:cNvPr id="62" name="直線コネクタ 61"/>
        <xdr:cNvCxnSpPr/>
      </xdr:nvCxnSpPr>
      <xdr:spPr>
        <a:xfrm>
          <a:off x="4546600" y="53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114543</xdr:rowOff>
    </xdr:from>
    <xdr:to>
      <xdr:col>24</xdr:col>
      <xdr:colOff>63500</xdr:colOff>
      <xdr:row>36</xdr:row>
      <xdr:rowOff>127922</xdr:rowOff>
    </xdr:to>
    <xdr:cxnSp macro="">
      <xdr:nvCxnSpPr>
        <xdr:cNvPr id="63" name="直線コネクタ 62"/>
        <xdr:cNvCxnSpPr/>
      </xdr:nvCxnSpPr>
      <xdr:spPr>
        <a:xfrm>
          <a:off x="3797300" y="6286743"/>
          <a:ext cx="838200" cy="1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14216</xdr:rowOff>
    </xdr:from>
    <xdr:ext cx="534377" cy="259045"/>
    <xdr:sp macro="" textlink="">
      <xdr:nvSpPr>
        <xdr:cNvPr id="64" name="人件費平均値テキスト"/>
        <xdr:cNvSpPr txBox="1"/>
      </xdr:nvSpPr>
      <xdr:spPr>
        <a:xfrm>
          <a:off x="4686300" y="635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35789</xdr:rowOff>
    </xdr:from>
    <xdr:to>
      <xdr:col>24</xdr:col>
      <xdr:colOff>114300</xdr:colOff>
      <xdr:row>37</xdr:row>
      <xdr:rowOff>137389</xdr:rowOff>
    </xdr:to>
    <xdr:sp macro="" textlink="">
      <xdr:nvSpPr>
        <xdr:cNvPr id="65" name="フローチャート: 判断 64"/>
        <xdr:cNvSpPr/>
      </xdr:nvSpPr>
      <xdr:spPr>
        <a:xfrm>
          <a:off x="45847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110831</xdr:rowOff>
    </xdr:from>
    <xdr:to>
      <xdr:col>19</xdr:col>
      <xdr:colOff>177800</xdr:colOff>
      <xdr:row>36</xdr:row>
      <xdr:rowOff>114543</xdr:rowOff>
    </xdr:to>
    <xdr:cxnSp macro="">
      <xdr:nvCxnSpPr>
        <xdr:cNvPr id="66" name="直線コネクタ 65"/>
        <xdr:cNvCxnSpPr/>
      </xdr:nvCxnSpPr>
      <xdr:spPr>
        <a:xfrm>
          <a:off x="2908300" y="6283031"/>
          <a:ext cx="889000" cy="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42657</xdr:rowOff>
    </xdr:from>
    <xdr:to>
      <xdr:col>20</xdr:col>
      <xdr:colOff>38100</xdr:colOff>
      <xdr:row>37</xdr:row>
      <xdr:rowOff>144257</xdr:rowOff>
    </xdr:to>
    <xdr:sp macro="" textlink="">
      <xdr:nvSpPr>
        <xdr:cNvPr id="67" name="フローチャート: 判断 66"/>
        <xdr:cNvSpPr/>
      </xdr:nvSpPr>
      <xdr:spPr>
        <a:xfrm>
          <a:off x="3746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135385</xdr:rowOff>
    </xdr:from>
    <xdr:ext cx="534377" cy="259045"/>
    <xdr:sp macro="" textlink="">
      <xdr:nvSpPr>
        <xdr:cNvPr id="68" name="テキスト ボックス 67"/>
        <xdr:cNvSpPr txBox="1"/>
      </xdr:nvSpPr>
      <xdr:spPr>
        <a:xfrm>
          <a:off x="3530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106259</xdr:rowOff>
    </xdr:from>
    <xdr:to>
      <xdr:col>15</xdr:col>
      <xdr:colOff>50800</xdr:colOff>
      <xdr:row>36</xdr:row>
      <xdr:rowOff>110831</xdr:rowOff>
    </xdr:to>
    <xdr:cxnSp macro="">
      <xdr:nvCxnSpPr>
        <xdr:cNvPr id="69" name="直線コネクタ 68"/>
        <xdr:cNvCxnSpPr/>
      </xdr:nvCxnSpPr>
      <xdr:spPr>
        <a:xfrm>
          <a:off x="2019300" y="627845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33143</xdr:rowOff>
    </xdr:from>
    <xdr:to>
      <xdr:col>15</xdr:col>
      <xdr:colOff>101600</xdr:colOff>
      <xdr:row>37</xdr:row>
      <xdr:rowOff>134743</xdr:rowOff>
    </xdr:to>
    <xdr:sp macro="" textlink="">
      <xdr:nvSpPr>
        <xdr:cNvPr id="70" name="フローチャート: 判断 69"/>
        <xdr:cNvSpPr/>
      </xdr:nvSpPr>
      <xdr:spPr>
        <a:xfrm>
          <a:off x="2857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125871</xdr:rowOff>
    </xdr:from>
    <xdr:ext cx="534377" cy="259045"/>
    <xdr:sp macro="" textlink="">
      <xdr:nvSpPr>
        <xdr:cNvPr id="71" name="テキスト ボックス 70"/>
        <xdr:cNvSpPr txBox="1"/>
      </xdr:nvSpPr>
      <xdr:spPr>
        <a:xfrm>
          <a:off x="2641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106259</xdr:rowOff>
    </xdr:from>
    <xdr:to>
      <xdr:col>10</xdr:col>
      <xdr:colOff>114300</xdr:colOff>
      <xdr:row>36</xdr:row>
      <xdr:rowOff>116524</xdr:rowOff>
    </xdr:to>
    <xdr:cxnSp macro="">
      <xdr:nvCxnSpPr>
        <xdr:cNvPr id="72" name="直線コネクタ 71"/>
        <xdr:cNvCxnSpPr/>
      </xdr:nvCxnSpPr>
      <xdr:spPr>
        <a:xfrm flipV="1">
          <a:off x="1130300" y="6278459"/>
          <a:ext cx="889000" cy="1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17664</xdr:rowOff>
    </xdr:from>
    <xdr:to>
      <xdr:col>10</xdr:col>
      <xdr:colOff>165100</xdr:colOff>
      <xdr:row>37</xdr:row>
      <xdr:rowOff>119264</xdr:rowOff>
    </xdr:to>
    <xdr:sp macro="" textlink="">
      <xdr:nvSpPr>
        <xdr:cNvPr id="73" name="フローチャート: 判断 72"/>
        <xdr:cNvSpPr/>
      </xdr:nvSpPr>
      <xdr:spPr>
        <a:xfrm>
          <a:off x="1968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110391</xdr:rowOff>
    </xdr:from>
    <xdr:ext cx="534377" cy="259045"/>
    <xdr:sp macro="" textlink="">
      <xdr:nvSpPr>
        <xdr:cNvPr id="74" name="テキスト ボックス 73"/>
        <xdr:cNvSpPr txBox="1"/>
      </xdr:nvSpPr>
      <xdr:spPr>
        <a:xfrm>
          <a:off x="1752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20059</xdr:rowOff>
    </xdr:from>
    <xdr:to>
      <xdr:col>6</xdr:col>
      <xdr:colOff>38100</xdr:colOff>
      <xdr:row>37</xdr:row>
      <xdr:rowOff>121659</xdr:rowOff>
    </xdr:to>
    <xdr:sp macro="" textlink="">
      <xdr:nvSpPr>
        <xdr:cNvPr id="75" name="フローチャート: 判断 74"/>
        <xdr:cNvSpPr/>
      </xdr:nvSpPr>
      <xdr:spPr>
        <a:xfrm>
          <a:off x="1079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112786</xdr:rowOff>
    </xdr:from>
    <xdr:ext cx="534377" cy="259045"/>
    <xdr:sp macro="" textlink="">
      <xdr:nvSpPr>
        <xdr:cNvPr id="76" name="テキスト ボックス 75"/>
        <xdr:cNvSpPr txBox="1"/>
      </xdr:nvSpPr>
      <xdr:spPr>
        <a:xfrm>
          <a:off x="863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77122</xdr:rowOff>
    </xdr:from>
    <xdr:to>
      <xdr:col>24</xdr:col>
      <xdr:colOff>114300</xdr:colOff>
      <xdr:row>37</xdr:row>
      <xdr:rowOff>7272</xdr:rowOff>
    </xdr:to>
    <xdr:sp macro="" textlink="">
      <xdr:nvSpPr>
        <xdr:cNvPr id="82" name="楕円 81"/>
        <xdr:cNvSpPr/>
      </xdr:nvSpPr>
      <xdr:spPr>
        <a:xfrm>
          <a:off x="4584700" y="624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99999</xdr:rowOff>
    </xdr:from>
    <xdr:ext cx="534377" cy="259045"/>
    <xdr:sp macro="" textlink="">
      <xdr:nvSpPr>
        <xdr:cNvPr id="83" name="人件費該当値テキスト"/>
        <xdr:cNvSpPr txBox="1"/>
      </xdr:nvSpPr>
      <xdr:spPr>
        <a:xfrm>
          <a:off x="4686300" y="610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63743</xdr:rowOff>
    </xdr:from>
    <xdr:to>
      <xdr:col>20</xdr:col>
      <xdr:colOff>38100</xdr:colOff>
      <xdr:row>36</xdr:row>
      <xdr:rowOff>165343</xdr:rowOff>
    </xdr:to>
    <xdr:sp macro="" textlink="">
      <xdr:nvSpPr>
        <xdr:cNvPr id="84" name="楕円 83"/>
        <xdr:cNvSpPr/>
      </xdr:nvSpPr>
      <xdr:spPr>
        <a:xfrm>
          <a:off x="3746500" y="623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10420</xdr:rowOff>
    </xdr:from>
    <xdr:ext cx="534377" cy="259045"/>
    <xdr:sp macro="" textlink="">
      <xdr:nvSpPr>
        <xdr:cNvPr id="85" name="テキスト ボックス 84"/>
        <xdr:cNvSpPr txBox="1"/>
      </xdr:nvSpPr>
      <xdr:spPr>
        <a:xfrm>
          <a:off x="3530111" y="601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60031</xdr:rowOff>
    </xdr:from>
    <xdr:to>
      <xdr:col>15</xdr:col>
      <xdr:colOff>101600</xdr:colOff>
      <xdr:row>36</xdr:row>
      <xdr:rowOff>161631</xdr:rowOff>
    </xdr:to>
    <xdr:sp macro="" textlink="">
      <xdr:nvSpPr>
        <xdr:cNvPr id="86" name="楕円 85"/>
        <xdr:cNvSpPr/>
      </xdr:nvSpPr>
      <xdr:spPr>
        <a:xfrm>
          <a:off x="2857500" y="623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6708</xdr:rowOff>
    </xdr:from>
    <xdr:ext cx="534377" cy="259045"/>
    <xdr:sp macro="" textlink="">
      <xdr:nvSpPr>
        <xdr:cNvPr id="87" name="テキスト ボックス 86"/>
        <xdr:cNvSpPr txBox="1"/>
      </xdr:nvSpPr>
      <xdr:spPr>
        <a:xfrm>
          <a:off x="2641111" y="600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55459</xdr:rowOff>
    </xdr:from>
    <xdr:to>
      <xdr:col>10</xdr:col>
      <xdr:colOff>165100</xdr:colOff>
      <xdr:row>36</xdr:row>
      <xdr:rowOff>157059</xdr:rowOff>
    </xdr:to>
    <xdr:sp macro="" textlink="">
      <xdr:nvSpPr>
        <xdr:cNvPr id="88" name="楕円 87"/>
        <xdr:cNvSpPr/>
      </xdr:nvSpPr>
      <xdr:spPr>
        <a:xfrm>
          <a:off x="1968500" y="622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2136</xdr:rowOff>
    </xdr:from>
    <xdr:ext cx="534377" cy="259045"/>
    <xdr:sp macro="" textlink="">
      <xdr:nvSpPr>
        <xdr:cNvPr id="89" name="テキスト ボックス 88"/>
        <xdr:cNvSpPr txBox="1"/>
      </xdr:nvSpPr>
      <xdr:spPr>
        <a:xfrm>
          <a:off x="1752111" y="600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65724</xdr:rowOff>
    </xdr:from>
    <xdr:to>
      <xdr:col>6</xdr:col>
      <xdr:colOff>38100</xdr:colOff>
      <xdr:row>36</xdr:row>
      <xdr:rowOff>167324</xdr:rowOff>
    </xdr:to>
    <xdr:sp macro="" textlink="">
      <xdr:nvSpPr>
        <xdr:cNvPr id="90" name="楕円 89"/>
        <xdr:cNvSpPr/>
      </xdr:nvSpPr>
      <xdr:spPr>
        <a:xfrm>
          <a:off x="1079500" y="623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12401</xdr:rowOff>
    </xdr:from>
    <xdr:ext cx="534377" cy="259045"/>
    <xdr:sp macro="" textlink="">
      <xdr:nvSpPr>
        <xdr:cNvPr id="91" name="テキスト ボックス 90"/>
        <xdr:cNvSpPr txBox="1"/>
      </xdr:nvSpPr>
      <xdr:spPr>
        <a:xfrm>
          <a:off x="863111" y="601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154112</xdr:rowOff>
    </xdr:from>
    <xdr:to>
      <xdr:col>24</xdr:col>
      <xdr:colOff>62865</xdr:colOff>
      <xdr:row>59</xdr:row>
      <xdr:rowOff>120955</xdr:rowOff>
    </xdr:to>
    <xdr:cxnSp macro="">
      <xdr:nvCxnSpPr>
        <xdr:cNvPr id="118" name="直線コネクタ 117"/>
        <xdr:cNvCxnSpPr/>
      </xdr:nvCxnSpPr>
      <xdr:spPr>
        <a:xfrm flipV="1">
          <a:off x="4633595" y="8726612"/>
          <a:ext cx="1270" cy="1509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124782</xdr:rowOff>
    </xdr:from>
    <xdr:ext cx="534377" cy="259045"/>
    <xdr:sp macro="" textlink="">
      <xdr:nvSpPr>
        <xdr:cNvPr id="119" name="物件費最小値テキスト"/>
        <xdr:cNvSpPr txBox="1"/>
      </xdr:nvSpPr>
      <xdr:spPr>
        <a:xfrm>
          <a:off x="4686300" y="102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120955</xdr:rowOff>
    </xdr:from>
    <xdr:to>
      <xdr:col>24</xdr:col>
      <xdr:colOff>152400</xdr:colOff>
      <xdr:row>59</xdr:row>
      <xdr:rowOff>120955</xdr:rowOff>
    </xdr:to>
    <xdr:cxnSp macro="">
      <xdr:nvCxnSpPr>
        <xdr:cNvPr id="120" name="直線コネクタ 119"/>
        <xdr:cNvCxnSpPr/>
      </xdr:nvCxnSpPr>
      <xdr:spPr>
        <a:xfrm>
          <a:off x="4546600" y="1023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100789</xdr:rowOff>
    </xdr:from>
    <xdr:ext cx="599010" cy="259045"/>
    <xdr:sp macro="" textlink="">
      <xdr:nvSpPr>
        <xdr:cNvPr id="121" name="物件費最大値テキスト"/>
        <xdr:cNvSpPr txBox="1"/>
      </xdr:nvSpPr>
      <xdr:spPr>
        <a:xfrm>
          <a:off x="4686300" y="850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154112</xdr:rowOff>
    </xdr:from>
    <xdr:to>
      <xdr:col>24</xdr:col>
      <xdr:colOff>152400</xdr:colOff>
      <xdr:row>50</xdr:row>
      <xdr:rowOff>154112</xdr:rowOff>
    </xdr:to>
    <xdr:cxnSp macro="">
      <xdr:nvCxnSpPr>
        <xdr:cNvPr id="122" name="直線コネクタ 121"/>
        <xdr:cNvCxnSpPr/>
      </xdr:nvCxnSpPr>
      <xdr:spPr>
        <a:xfrm>
          <a:off x="4546600" y="872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110417</xdr:rowOff>
    </xdr:from>
    <xdr:to>
      <xdr:col>24</xdr:col>
      <xdr:colOff>63500</xdr:colOff>
      <xdr:row>59</xdr:row>
      <xdr:rowOff>10345</xdr:rowOff>
    </xdr:to>
    <xdr:cxnSp macro="">
      <xdr:nvCxnSpPr>
        <xdr:cNvPr id="123" name="直線コネクタ 122"/>
        <xdr:cNvCxnSpPr/>
      </xdr:nvCxnSpPr>
      <xdr:spPr>
        <a:xfrm flipV="1">
          <a:off x="3797300" y="10054517"/>
          <a:ext cx="838200" cy="7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81849</xdr:rowOff>
    </xdr:from>
    <xdr:ext cx="534377" cy="259045"/>
    <xdr:sp macro="" textlink="">
      <xdr:nvSpPr>
        <xdr:cNvPr id="124" name="物件費平均値テキスト"/>
        <xdr:cNvSpPr txBox="1"/>
      </xdr:nvSpPr>
      <xdr:spPr>
        <a:xfrm>
          <a:off x="4686300" y="10025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103422</xdr:rowOff>
    </xdr:from>
    <xdr:to>
      <xdr:col>24</xdr:col>
      <xdr:colOff>114300</xdr:colOff>
      <xdr:row>59</xdr:row>
      <xdr:rowOff>33572</xdr:rowOff>
    </xdr:to>
    <xdr:sp macro="" textlink="">
      <xdr:nvSpPr>
        <xdr:cNvPr id="125" name="フローチャート: 判断 124"/>
        <xdr:cNvSpPr/>
      </xdr:nvSpPr>
      <xdr:spPr>
        <a:xfrm>
          <a:off x="4584700" y="1004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10345</xdr:rowOff>
    </xdr:from>
    <xdr:to>
      <xdr:col>19</xdr:col>
      <xdr:colOff>177800</xdr:colOff>
      <xdr:row>59</xdr:row>
      <xdr:rowOff>36046</xdr:rowOff>
    </xdr:to>
    <xdr:cxnSp macro="">
      <xdr:nvCxnSpPr>
        <xdr:cNvPr id="126" name="直線コネクタ 125"/>
        <xdr:cNvCxnSpPr/>
      </xdr:nvCxnSpPr>
      <xdr:spPr>
        <a:xfrm flipV="1">
          <a:off x="2908300" y="10125895"/>
          <a:ext cx="889000" cy="2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6288</xdr:rowOff>
    </xdr:from>
    <xdr:to>
      <xdr:col>20</xdr:col>
      <xdr:colOff>38100</xdr:colOff>
      <xdr:row>59</xdr:row>
      <xdr:rowOff>107888</xdr:rowOff>
    </xdr:to>
    <xdr:sp macro="" textlink="">
      <xdr:nvSpPr>
        <xdr:cNvPr id="127" name="フローチャート: 判断 126"/>
        <xdr:cNvSpPr/>
      </xdr:nvSpPr>
      <xdr:spPr>
        <a:xfrm>
          <a:off x="3746500" y="1012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99015</xdr:rowOff>
    </xdr:from>
    <xdr:ext cx="534377" cy="259045"/>
    <xdr:sp macro="" textlink="">
      <xdr:nvSpPr>
        <xdr:cNvPr id="128" name="テキスト ボックス 127"/>
        <xdr:cNvSpPr txBox="1"/>
      </xdr:nvSpPr>
      <xdr:spPr>
        <a:xfrm>
          <a:off x="3530111" y="1021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36046</xdr:rowOff>
    </xdr:from>
    <xdr:to>
      <xdr:col>15</xdr:col>
      <xdr:colOff>50800</xdr:colOff>
      <xdr:row>59</xdr:row>
      <xdr:rowOff>40563</xdr:rowOff>
    </xdr:to>
    <xdr:cxnSp macro="">
      <xdr:nvCxnSpPr>
        <xdr:cNvPr id="129" name="直線コネクタ 128"/>
        <xdr:cNvCxnSpPr/>
      </xdr:nvCxnSpPr>
      <xdr:spPr>
        <a:xfrm flipV="1">
          <a:off x="2019300" y="10151596"/>
          <a:ext cx="889000" cy="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24783</xdr:rowOff>
    </xdr:from>
    <xdr:to>
      <xdr:col>15</xdr:col>
      <xdr:colOff>101600</xdr:colOff>
      <xdr:row>59</xdr:row>
      <xdr:rowOff>126383</xdr:rowOff>
    </xdr:to>
    <xdr:sp macro="" textlink="">
      <xdr:nvSpPr>
        <xdr:cNvPr id="130" name="フローチャート: 判断 129"/>
        <xdr:cNvSpPr/>
      </xdr:nvSpPr>
      <xdr:spPr>
        <a:xfrm>
          <a:off x="2857500" y="1014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117510</xdr:rowOff>
    </xdr:from>
    <xdr:ext cx="534377" cy="259045"/>
    <xdr:sp macro="" textlink="">
      <xdr:nvSpPr>
        <xdr:cNvPr id="131" name="テキスト ボックス 130"/>
        <xdr:cNvSpPr txBox="1"/>
      </xdr:nvSpPr>
      <xdr:spPr>
        <a:xfrm>
          <a:off x="2641111" y="1023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36</xdr:rowOff>
    </xdr:from>
    <xdr:to>
      <xdr:col>10</xdr:col>
      <xdr:colOff>114300</xdr:colOff>
      <xdr:row>59</xdr:row>
      <xdr:rowOff>40563</xdr:rowOff>
    </xdr:to>
    <xdr:cxnSp macro="">
      <xdr:nvCxnSpPr>
        <xdr:cNvPr id="132" name="直線コネクタ 131"/>
        <xdr:cNvCxnSpPr/>
      </xdr:nvCxnSpPr>
      <xdr:spPr>
        <a:xfrm>
          <a:off x="1130300" y="10115586"/>
          <a:ext cx="889000" cy="4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11524</xdr:rowOff>
    </xdr:from>
    <xdr:to>
      <xdr:col>10</xdr:col>
      <xdr:colOff>165100</xdr:colOff>
      <xdr:row>59</xdr:row>
      <xdr:rowOff>113124</xdr:rowOff>
    </xdr:to>
    <xdr:sp macro="" textlink="">
      <xdr:nvSpPr>
        <xdr:cNvPr id="133" name="フローチャート: 判断 132"/>
        <xdr:cNvSpPr/>
      </xdr:nvSpPr>
      <xdr:spPr>
        <a:xfrm>
          <a:off x="1968500" y="101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104251</xdr:rowOff>
    </xdr:from>
    <xdr:ext cx="534377" cy="259045"/>
    <xdr:sp macro="" textlink="">
      <xdr:nvSpPr>
        <xdr:cNvPr id="134" name="テキスト ボックス 133"/>
        <xdr:cNvSpPr txBox="1"/>
      </xdr:nvSpPr>
      <xdr:spPr>
        <a:xfrm>
          <a:off x="1752111" y="1021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30683</xdr:rowOff>
    </xdr:from>
    <xdr:to>
      <xdr:col>6</xdr:col>
      <xdr:colOff>38100</xdr:colOff>
      <xdr:row>59</xdr:row>
      <xdr:rowOff>132283</xdr:rowOff>
    </xdr:to>
    <xdr:sp macro="" textlink="">
      <xdr:nvSpPr>
        <xdr:cNvPr id="135" name="フローチャート: 判断 134"/>
        <xdr:cNvSpPr/>
      </xdr:nvSpPr>
      <xdr:spPr>
        <a:xfrm>
          <a:off x="1079500" y="101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123410</xdr:rowOff>
    </xdr:from>
    <xdr:ext cx="534377" cy="259045"/>
    <xdr:sp macro="" textlink="">
      <xdr:nvSpPr>
        <xdr:cNvPr id="136" name="テキスト ボックス 135"/>
        <xdr:cNvSpPr txBox="1"/>
      </xdr:nvSpPr>
      <xdr:spPr>
        <a:xfrm>
          <a:off x="863111" y="1023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59617</xdr:rowOff>
    </xdr:from>
    <xdr:to>
      <xdr:col>24</xdr:col>
      <xdr:colOff>114300</xdr:colOff>
      <xdr:row>58</xdr:row>
      <xdr:rowOff>161217</xdr:rowOff>
    </xdr:to>
    <xdr:sp macro="" textlink="">
      <xdr:nvSpPr>
        <xdr:cNvPr id="142" name="楕円 141"/>
        <xdr:cNvSpPr/>
      </xdr:nvSpPr>
      <xdr:spPr>
        <a:xfrm>
          <a:off x="4584700" y="1000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82494</xdr:rowOff>
    </xdr:from>
    <xdr:ext cx="534377" cy="259045"/>
    <xdr:sp macro="" textlink="">
      <xdr:nvSpPr>
        <xdr:cNvPr id="143" name="物件費該当値テキスト"/>
        <xdr:cNvSpPr txBox="1"/>
      </xdr:nvSpPr>
      <xdr:spPr>
        <a:xfrm>
          <a:off x="4686300" y="985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130995</xdr:rowOff>
    </xdr:from>
    <xdr:to>
      <xdr:col>20</xdr:col>
      <xdr:colOff>38100</xdr:colOff>
      <xdr:row>59</xdr:row>
      <xdr:rowOff>61145</xdr:rowOff>
    </xdr:to>
    <xdr:sp macro="" textlink="">
      <xdr:nvSpPr>
        <xdr:cNvPr id="144" name="楕円 143"/>
        <xdr:cNvSpPr/>
      </xdr:nvSpPr>
      <xdr:spPr>
        <a:xfrm>
          <a:off x="3746500" y="100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77672</xdr:rowOff>
    </xdr:from>
    <xdr:ext cx="534377" cy="259045"/>
    <xdr:sp macro="" textlink="">
      <xdr:nvSpPr>
        <xdr:cNvPr id="145" name="テキスト ボックス 144"/>
        <xdr:cNvSpPr txBox="1"/>
      </xdr:nvSpPr>
      <xdr:spPr>
        <a:xfrm>
          <a:off x="3530111" y="985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156696</xdr:rowOff>
    </xdr:from>
    <xdr:to>
      <xdr:col>15</xdr:col>
      <xdr:colOff>101600</xdr:colOff>
      <xdr:row>59</xdr:row>
      <xdr:rowOff>86846</xdr:rowOff>
    </xdr:to>
    <xdr:sp macro="" textlink="">
      <xdr:nvSpPr>
        <xdr:cNvPr id="146" name="楕円 145"/>
        <xdr:cNvSpPr/>
      </xdr:nvSpPr>
      <xdr:spPr>
        <a:xfrm>
          <a:off x="2857500" y="1010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103373</xdr:rowOff>
    </xdr:from>
    <xdr:ext cx="534377" cy="259045"/>
    <xdr:sp macro="" textlink="">
      <xdr:nvSpPr>
        <xdr:cNvPr id="147" name="テキスト ボックス 146"/>
        <xdr:cNvSpPr txBox="1"/>
      </xdr:nvSpPr>
      <xdr:spPr>
        <a:xfrm>
          <a:off x="2641111" y="987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161213</xdr:rowOff>
    </xdr:from>
    <xdr:to>
      <xdr:col>10</xdr:col>
      <xdr:colOff>165100</xdr:colOff>
      <xdr:row>59</xdr:row>
      <xdr:rowOff>91363</xdr:rowOff>
    </xdr:to>
    <xdr:sp macro="" textlink="">
      <xdr:nvSpPr>
        <xdr:cNvPr id="148" name="楕円 147"/>
        <xdr:cNvSpPr/>
      </xdr:nvSpPr>
      <xdr:spPr>
        <a:xfrm>
          <a:off x="1968500" y="101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107890</xdr:rowOff>
    </xdr:from>
    <xdr:ext cx="534377" cy="259045"/>
    <xdr:sp macro="" textlink="">
      <xdr:nvSpPr>
        <xdr:cNvPr id="149" name="テキスト ボックス 148"/>
        <xdr:cNvSpPr txBox="1"/>
      </xdr:nvSpPr>
      <xdr:spPr>
        <a:xfrm>
          <a:off x="1752111" y="988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120686</xdr:rowOff>
    </xdr:from>
    <xdr:to>
      <xdr:col>6</xdr:col>
      <xdr:colOff>38100</xdr:colOff>
      <xdr:row>59</xdr:row>
      <xdr:rowOff>50836</xdr:rowOff>
    </xdr:to>
    <xdr:sp macro="" textlink="">
      <xdr:nvSpPr>
        <xdr:cNvPr id="150" name="楕円 149"/>
        <xdr:cNvSpPr/>
      </xdr:nvSpPr>
      <xdr:spPr>
        <a:xfrm>
          <a:off x="1079500" y="100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67363</xdr:rowOff>
    </xdr:from>
    <xdr:ext cx="534377" cy="259045"/>
    <xdr:sp macro="" textlink="">
      <xdr:nvSpPr>
        <xdr:cNvPr id="151" name="テキスト ボックス 150"/>
        <xdr:cNvSpPr txBox="1"/>
      </xdr:nvSpPr>
      <xdr:spPr>
        <a:xfrm>
          <a:off x="863111" y="98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104191</xdr:rowOff>
    </xdr:from>
    <xdr:to>
      <xdr:col>24</xdr:col>
      <xdr:colOff>62865</xdr:colOff>
      <xdr:row>79</xdr:row>
      <xdr:rowOff>5131</xdr:rowOff>
    </xdr:to>
    <xdr:cxnSp macro="">
      <xdr:nvCxnSpPr>
        <xdr:cNvPr id="175" name="直線コネクタ 174"/>
        <xdr:cNvCxnSpPr/>
      </xdr:nvCxnSpPr>
      <xdr:spPr>
        <a:xfrm flipV="1">
          <a:off x="4633595" y="12277141"/>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8958</xdr:rowOff>
    </xdr:from>
    <xdr:ext cx="378565" cy="259045"/>
    <xdr:sp macro="" textlink="">
      <xdr:nvSpPr>
        <xdr:cNvPr id="176" name="維持補修費最小値テキスト"/>
        <xdr:cNvSpPr txBox="1"/>
      </xdr:nvSpPr>
      <xdr:spPr>
        <a:xfrm>
          <a:off x="4686300" y="1355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5131</xdr:rowOff>
    </xdr:from>
    <xdr:to>
      <xdr:col>24</xdr:col>
      <xdr:colOff>152400</xdr:colOff>
      <xdr:row>79</xdr:row>
      <xdr:rowOff>5131</xdr:rowOff>
    </xdr:to>
    <xdr:cxnSp macro="">
      <xdr:nvCxnSpPr>
        <xdr:cNvPr id="177" name="直線コネクタ 176"/>
        <xdr:cNvCxnSpPr/>
      </xdr:nvCxnSpPr>
      <xdr:spPr>
        <a:xfrm>
          <a:off x="4546600" y="135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50868</xdr:rowOff>
    </xdr:from>
    <xdr:ext cx="534377" cy="259045"/>
    <xdr:sp macro="" textlink="">
      <xdr:nvSpPr>
        <xdr:cNvPr id="178" name="維持補修費最大値テキスト"/>
        <xdr:cNvSpPr txBox="1"/>
      </xdr:nvSpPr>
      <xdr:spPr>
        <a:xfrm>
          <a:off x="4686300" y="1205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104191</xdr:rowOff>
    </xdr:from>
    <xdr:to>
      <xdr:col>24</xdr:col>
      <xdr:colOff>152400</xdr:colOff>
      <xdr:row>71</xdr:row>
      <xdr:rowOff>104191</xdr:rowOff>
    </xdr:to>
    <xdr:cxnSp macro="">
      <xdr:nvCxnSpPr>
        <xdr:cNvPr id="179" name="直線コネクタ 178"/>
        <xdr:cNvCxnSpPr/>
      </xdr:nvCxnSpPr>
      <xdr:spPr>
        <a:xfrm>
          <a:off x="4546600" y="12277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29896</xdr:rowOff>
    </xdr:from>
    <xdr:to>
      <xdr:col>24</xdr:col>
      <xdr:colOff>63500</xdr:colOff>
      <xdr:row>78</xdr:row>
      <xdr:rowOff>54966</xdr:rowOff>
    </xdr:to>
    <xdr:cxnSp macro="">
      <xdr:nvCxnSpPr>
        <xdr:cNvPr id="180" name="直線コネクタ 179"/>
        <xdr:cNvCxnSpPr/>
      </xdr:nvCxnSpPr>
      <xdr:spPr>
        <a:xfrm flipV="1">
          <a:off x="3797300" y="13231546"/>
          <a:ext cx="838200" cy="1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169587</xdr:rowOff>
    </xdr:from>
    <xdr:ext cx="469744" cy="259045"/>
    <xdr:sp macro="" textlink="">
      <xdr:nvSpPr>
        <xdr:cNvPr id="181" name="維持補修費平均値テキスト"/>
        <xdr:cNvSpPr txBox="1"/>
      </xdr:nvSpPr>
      <xdr:spPr>
        <a:xfrm>
          <a:off x="4686300" y="13199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19710</xdr:rowOff>
    </xdr:from>
    <xdr:to>
      <xdr:col>24</xdr:col>
      <xdr:colOff>114300</xdr:colOff>
      <xdr:row>77</xdr:row>
      <xdr:rowOff>121310</xdr:rowOff>
    </xdr:to>
    <xdr:sp macro="" textlink="">
      <xdr:nvSpPr>
        <xdr:cNvPr id="182" name="フローチャート: 判断 181"/>
        <xdr:cNvSpPr/>
      </xdr:nvSpPr>
      <xdr:spPr>
        <a:xfrm>
          <a:off x="45847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54966</xdr:rowOff>
    </xdr:from>
    <xdr:to>
      <xdr:col>19</xdr:col>
      <xdr:colOff>177800</xdr:colOff>
      <xdr:row>78</xdr:row>
      <xdr:rowOff>56947</xdr:rowOff>
    </xdr:to>
    <xdr:cxnSp macro="">
      <xdr:nvCxnSpPr>
        <xdr:cNvPr id="183" name="直線コネクタ 182"/>
        <xdr:cNvCxnSpPr/>
      </xdr:nvCxnSpPr>
      <xdr:spPr>
        <a:xfrm flipV="1">
          <a:off x="2908300" y="13428066"/>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44628</xdr:rowOff>
    </xdr:from>
    <xdr:to>
      <xdr:col>20</xdr:col>
      <xdr:colOff>38100</xdr:colOff>
      <xdr:row>77</xdr:row>
      <xdr:rowOff>146228</xdr:rowOff>
    </xdr:to>
    <xdr:sp macro="" textlink="">
      <xdr:nvSpPr>
        <xdr:cNvPr id="184" name="フローチャート: 判断 183"/>
        <xdr:cNvSpPr/>
      </xdr:nvSpPr>
      <xdr:spPr>
        <a:xfrm>
          <a:off x="3746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162755</xdr:rowOff>
    </xdr:from>
    <xdr:ext cx="469744" cy="259045"/>
    <xdr:sp macro="" textlink="">
      <xdr:nvSpPr>
        <xdr:cNvPr id="185" name="テキスト ボックス 184"/>
        <xdr:cNvSpPr txBox="1"/>
      </xdr:nvSpPr>
      <xdr:spPr>
        <a:xfrm>
          <a:off x="3562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56947</xdr:rowOff>
    </xdr:from>
    <xdr:to>
      <xdr:col>15</xdr:col>
      <xdr:colOff>50800</xdr:colOff>
      <xdr:row>78</xdr:row>
      <xdr:rowOff>107314</xdr:rowOff>
    </xdr:to>
    <xdr:cxnSp macro="">
      <xdr:nvCxnSpPr>
        <xdr:cNvPr id="186" name="直線コネクタ 185"/>
        <xdr:cNvCxnSpPr/>
      </xdr:nvCxnSpPr>
      <xdr:spPr>
        <a:xfrm flipV="1">
          <a:off x="2019300" y="13430047"/>
          <a:ext cx="889000" cy="5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64973</xdr:rowOff>
    </xdr:from>
    <xdr:to>
      <xdr:col>15</xdr:col>
      <xdr:colOff>101600</xdr:colOff>
      <xdr:row>77</xdr:row>
      <xdr:rowOff>166573</xdr:rowOff>
    </xdr:to>
    <xdr:sp macro="" textlink="">
      <xdr:nvSpPr>
        <xdr:cNvPr id="187" name="フローチャート: 判断 186"/>
        <xdr:cNvSpPr/>
      </xdr:nvSpPr>
      <xdr:spPr>
        <a:xfrm>
          <a:off x="2857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11650</xdr:rowOff>
    </xdr:from>
    <xdr:ext cx="469744" cy="259045"/>
    <xdr:sp macro="" textlink="">
      <xdr:nvSpPr>
        <xdr:cNvPr id="188" name="テキスト ボックス 187"/>
        <xdr:cNvSpPr txBox="1"/>
      </xdr:nvSpPr>
      <xdr:spPr>
        <a:xfrm>
          <a:off x="2673428" y="130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87427</xdr:rowOff>
    </xdr:from>
    <xdr:to>
      <xdr:col>10</xdr:col>
      <xdr:colOff>114300</xdr:colOff>
      <xdr:row>78</xdr:row>
      <xdr:rowOff>107314</xdr:rowOff>
    </xdr:to>
    <xdr:cxnSp macro="">
      <xdr:nvCxnSpPr>
        <xdr:cNvPr id="189" name="直線コネクタ 188"/>
        <xdr:cNvCxnSpPr/>
      </xdr:nvCxnSpPr>
      <xdr:spPr>
        <a:xfrm>
          <a:off x="1130300" y="13460527"/>
          <a:ext cx="889000" cy="1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78918</xdr:rowOff>
    </xdr:from>
    <xdr:to>
      <xdr:col>10</xdr:col>
      <xdr:colOff>165100</xdr:colOff>
      <xdr:row>78</xdr:row>
      <xdr:rowOff>9068</xdr:rowOff>
    </xdr:to>
    <xdr:sp macro="" textlink="">
      <xdr:nvSpPr>
        <xdr:cNvPr id="190" name="フローチャート: 判断 189"/>
        <xdr:cNvSpPr/>
      </xdr:nvSpPr>
      <xdr:spPr>
        <a:xfrm>
          <a:off x="1968500" y="1328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25595</xdr:rowOff>
    </xdr:from>
    <xdr:ext cx="469744" cy="259045"/>
    <xdr:sp macro="" textlink="">
      <xdr:nvSpPr>
        <xdr:cNvPr id="191" name="テキスト ボックス 190"/>
        <xdr:cNvSpPr txBox="1"/>
      </xdr:nvSpPr>
      <xdr:spPr>
        <a:xfrm>
          <a:off x="1784428" y="1305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82804</xdr:rowOff>
    </xdr:from>
    <xdr:to>
      <xdr:col>6</xdr:col>
      <xdr:colOff>38100</xdr:colOff>
      <xdr:row>78</xdr:row>
      <xdr:rowOff>12954</xdr:rowOff>
    </xdr:to>
    <xdr:sp macro="" textlink="">
      <xdr:nvSpPr>
        <xdr:cNvPr id="192" name="フローチャート: 判断 191"/>
        <xdr:cNvSpPr/>
      </xdr:nvSpPr>
      <xdr:spPr>
        <a:xfrm>
          <a:off x="1079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29481</xdr:rowOff>
    </xdr:from>
    <xdr:ext cx="469744" cy="259045"/>
    <xdr:sp macro="" textlink="">
      <xdr:nvSpPr>
        <xdr:cNvPr id="193" name="テキスト ボックス 192"/>
        <xdr:cNvSpPr txBox="1"/>
      </xdr:nvSpPr>
      <xdr:spPr>
        <a:xfrm>
          <a:off x="895428" y="1305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150546</xdr:rowOff>
    </xdr:from>
    <xdr:to>
      <xdr:col>24</xdr:col>
      <xdr:colOff>114300</xdr:colOff>
      <xdr:row>77</xdr:row>
      <xdr:rowOff>80696</xdr:rowOff>
    </xdr:to>
    <xdr:sp macro="" textlink="">
      <xdr:nvSpPr>
        <xdr:cNvPr id="199" name="楕円 198"/>
        <xdr:cNvSpPr/>
      </xdr:nvSpPr>
      <xdr:spPr>
        <a:xfrm>
          <a:off x="4584700" y="1318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1973</xdr:rowOff>
    </xdr:from>
    <xdr:ext cx="469744" cy="259045"/>
    <xdr:sp macro="" textlink="">
      <xdr:nvSpPr>
        <xdr:cNvPr id="200" name="維持補修費該当値テキスト"/>
        <xdr:cNvSpPr txBox="1"/>
      </xdr:nvSpPr>
      <xdr:spPr>
        <a:xfrm>
          <a:off x="4686300" y="1303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4166</xdr:rowOff>
    </xdr:from>
    <xdr:to>
      <xdr:col>20</xdr:col>
      <xdr:colOff>38100</xdr:colOff>
      <xdr:row>78</xdr:row>
      <xdr:rowOff>105766</xdr:rowOff>
    </xdr:to>
    <xdr:sp macro="" textlink="">
      <xdr:nvSpPr>
        <xdr:cNvPr id="201" name="楕円 200"/>
        <xdr:cNvSpPr/>
      </xdr:nvSpPr>
      <xdr:spPr>
        <a:xfrm>
          <a:off x="3746500" y="133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96893</xdr:rowOff>
    </xdr:from>
    <xdr:ext cx="469744" cy="259045"/>
    <xdr:sp macro="" textlink="">
      <xdr:nvSpPr>
        <xdr:cNvPr id="202" name="テキスト ボックス 201"/>
        <xdr:cNvSpPr txBox="1"/>
      </xdr:nvSpPr>
      <xdr:spPr>
        <a:xfrm>
          <a:off x="3562428" y="134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6147</xdr:rowOff>
    </xdr:from>
    <xdr:to>
      <xdr:col>15</xdr:col>
      <xdr:colOff>101600</xdr:colOff>
      <xdr:row>78</xdr:row>
      <xdr:rowOff>107747</xdr:rowOff>
    </xdr:to>
    <xdr:sp macro="" textlink="">
      <xdr:nvSpPr>
        <xdr:cNvPr id="203" name="楕円 202"/>
        <xdr:cNvSpPr/>
      </xdr:nvSpPr>
      <xdr:spPr>
        <a:xfrm>
          <a:off x="2857500" y="133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98874</xdr:rowOff>
    </xdr:from>
    <xdr:ext cx="469744" cy="259045"/>
    <xdr:sp macro="" textlink="">
      <xdr:nvSpPr>
        <xdr:cNvPr id="204" name="テキスト ボックス 203"/>
        <xdr:cNvSpPr txBox="1"/>
      </xdr:nvSpPr>
      <xdr:spPr>
        <a:xfrm>
          <a:off x="2673428" y="1347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56514</xdr:rowOff>
    </xdr:from>
    <xdr:to>
      <xdr:col>10</xdr:col>
      <xdr:colOff>165100</xdr:colOff>
      <xdr:row>78</xdr:row>
      <xdr:rowOff>158114</xdr:rowOff>
    </xdr:to>
    <xdr:sp macro="" textlink="">
      <xdr:nvSpPr>
        <xdr:cNvPr id="205" name="楕円 204"/>
        <xdr:cNvSpPr/>
      </xdr:nvSpPr>
      <xdr:spPr>
        <a:xfrm>
          <a:off x="1968500" y="1342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149241</xdr:rowOff>
    </xdr:from>
    <xdr:ext cx="469744" cy="259045"/>
    <xdr:sp macro="" textlink="">
      <xdr:nvSpPr>
        <xdr:cNvPr id="206" name="テキスト ボックス 205"/>
        <xdr:cNvSpPr txBox="1"/>
      </xdr:nvSpPr>
      <xdr:spPr>
        <a:xfrm>
          <a:off x="1784428" y="1352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36627</xdr:rowOff>
    </xdr:from>
    <xdr:to>
      <xdr:col>6</xdr:col>
      <xdr:colOff>38100</xdr:colOff>
      <xdr:row>78</xdr:row>
      <xdr:rowOff>138227</xdr:rowOff>
    </xdr:to>
    <xdr:sp macro="" textlink="">
      <xdr:nvSpPr>
        <xdr:cNvPr id="207" name="楕円 206"/>
        <xdr:cNvSpPr/>
      </xdr:nvSpPr>
      <xdr:spPr>
        <a:xfrm>
          <a:off x="1079500" y="1340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129354</xdr:rowOff>
    </xdr:from>
    <xdr:ext cx="469744" cy="259045"/>
    <xdr:sp macro="" textlink="">
      <xdr:nvSpPr>
        <xdr:cNvPr id="208" name="テキスト ボックス 207"/>
        <xdr:cNvSpPr txBox="1"/>
      </xdr:nvSpPr>
      <xdr:spPr>
        <a:xfrm>
          <a:off x="895428" y="1350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21" name="テキスト ボックス 220"/>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3" name="テキスト ボックス 222"/>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68624</xdr:rowOff>
    </xdr:from>
    <xdr:to>
      <xdr:col>24</xdr:col>
      <xdr:colOff>62865</xdr:colOff>
      <xdr:row>99</xdr:row>
      <xdr:rowOff>114078</xdr:rowOff>
    </xdr:to>
    <xdr:cxnSp macro="">
      <xdr:nvCxnSpPr>
        <xdr:cNvPr id="233" name="直線コネクタ 232"/>
        <xdr:cNvCxnSpPr/>
      </xdr:nvCxnSpPr>
      <xdr:spPr>
        <a:xfrm flipV="1">
          <a:off x="4633595" y="15499124"/>
          <a:ext cx="1270" cy="1588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117905</xdr:rowOff>
    </xdr:from>
    <xdr:ext cx="534377" cy="259045"/>
    <xdr:sp macro="" textlink="">
      <xdr:nvSpPr>
        <xdr:cNvPr id="234" name="扶助費最小値テキスト"/>
        <xdr:cNvSpPr txBox="1"/>
      </xdr:nvSpPr>
      <xdr:spPr>
        <a:xfrm>
          <a:off x="4686300" y="1709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114078</xdr:rowOff>
    </xdr:from>
    <xdr:to>
      <xdr:col>24</xdr:col>
      <xdr:colOff>152400</xdr:colOff>
      <xdr:row>99</xdr:row>
      <xdr:rowOff>114078</xdr:rowOff>
    </xdr:to>
    <xdr:cxnSp macro="">
      <xdr:nvCxnSpPr>
        <xdr:cNvPr id="235" name="直線コネクタ 234"/>
        <xdr:cNvCxnSpPr/>
      </xdr:nvCxnSpPr>
      <xdr:spPr>
        <a:xfrm>
          <a:off x="4546600" y="1708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15301</xdr:rowOff>
    </xdr:from>
    <xdr:ext cx="599010" cy="259045"/>
    <xdr:sp macro="" textlink="">
      <xdr:nvSpPr>
        <xdr:cNvPr id="236" name="扶助費最大値テキスト"/>
        <xdr:cNvSpPr txBox="1"/>
      </xdr:nvSpPr>
      <xdr:spPr>
        <a:xfrm>
          <a:off x="4686300" y="1527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68624</xdr:rowOff>
    </xdr:from>
    <xdr:to>
      <xdr:col>24</xdr:col>
      <xdr:colOff>152400</xdr:colOff>
      <xdr:row>90</xdr:row>
      <xdr:rowOff>68624</xdr:rowOff>
    </xdr:to>
    <xdr:cxnSp macro="">
      <xdr:nvCxnSpPr>
        <xdr:cNvPr id="237" name="直線コネクタ 236"/>
        <xdr:cNvCxnSpPr/>
      </xdr:nvCxnSpPr>
      <xdr:spPr>
        <a:xfrm>
          <a:off x="4546600" y="1549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96456</xdr:rowOff>
    </xdr:from>
    <xdr:to>
      <xdr:col>24</xdr:col>
      <xdr:colOff>63500</xdr:colOff>
      <xdr:row>97</xdr:row>
      <xdr:rowOff>48489</xdr:rowOff>
    </xdr:to>
    <xdr:cxnSp macro="">
      <xdr:nvCxnSpPr>
        <xdr:cNvPr id="238" name="直線コネクタ 237"/>
        <xdr:cNvCxnSpPr/>
      </xdr:nvCxnSpPr>
      <xdr:spPr>
        <a:xfrm flipV="1">
          <a:off x="3797300" y="16555656"/>
          <a:ext cx="838200" cy="12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167670</xdr:rowOff>
    </xdr:from>
    <xdr:ext cx="599010" cy="259045"/>
    <xdr:sp macro="" textlink="">
      <xdr:nvSpPr>
        <xdr:cNvPr id="239" name="扶助費平均値テキスト"/>
        <xdr:cNvSpPr txBox="1"/>
      </xdr:nvSpPr>
      <xdr:spPr>
        <a:xfrm>
          <a:off x="4686300" y="16283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144793</xdr:rowOff>
    </xdr:from>
    <xdr:to>
      <xdr:col>24</xdr:col>
      <xdr:colOff>114300</xdr:colOff>
      <xdr:row>96</xdr:row>
      <xdr:rowOff>74943</xdr:rowOff>
    </xdr:to>
    <xdr:sp macro="" textlink="">
      <xdr:nvSpPr>
        <xdr:cNvPr id="240" name="フローチャート: 判断 239"/>
        <xdr:cNvSpPr/>
      </xdr:nvSpPr>
      <xdr:spPr>
        <a:xfrm>
          <a:off x="45847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48489</xdr:rowOff>
    </xdr:from>
    <xdr:to>
      <xdr:col>19</xdr:col>
      <xdr:colOff>177800</xdr:colOff>
      <xdr:row>97</xdr:row>
      <xdr:rowOff>70720</xdr:rowOff>
    </xdr:to>
    <xdr:cxnSp macro="">
      <xdr:nvCxnSpPr>
        <xdr:cNvPr id="241" name="直線コネクタ 240"/>
        <xdr:cNvCxnSpPr/>
      </xdr:nvCxnSpPr>
      <xdr:spPr>
        <a:xfrm flipV="1">
          <a:off x="2908300" y="16679139"/>
          <a:ext cx="889000" cy="2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54820</xdr:rowOff>
    </xdr:from>
    <xdr:to>
      <xdr:col>20</xdr:col>
      <xdr:colOff>38100</xdr:colOff>
      <xdr:row>96</xdr:row>
      <xdr:rowOff>156420</xdr:rowOff>
    </xdr:to>
    <xdr:sp macro="" textlink="">
      <xdr:nvSpPr>
        <xdr:cNvPr id="242" name="フローチャート: 判断 241"/>
        <xdr:cNvSpPr/>
      </xdr:nvSpPr>
      <xdr:spPr>
        <a:xfrm>
          <a:off x="3746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1497</xdr:rowOff>
    </xdr:from>
    <xdr:ext cx="599010" cy="259045"/>
    <xdr:sp macro="" textlink="">
      <xdr:nvSpPr>
        <xdr:cNvPr id="243" name="テキスト ボックス 242"/>
        <xdr:cNvSpPr txBox="1"/>
      </xdr:nvSpPr>
      <xdr:spPr>
        <a:xfrm>
          <a:off x="3497795" y="1628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70720</xdr:rowOff>
    </xdr:from>
    <xdr:to>
      <xdr:col>15</xdr:col>
      <xdr:colOff>50800</xdr:colOff>
      <xdr:row>97</xdr:row>
      <xdr:rowOff>163285</xdr:rowOff>
    </xdr:to>
    <xdr:cxnSp macro="">
      <xdr:nvCxnSpPr>
        <xdr:cNvPr id="244" name="直線コネクタ 243"/>
        <xdr:cNvCxnSpPr/>
      </xdr:nvCxnSpPr>
      <xdr:spPr>
        <a:xfrm flipV="1">
          <a:off x="2019300" y="16701370"/>
          <a:ext cx="889000" cy="9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69069</xdr:rowOff>
    </xdr:from>
    <xdr:to>
      <xdr:col>15</xdr:col>
      <xdr:colOff>101600</xdr:colOff>
      <xdr:row>96</xdr:row>
      <xdr:rowOff>170669</xdr:rowOff>
    </xdr:to>
    <xdr:sp macro="" textlink="">
      <xdr:nvSpPr>
        <xdr:cNvPr id="245" name="フローチャート: 判断 244"/>
        <xdr:cNvSpPr/>
      </xdr:nvSpPr>
      <xdr:spPr>
        <a:xfrm>
          <a:off x="2857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15746</xdr:rowOff>
    </xdr:from>
    <xdr:ext cx="599010" cy="259045"/>
    <xdr:sp macro="" textlink="">
      <xdr:nvSpPr>
        <xdr:cNvPr id="246" name="テキスト ボックス 245"/>
        <xdr:cNvSpPr txBox="1"/>
      </xdr:nvSpPr>
      <xdr:spPr>
        <a:xfrm>
          <a:off x="2608795" y="1630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163285</xdr:rowOff>
    </xdr:from>
    <xdr:to>
      <xdr:col>10</xdr:col>
      <xdr:colOff>114300</xdr:colOff>
      <xdr:row>98</xdr:row>
      <xdr:rowOff>78854</xdr:rowOff>
    </xdr:to>
    <xdr:cxnSp macro="">
      <xdr:nvCxnSpPr>
        <xdr:cNvPr id="247" name="直線コネクタ 246"/>
        <xdr:cNvCxnSpPr/>
      </xdr:nvCxnSpPr>
      <xdr:spPr>
        <a:xfrm flipV="1">
          <a:off x="1130300" y="16793935"/>
          <a:ext cx="889000" cy="8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150870</xdr:rowOff>
    </xdr:from>
    <xdr:to>
      <xdr:col>10</xdr:col>
      <xdr:colOff>165100</xdr:colOff>
      <xdr:row>97</xdr:row>
      <xdr:rowOff>81020</xdr:rowOff>
    </xdr:to>
    <xdr:sp macro="" textlink="">
      <xdr:nvSpPr>
        <xdr:cNvPr id="248" name="フローチャート: 判断 247"/>
        <xdr:cNvSpPr/>
      </xdr:nvSpPr>
      <xdr:spPr>
        <a:xfrm>
          <a:off x="1968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97547</xdr:rowOff>
    </xdr:from>
    <xdr:ext cx="599010" cy="259045"/>
    <xdr:sp macro="" textlink="">
      <xdr:nvSpPr>
        <xdr:cNvPr id="249" name="テキスト ボックス 248"/>
        <xdr:cNvSpPr txBox="1"/>
      </xdr:nvSpPr>
      <xdr:spPr>
        <a:xfrm>
          <a:off x="1719795" y="1638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68231</xdr:rowOff>
    </xdr:from>
    <xdr:to>
      <xdr:col>6</xdr:col>
      <xdr:colOff>38100</xdr:colOff>
      <xdr:row>97</xdr:row>
      <xdr:rowOff>169831</xdr:rowOff>
    </xdr:to>
    <xdr:sp macro="" textlink="">
      <xdr:nvSpPr>
        <xdr:cNvPr id="250" name="フローチャート: 判断 249"/>
        <xdr:cNvSpPr/>
      </xdr:nvSpPr>
      <xdr:spPr>
        <a:xfrm>
          <a:off x="1079500" y="166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14908</xdr:rowOff>
    </xdr:from>
    <xdr:ext cx="599010" cy="259045"/>
    <xdr:sp macro="" textlink="">
      <xdr:nvSpPr>
        <xdr:cNvPr id="251" name="テキスト ボックス 250"/>
        <xdr:cNvSpPr txBox="1"/>
      </xdr:nvSpPr>
      <xdr:spPr>
        <a:xfrm>
          <a:off x="830795" y="1647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45656</xdr:rowOff>
    </xdr:from>
    <xdr:to>
      <xdr:col>24</xdr:col>
      <xdr:colOff>114300</xdr:colOff>
      <xdr:row>96</xdr:row>
      <xdr:rowOff>147256</xdr:rowOff>
    </xdr:to>
    <xdr:sp macro="" textlink="">
      <xdr:nvSpPr>
        <xdr:cNvPr id="257" name="楕円 256"/>
        <xdr:cNvSpPr/>
      </xdr:nvSpPr>
      <xdr:spPr>
        <a:xfrm>
          <a:off x="4584700" y="1650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24083</xdr:rowOff>
    </xdr:from>
    <xdr:ext cx="599010" cy="259045"/>
    <xdr:sp macro="" textlink="">
      <xdr:nvSpPr>
        <xdr:cNvPr id="258" name="扶助費該当値テキスト"/>
        <xdr:cNvSpPr txBox="1"/>
      </xdr:nvSpPr>
      <xdr:spPr>
        <a:xfrm>
          <a:off x="4686300" y="16483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169139</xdr:rowOff>
    </xdr:from>
    <xdr:to>
      <xdr:col>20</xdr:col>
      <xdr:colOff>38100</xdr:colOff>
      <xdr:row>97</xdr:row>
      <xdr:rowOff>99289</xdr:rowOff>
    </xdr:to>
    <xdr:sp macro="" textlink="">
      <xdr:nvSpPr>
        <xdr:cNvPr id="259" name="楕円 258"/>
        <xdr:cNvSpPr/>
      </xdr:nvSpPr>
      <xdr:spPr>
        <a:xfrm>
          <a:off x="3746500" y="1662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90416</xdr:rowOff>
    </xdr:from>
    <xdr:ext cx="599010" cy="259045"/>
    <xdr:sp macro="" textlink="">
      <xdr:nvSpPr>
        <xdr:cNvPr id="260" name="テキスト ボックス 259"/>
        <xdr:cNvSpPr txBox="1"/>
      </xdr:nvSpPr>
      <xdr:spPr>
        <a:xfrm>
          <a:off x="3497795" y="1672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19920</xdr:rowOff>
    </xdr:from>
    <xdr:to>
      <xdr:col>15</xdr:col>
      <xdr:colOff>101600</xdr:colOff>
      <xdr:row>97</xdr:row>
      <xdr:rowOff>121520</xdr:rowOff>
    </xdr:to>
    <xdr:sp macro="" textlink="">
      <xdr:nvSpPr>
        <xdr:cNvPr id="261" name="楕円 260"/>
        <xdr:cNvSpPr/>
      </xdr:nvSpPr>
      <xdr:spPr>
        <a:xfrm>
          <a:off x="2857500" y="166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112647</xdr:rowOff>
    </xdr:from>
    <xdr:ext cx="599010" cy="259045"/>
    <xdr:sp macro="" textlink="">
      <xdr:nvSpPr>
        <xdr:cNvPr id="262" name="テキスト ボックス 261"/>
        <xdr:cNvSpPr txBox="1"/>
      </xdr:nvSpPr>
      <xdr:spPr>
        <a:xfrm>
          <a:off x="2608795" y="1674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112485</xdr:rowOff>
    </xdr:from>
    <xdr:to>
      <xdr:col>10</xdr:col>
      <xdr:colOff>165100</xdr:colOff>
      <xdr:row>98</xdr:row>
      <xdr:rowOff>42635</xdr:rowOff>
    </xdr:to>
    <xdr:sp macro="" textlink="">
      <xdr:nvSpPr>
        <xdr:cNvPr id="263" name="楕円 262"/>
        <xdr:cNvSpPr/>
      </xdr:nvSpPr>
      <xdr:spPr>
        <a:xfrm>
          <a:off x="1968500" y="167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33762</xdr:rowOff>
    </xdr:from>
    <xdr:ext cx="599010" cy="259045"/>
    <xdr:sp macro="" textlink="">
      <xdr:nvSpPr>
        <xdr:cNvPr id="264" name="テキスト ボックス 263"/>
        <xdr:cNvSpPr txBox="1"/>
      </xdr:nvSpPr>
      <xdr:spPr>
        <a:xfrm>
          <a:off x="1719795" y="1683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28054</xdr:rowOff>
    </xdr:from>
    <xdr:to>
      <xdr:col>6</xdr:col>
      <xdr:colOff>38100</xdr:colOff>
      <xdr:row>98</xdr:row>
      <xdr:rowOff>129654</xdr:rowOff>
    </xdr:to>
    <xdr:sp macro="" textlink="">
      <xdr:nvSpPr>
        <xdr:cNvPr id="265" name="楕円 264"/>
        <xdr:cNvSpPr/>
      </xdr:nvSpPr>
      <xdr:spPr>
        <a:xfrm>
          <a:off x="1079500" y="168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120781</xdr:rowOff>
    </xdr:from>
    <xdr:ext cx="599010" cy="259045"/>
    <xdr:sp macro="" textlink="">
      <xdr:nvSpPr>
        <xdr:cNvPr id="266" name="テキスト ボックス 265"/>
        <xdr:cNvSpPr txBox="1"/>
      </xdr:nvSpPr>
      <xdr:spPr>
        <a:xfrm>
          <a:off x="830795" y="1692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122307</xdr:rowOff>
    </xdr:from>
    <xdr:to>
      <xdr:col>54</xdr:col>
      <xdr:colOff>189865</xdr:colOff>
      <xdr:row>39</xdr:row>
      <xdr:rowOff>118897</xdr:rowOff>
    </xdr:to>
    <xdr:cxnSp macro="">
      <xdr:nvCxnSpPr>
        <xdr:cNvPr id="291" name="直線コネクタ 290"/>
        <xdr:cNvCxnSpPr/>
      </xdr:nvCxnSpPr>
      <xdr:spPr>
        <a:xfrm flipV="1">
          <a:off x="10475595" y="5437257"/>
          <a:ext cx="1270" cy="1368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122724</xdr:rowOff>
    </xdr:from>
    <xdr:ext cx="534377" cy="259045"/>
    <xdr:sp macro="" textlink="">
      <xdr:nvSpPr>
        <xdr:cNvPr id="292" name="補助費等最小値テキスト"/>
        <xdr:cNvSpPr txBox="1"/>
      </xdr:nvSpPr>
      <xdr:spPr>
        <a:xfrm>
          <a:off x="10528300" y="680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118897</xdr:rowOff>
    </xdr:from>
    <xdr:to>
      <xdr:col>55</xdr:col>
      <xdr:colOff>88900</xdr:colOff>
      <xdr:row>39</xdr:row>
      <xdr:rowOff>118897</xdr:rowOff>
    </xdr:to>
    <xdr:cxnSp macro="">
      <xdr:nvCxnSpPr>
        <xdr:cNvPr id="293" name="直線コネクタ 292"/>
        <xdr:cNvCxnSpPr/>
      </xdr:nvCxnSpPr>
      <xdr:spPr>
        <a:xfrm>
          <a:off x="10388600" y="680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68984</xdr:rowOff>
    </xdr:from>
    <xdr:ext cx="534377" cy="259045"/>
    <xdr:sp macro="" textlink="">
      <xdr:nvSpPr>
        <xdr:cNvPr id="294" name="補助費等最大値テキスト"/>
        <xdr:cNvSpPr txBox="1"/>
      </xdr:nvSpPr>
      <xdr:spPr>
        <a:xfrm>
          <a:off x="10528300" y="52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122307</xdr:rowOff>
    </xdr:from>
    <xdr:to>
      <xdr:col>55</xdr:col>
      <xdr:colOff>88900</xdr:colOff>
      <xdr:row>31</xdr:row>
      <xdr:rowOff>122307</xdr:rowOff>
    </xdr:to>
    <xdr:cxnSp macro="">
      <xdr:nvCxnSpPr>
        <xdr:cNvPr id="295" name="直線コネクタ 294"/>
        <xdr:cNvCxnSpPr/>
      </xdr:nvCxnSpPr>
      <xdr:spPr>
        <a:xfrm>
          <a:off x="10388600" y="543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105239</xdr:rowOff>
    </xdr:from>
    <xdr:to>
      <xdr:col>55</xdr:col>
      <xdr:colOff>0</xdr:colOff>
      <xdr:row>38</xdr:row>
      <xdr:rowOff>163550</xdr:rowOff>
    </xdr:to>
    <xdr:cxnSp macro="">
      <xdr:nvCxnSpPr>
        <xdr:cNvPr id="296" name="直線コネクタ 295"/>
        <xdr:cNvCxnSpPr/>
      </xdr:nvCxnSpPr>
      <xdr:spPr>
        <a:xfrm flipV="1">
          <a:off x="9639300" y="6620339"/>
          <a:ext cx="838200" cy="5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90797</xdr:rowOff>
    </xdr:from>
    <xdr:ext cx="534377" cy="259045"/>
    <xdr:sp macro="" textlink="">
      <xdr:nvSpPr>
        <xdr:cNvPr id="297" name="補助費等平均値テキスト"/>
        <xdr:cNvSpPr txBox="1"/>
      </xdr:nvSpPr>
      <xdr:spPr>
        <a:xfrm>
          <a:off x="10528300" y="6605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112370</xdr:rowOff>
    </xdr:from>
    <xdr:to>
      <xdr:col>55</xdr:col>
      <xdr:colOff>50800</xdr:colOff>
      <xdr:row>39</xdr:row>
      <xdr:rowOff>42520</xdr:rowOff>
    </xdr:to>
    <xdr:sp macro="" textlink="">
      <xdr:nvSpPr>
        <xdr:cNvPr id="298" name="フローチャート: 判断 297"/>
        <xdr:cNvSpPr/>
      </xdr:nvSpPr>
      <xdr:spPr>
        <a:xfrm>
          <a:off x="10426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163550</xdr:rowOff>
    </xdr:from>
    <xdr:to>
      <xdr:col>50</xdr:col>
      <xdr:colOff>114300</xdr:colOff>
      <xdr:row>39</xdr:row>
      <xdr:rowOff>7703</xdr:rowOff>
    </xdr:to>
    <xdr:cxnSp macro="">
      <xdr:nvCxnSpPr>
        <xdr:cNvPr id="299" name="直線コネクタ 298"/>
        <xdr:cNvCxnSpPr/>
      </xdr:nvCxnSpPr>
      <xdr:spPr>
        <a:xfrm flipV="1">
          <a:off x="8750300" y="6678650"/>
          <a:ext cx="889000" cy="1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150470</xdr:rowOff>
    </xdr:from>
    <xdr:to>
      <xdr:col>50</xdr:col>
      <xdr:colOff>165100</xdr:colOff>
      <xdr:row>39</xdr:row>
      <xdr:rowOff>80620</xdr:rowOff>
    </xdr:to>
    <xdr:sp macro="" textlink="">
      <xdr:nvSpPr>
        <xdr:cNvPr id="300" name="フローチャート: 判断 299"/>
        <xdr:cNvSpPr/>
      </xdr:nvSpPr>
      <xdr:spPr>
        <a:xfrm>
          <a:off x="9588500" y="66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71747</xdr:rowOff>
    </xdr:from>
    <xdr:ext cx="534377" cy="259045"/>
    <xdr:sp macro="" textlink="">
      <xdr:nvSpPr>
        <xdr:cNvPr id="301" name="テキスト ボックス 300"/>
        <xdr:cNvSpPr txBox="1"/>
      </xdr:nvSpPr>
      <xdr:spPr>
        <a:xfrm>
          <a:off x="9372111" y="67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7703</xdr:rowOff>
    </xdr:from>
    <xdr:to>
      <xdr:col>45</xdr:col>
      <xdr:colOff>177800</xdr:colOff>
      <xdr:row>39</xdr:row>
      <xdr:rowOff>44069</xdr:rowOff>
    </xdr:to>
    <xdr:cxnSp macro="">
      <xdr:nvCxnSpPr>
        <xdr:cNvPr id="302" name="直線コネクタ 301"/>
        <xdr:cNvCxnSpPr/>
      </xdr:nvCxnSpPr>
      <xdr:spPr>
        <a:xfrm flipV="1">
          <a:off x="7861300" y="6694253"/>
          <a:ext cx="889000" cy="3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2642</xdr:rowOff>
    </xdr:from>
    <xdr:to>
      <xdr:col>46</xdr:col>
      <xdr:colOff>38100</xdr:colOff>
      <xdr:row>39</xdr:row>
      <xdr:rowOff>104242</xdr:rowOff>
    </xdr:to>
    <xdr:sp macro="" textlink="">
      <xdr:nvSpPr>
        <xdr:cNvPr id="303" name="フローチャート: 判断 302"/>
        <xdr:cNvSpPr/>
      </xdr:nvSpPr>
      <xdr:spPr>
        <a:xfrm>
          <a:off x="8699500" y="668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95369</xdr:rowOff>
    </xdr:from>
    <xdr:ext cx="534377" cy="259045"/>
    <xdr:sp macro="" textlink="">
      <xdr:nvSpPr>
        <xdr:cNvPr id="304" name="テキスト ボックス 303"/>
        <xdr:cNvSpPr txBox="1"/>
      </xdr:nvSpPr>
      <xdr:spPr>
        <a:xfrm>
          <a:off x="8483111" y="678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20809</xdr:rowOff>
    </xdr:from>
    <xdr:to>
      <xdr:col>41</xdr:col>
      <xdr:colOff>50800</xdr:colOff>
      <xdr:row>39</xdr:row>
      <xdr:rowOff>44069</xdr:rowOff>
    </xdr:to>
    <xdr:cxnSp macro="">
      <xdr:nvCxnSpPr>
        <xdr:cNvPr id="305" name="直線コネクタ 304"/>
        <xdr:cNvCxnSpPr/>
      </xdr:nvCxnSpPr>
      <xdr:spPr>
        <a:xfrm>
          <a:off x="6972300" y="6193009"/>
          <a:ext cx="889000" cy="53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16034</xdr:rowOff>
    </xdr:from>
    <xdr:to>
      <xdr:col>41</xdr:col>
      <xdr:colOff>101600</xdr:colOff>
      <xdr:row>39</xdr:row>
      <xdr:rowOff>117634</xdr:rowOff>
    </xdr:to>
    <xdr:sp macro="" textlink="">
      <xdr:nvSpPr>
        <xdr:cNvPr id="306" name="フローチャート: 判断 305"/>
        <xdr:cNvSpPr/>
      </xdr:nvSpPr>
      <xdr:spPr>
        <a:xfrm>
          <a:off x="7810500" y="6702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108761</xdr:rowOff>
    </xdr:from>
    <xdr:ext cx="534377" cy="259045"/>
    <xdr:sp macro="" textlink="">
      <xdr:nvSpPr>
        <xdr:cNvPr id="307" name="テキスト ボックス 306"/>
        <xdr:cNvSpPr txBox="1"/>
      </xdr:nvSpPr>
      <xdr:spPr>
        <a:xfrm>
          <a:off x="7594111"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1384</xdr:rowOff>
    </xdr:from>
    <xdr:to>
      <xdr:col>36</xdr:col>
      <xdr:colOff>165100</xdr:colOff>
      <xdr:row>39</xdr:row>
      <xdr:rowOff>102984</xdr:rowOff>
    </xdr:to>
    <xdr:sp macro="" textlink="">
      <xdr:nvSpPr>
        <xdr:cNvPr id="308" name="フローチャート: 判断 307"/>
        <xdr:cNvSpPr/>
      </xdr:nvSpPr>
      <xdr:spPr>
        <a:xfrm>
          <a:off x="6921500" y="668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94111</xdr:rowOff>
    </xdr:from>
    <xdr:ext cx="534377" cy="259045"/>
    <xdr:sp macro="" textlink="">
      <xdr:nvSpPr>
        <xdr:cNvPr id="309" name="テキスト ボックス 308"/>
        <xdr:cNvSpPr txBox="1"/>
      </xdr:nvSpPr>
      <xdr:spPr>
        <a:xfrm>
          <a:off x="6705111" y="678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54439</xdr:rowOff>
    </xdr:from>
    <xdr:to>
      <xdr:col>55</xdr:col>
      <xdr:colOff>50800</xdr:colOff>
      <xdr:row>38</xdr:row>
      <xdr:rowOff>156039</xdr:rowOff>
    </xdr:to>
    <xdr:sp macro="" textlink="">
      <xdr:nvSpPr>
        <xdr:cNvPr id="315" name="楕円 314"/>
        <xdr:cNvSpPr/>
      </xdr:nvSpPr>
      <xdr:spPr>
        <a:xfrm>
          <a:off x="10426700" y="656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77316</xdr:rowOff>
    </xdr:from>
    <xdr:ext cx="534377" cy="259045"/>
    <xdr:sp macro="" textlink="">
      <xdr:nvSpPr>
        <xdr:cNvPr id="316" name="補助費等該当値テキスト"/>
        <xdr:cNvSpPr txBox="1"/>
      </xdr:nvSpPr>
      <xdr:spPr>
        <a:xfrm>
          <a:off x="10528300" y="64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112750</xdr:rowOff>
    </xdr:from>
    <xdr:to>
      <xdr:col>50</xdr:col>
      <xdr:colOff>165100</xdr:colOff>
      <xdr:row>39</xdr:row>
      <xdr:rowOff>42900</xdr:rowOff>
    </xdr:to>
    <xdr:sp macro="" textlink="">
      <xdr:nvSpPr>
        <xdr:cNvPr id="317" name="楕円 316"/>
        <xdr:cNvSpPr/>
      </xdr:nvSpPr>
      <xdr:spPr>
        <a:xfrm>
          <a:off x="9588500" y="662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59427</xdr:rowOff>
    </xdr:from>
    <xdr:ext cx="534377" cy="259045"/>
    <xdr:sp macro="" textlink="">
      <xdr:nvSpPr>
        <xdr:cNvPr id="318" name="テキスト ボックス 317"/>
        <xdr:cNvSpPr txBox="1"/>
      </xdr:nvSpPr>
      <xdr:spPr>
        <a:xfrm>
          <a:off x="9372111" y="640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128353</xdr:rowOff>
    </xdr:from>
    <xdr:to>
      <xdr:col>46</xdr:col>
      <xdr:colOff>38100</xdr:colOff>
      <xdr:row>39</xdr:row>
      <xdr:rowOff>58503</xdr:rowOff>
    </xdr:to>
    <xdr:sp macro="" textlink="">
      <xdr:nvSpPr>
        <xdr:cNvPr id="319" name="楕円 318"/>
        <xdr:cNvSpPr/>
      </xdr:nvSpPr>
      <xdr:spPr>
        <a:xfrm>
          <a:off x="8699500" y="664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75030</xdr:rowOff>
    </xdr:from>
    <xdr:ext cx="534377" cy="259045"/>
    <xdr:sp macro="" textlink="">
      <xdr:nvSpPr>
        <xdr:cNvPr id="320" name="テキスト ボックス 319"/>
        <xdr:cNvSpPr txBox="1"/>
      </xdr:nvSpPr>
      <xdr:spPr>
        <a:xfrm>
          <a:off x="8483111" y="641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164719</xdr:rowOff>
    </xdr:from>
    <xdr:to>
      <xdr:col>41</xdr:col>
      <xdr:colOff>101600</xdr:colOff>
      <xdr:row>39</xdr:row>
      <xdr:rowOff>94869</xdr:rowOff>
    </xdr:to>
    <xdr:sp macro="" textlink="">
      <xdr:nvSpPr>
        <xdr:cNvPr id="321" name="楕円 320"/>
        <xdr:cNvSpPr/>
      </xdr:nvSpPr>
      <xdr:spPr>
        <a:xfrm>
          <a:off x="781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111396</xdr:rowOff>
    </xdr:from>
    <xdr:ext cx="534377" cy="259045"/>
    <xdr:sp macro="" textlink="">
      <xdr:nvSpPr>
        <xdr:cNvPr id="322" name="テキスト ボックス 321"/>
        <xdr:cNvSpPr txBox="1"/>
      </xdr:nvSpPr>
      <xdr:spPr>
        <a:xfrm>
          <a:off x="7594111" y="64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141459</xdr:rowOff>
    </xdr:from>
    <xdr:to>
      <xdr:col>36</xdr:col>
      <xdr:colOff>165100</xdr:colOff>
      <xdr:row>36</xdr:row>
      <xdr:rowOff>71609</xdr:rowOff>
    </xdr:to>
    <xdr:sp macro="" textlink="">
      <xdr:nvSpPr>
        <xdr:cNvPr id="323" name="楕円 322"/>
        <xdr:cNvSpPr/>
      </xdr:nvSpPr>
      <xdr:spPr>
        <a:xfrm>
          <a:off x="6921500" y="614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88136</xdr:rowOff>
    </xdr:from>
    <xdr:ext cx="534377" cy="259045"/>
    <xdr:sp macro="" textlink="">
      <xdr:nvSpPr>
        <xdr:cNvPr id="324" name="テキスト ボックス 323"/>
        <xdr:cNvSpPr txBox="1"/>
      </xdr:nvSpPr>
      <xdr:spPr>
        <a:xfrm>
          <a:off x="6705111" y="591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3" name="テキスト ボックス 34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51689</xdr:rowOff>
    </xdr:from>
    <xdr:to>
      <xdr:col>54</xdr:col>
      <xdr:colOff>189865</xdr:colOff>
      <xdr:row>59</xdr:row>
      <xdr:rowOff>135596</xdr:rowOff>
    </xdr:to>
    <xdr:cxnSp macro="">
      <xdr:nvCxnSpPr>
        <xdr:cNvPr id="351" name="直線コネクタ 350"/>
        <xdr:cNvCxnSpPr/>
      </xdr:nvCxnSpPr>
      <xdr:spPr>
        <a:xfrm flipV="1">
          <a:off x="10475595" y="8795639"/>
          <a:ext cx="1270" cy="145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139423</xdr:rowOff>
    </xdr:from>
    <xdr:ext cx="534377" cy="259045"/>
    <xdr:sp macro="" textlink="">
      <xdr:nvSpPr>
        <xdr:cNvPr id="352" name="普通建設事業費最小値テキスト"/>
        <xdr:cNvSpPr txBox="1"/>
      </xdr:nvSpPr>
      <xdr:spPr>
        <a:xfrm>
          <a:off x="10528300" y="10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135596</xdr:rowOff>
    </xdr:from>
    <xdr:to>
      <xdr:col>55</xdr:col>
      <xdr:colOff>88900</xdr:colOff>
      <xdr:row>59</xdr:row>
      <xdr:rowOff>135596</xdr:rowOff>
    </xdr:to>
    <xdr:cxnSp macro="">
      <xdr:nvCxnSpPr>
        <xdr:cNvPr id="353" name="直線コネクタ 352"/>
        <xdr:cNvCxnSpPr/>
      </xdr:nvCxnSpPr>
      <xdr:spPr>
        <a:xfrm>
          <a:off x="10388600" y="1025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169816</xdr:rowOff>
    </xdr:from>
    <xdr:ext cx="599010" cy="259045"/>
    <xdr:sp macro="" textlink="">
      <xdr:nvSpPr>
        <xdr:cNvPr id="354" name="普通建設事業費最大値テキスト"/>
        <xdr:cNvSpPr txBox="1"/>
      </xdr:nvSpPr>
      <xdr:spPr>
        <a:xfrm>
          <a:off x="10528300" y="857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51689</xdr:rowOff>
    </xdr:from>
    <xdr:to>
      <xdr:col>55</xdr:col>
      <xdr:colOff>88900</xdr:colOff>
      <xdr:row>51</xdr:row>
      <xdr:rowOff>51689</xdr:rowOff>
    </xdr:to>
    <xdr:cxnSp macro="">
      <xdr:nvCxnSpPr>
        <xdr:cNvPr id="355" name="直線コネクタ 354"/>
        <xdr:cNvCxnSpPr/>
      </xdr:nvCxnSpPr>
      <xdr:spPr>
        <a:xfrm>
          <a:off x="10388600" y="879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25400</xdr:rowOff>
    </xdr:from>
    <xdr:to>
      <xdr:col>55</xdr:col>
      <xdr:colOff>0</xdr:colOff>
      <xdr:row>57</xdr:row>
      <xdr:rowOff>126115</xdr:rowOff>
    </xdr:to>
    <xdr:cxnSp macro="">
      <xdr:nvCxnSpPr>
        <xdr:cNvPr id="356" name="直線コネクタ 355"/>
        <xdr:cNvCxnSpPr/>
      </xdr:nvCxnSpPr>
      <xdr:spPr>
        <a:xfrm flipV="1">
          <a:off x="9639300" y="9112250"/>
          <a:ext cx="838200" cy="78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133393</xdr:rowOff>
    </xdr:from>
    <xdr:ext cx="534377" cy="259045"/>
    <xdr:sp macro="" textlink="">
      <xdr:nvSpPr>
        <xdr:cNvPr id="357" name="普通建設事業費平均値テキスト"/>
        <xdr:cNvSpPr txBox="1"/>
      </xdr:nvSpPr>
      <xdr:spPr>
        <a:xfrm>
          <a:off x="10528300" y="990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154966</xdr:rowOff>
    </xdr:from>
    <xdr:to>
      <xdr:col>55</xdr:col>
      <xdr:colOff>50800</xdr:colOff>
      <xdr:row>58</xdr:row>
      <xdr:rowOff>85116</xdr:rowOff>
    </xdr:to>
    <xdr:sp macro="" textlink="">
      <xdr:nvSpPr>
        <xdr:cNvPr id="358" name="フローチャート: 判断 357"/>
        <xdr:cNvSpPr/>
      </xdr:nvSpPr>
      <xdr:spPr>
        <a:xfrm>
          <a:off x="10426700" y="99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126115</xdr:rowOff>
    </xdr:from>
    <xdr:to>
      <xdr:col>50</xdr:col>
      <xdr:colOff>114300</xdr:colOff>
      <xdr:row>58</xdr:row>
      <xdr:rowOff>51678</xdr:rowOff>
    </xdr:to>
    <xdr:cxnSp macro="">
      <xdr:nvCxnSpPr>
        <xdr:cNvPr id="359" name="直線コネクタ 358"/>
        <xdr:cNvCxnSpPr/>
      </xdr:nvCxnSpPr>
      <xdr:spPr>
        <a:xfrm flipV="1">
          <a:off x="8750300" y="9898765"/>
          <a:ext cx="889000" cy="9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4035</xdr:rowOff>
    </xdr:from>
    <xdr:to>
      <xdr:col>50</xdr:col>
      <xdr:colOff>165100</xdr:colOff>
      <xdr:row>58</xdr:row>
      <xdr:rowOff>105635</xdr:rowOff>
    </xdr:to>
    <xdr:sp macro="" textlink="">
      <xdr:nvSpPr>
        <xdr:cNvPr id="360" name="フローチャート: 判断 359"/>
        <xdr:cNvSpPr/>
      </xdr:nvSpPr>
      <xdr:spPr>
        <a:xfrm>
          <a:off x="9588500" y="994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96762</xdr:rowOff>
    </xdr:from>
    <xdr:ext cx="534377" cy="259045"/>
    <xdr:sp macro="" textlink="">
      <xdr:nvSpPr>
        <xdr:cNvPr id="361" name="テキスト ボックス 360"/>
        <xdr:cNvSpPr txBox="1"/>
      </xdr:nvSpPr>
      <xdr:spPr>
        <a:xfrm>
          <a:off x="9372111" y="1004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77967</xdr:rowOff>
    </xdr:from>
    <xdr:to>
      <xdr:col>45</xdr:col>
      <xdr:colOff>177800</xdr:colOff>
      <xdr:row>58</xdr:row>
      <xdr:rowOff>51678</xdr:rowOff>
    </xdr:to>
    <xdr:cxnSp macro="">
      <xdr:nvCxnSpPr>
        <xdr:cNvPr id="362" name="直線コネクタ 361"/>
        <xdr:cNvCxnSpPr/>
      </xdr:nvCxnSpPr>
      <xdr:spPr>
        <a:xfrm>
          <a:off x="7861300" y="9679167"/>
          <a:ext cx="889000" cy="3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37889</xdr:rowOff>
    </xdr:from>
    <xdr:to>
      <xdr:col>46</xdr:col>
      <xdr:colOff>38100</xdr:colOff>
      <xdr:row>58</xdr:row>
      <xdr:rowOff>139489</xdr:rowOff>
    </xdr:to>
    <xdr:sp macro="" textlink="">
      <xdr:nvSpPr>
        <xdr:cNvPr id="363" name="フローチャート: 判断 362"/>
        <xdr:cNvSpPr/>
      </xdr:nvSpPr>
      <xdr:spPr>
        <a:xfrm>
          <a:off x="86995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130616</xdr:rowOff>
    </xdr:from>
    <xdr:ext cx="534377" cy="259045"/>
    <xdr:sp macro="" textlink="">
      <xdr:nvSpPr>
        <xdr:cNvPr id="364" name="テキスト ボックス 363"/>
        <xdr:cNvSpPr txBox="1"/>
      </xdr:nvSpPr>
      <xdr:spPr>
        <a:xfrm>
          <a:off x="8483111" y="1007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77967</xdr:rowOff>
    </xdr:from>
    <xdr:to>
      <xdr:col>41</xdr:col>
      <xdr:colOff>50800</xdr:colOff>
      <xdr:row>58</xdr:row>
      <xdr:rowOff>41108</xdr:rowOff>
    </xdr:to>
    <xdr:cxnSp macro="">
      <xdr:nvCxnSpPr>
        <xdr:cNvPr id="365" name="直線コネクタ 364"/>
        <xdr:cNvCxnSpPr/>
      </xdr:nvCxnSpPr>
      <xdr:spPr>
        <a:xfrm flipV="1">
          <a:off x="6972300" y="9679167"/>
          <a:ext cx="889000" cy="30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156228</xdr:rowOff>
    </xdr:from>
    <xdr:to>
      <xdr:col>41</xdr:col>
      <xdr:colOff>101600</xdr:colOff>
      <xdr:row>58</xdr:row>
      <xdr:rowOff>86378</xdr:rowOff>
    </xdr:to>
    <xdr:sp macro="" textlink="">
      <xdr:nvSpPr>
        <xdr:cNvPr id="366" name="フローチャート: 判断 365"/>
        <xdr:cNvSpPr/>
      </xdr:nvSpPr>
      <xdr:spPr>
        <a:xfrm>
          <a:off x="7810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77505</xdr:rowOff>
    </xdr:from>
    <xdr:ext cx="534377" cy="259045"/>
    <xdr:sp macro="" textlink="">
      <xdr:nvSpPr>
        <xdr:cNvPr id="367" name="テキスト ボックス 366"/>
        <xdr:cNvSpPr txBox="1"/>
      </xdr:nvSpPr>
      <xdr:spPr>
        <a:xfrm>
          <a:off x="7594111" y="10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69600</xdr:rowOff>
    </xdr:from>
    <xdr:to>
      <xdr:col>36</xdr:col>
      <xdr:colOff>165100</xdr:colOff>
      <xdr:row>58</xdr:row>
      <xdr:rowOff>171200</xdr:rowOff>
    </xdr:to>
    <xdr:sp macro="" textlink="">
      <xdr:nvSpPr>
        <xdr:cNvPr id="368" name="フローチャート: 判断 367"/>
        <xdr:cNvSpPr/>
      </xdr:nvSpPr>
      <xdr:spPr>
        <a:xfrm>
          <a:off x="6921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162327</xdr:rowOff>
    </xdr:from>
    <xdr:ext cx="534377" cy="259045"/>
    <xdr:sp macro="" textlink="">
      <xdr:nvSpPr>
        <xdr:cNvPr id="369" name="テキスト ボックス 368"/>
        <xdr:cNvSpPr txBox="1"/>
      </xdr:nvSpPr>
      <xdr:spPr>
        <a:xfrm>
          <a:off x="6705111" y="1010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146050</xdr:rowOff>
    </xdr:from>
    <xdr:to>
      <xdr:col>55</xdr:col>
      <xdr:colOff>50800</xdr:colOff>
      <xdr:row>53</xdr:row>
      <xdr:rowOff>76200</xdr:rowOff>
    </xdr:to>
    <xdr:sp macro="" textlink="">
      <xdr:nvSpPr>
        <xdr:cNvPr id="375" name="楕円 374"/>
        <xdr:cNvSpPr/>
      </xdr:nvSpPr>
      <xdr:spPr>
        <a:xfrm>
          <a:off x="10426700" y="906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168927</xdr:rowOff>
    </xdr:from>
    <xdr:ext cx="599010" cy="259045"/>
    <xdr:sp macro="" textlink="">
      <xdr:nvSpPr>
        <xdr:cNvPr id="376" name="普通建設事業費該当値テキスト"/>
        <xdr:cNvSpPr txBox="1"/>
      </xdr:nvSpPr>
      <xdr:spPr>
        <a:xfrm>
          <a:off x="10528300" y="891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75315</xdr:rowOff>
    </xdr:from>
    <xdr:to>
      <xdr:col>50</xdr:col>
      <xdr:colOff>165100</xdr:colOff>
      <xdr:row>58</xdr:row>
      <xdr:rowOff>5465</xdr:rowOff>
    </xdr:to>
    <xdr:sp macro="" textlink="">
      <xdr:nvSpPr>
        <xdr:cNvPr id="377" name="楕円 376"/>
        <xdr:cNvSpPr/>
      </xdr:nvSpPr>
      <xdr:spPr>
        <a:xfrm>
          <a:off x="9588500" y="984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21992</xdr:rowOff>
    </xdr:from>
    <xdr:ext cx="534377" cy="259045"/>
    <xdr:sp macro="" textlink="">
      <xdr:nvSpPr>
        <xdr:cNvPr id="378" name="テキスト ボックス 377"/>
        <xdr:cNvSpPr txBox="1"/>
      </xdr:nvSpPr>
      <xdr:spPr>
        <a:xfrm>
          <a:off x="9372111" y="962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878</xdr:rowOff>
    </xdr:from>
    <xdr:to>
      <xdr:col>46</xdr:col>
      <xdr:colOff>38100</xdr:colOff>
      <xdr:row>58</xdr:row>
      <xdr:rowOff>102478</xdr:rowOff>
    </xdr:to>
    <xdr:sp macro="" textlink="">
      <xdr:nvSpPr>
        <xdr:cNvPr id="379" name="楕円 378"/>
        <xdr:cNvSpPr/>
      </xdr:nvSpPr>
      <xdr:spPr>
        <a:xfrm>
          <a:off x="8699500" y="994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119005</xdr:rowOff>
    </xdr:from>
    <xdr:ext cx="534377" cy="259045"/>
    <xdr:sp macro="" textlink="">
      <xdr:nvSpPr>
        <xdr:cNvPr id="380" name="テキスト ボックス 379"/>
        <xdr:cNvSpPr txBox="1"/>
      </xdr:nvSpPr>
      <xdr:spPr>
        <a:xfrm>
          <a:off x="8483111" y="97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27167</xdr:rowOff>
    </xdr:from>
    <xdr:to>
      <xdr:col>41</xdr:col>
      <xdr:colOff>101600</xdr:colOff>
      <xdr:row>56</xdr:row>
      <xdr:rowOff>128767</xdr:rowOff>
    </xdr:to>
    <xdr:sp macro="" textlink="">
      <xdr:nvSpPr>
        <xdr:cNvPr id="381" name="楕円 380"/>
        <xdr:cNvSpPr/>
      </xdr:nvSpPr>
      <xdr:spPr>
        <a:xfrm>
          <a:off x="7810500" y="962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145294</xdr:rowOff>
    </xdr:from>
    <xdr:ext cx="534377" cy="259045"/>
    <xdr:sp macro="" textlink="">
      <xdr:nvSpPr>
        <xdr:cNvPr id="382" name="テキスト ボックス 381"/>
        <xdr:cNvSpPr txBox="1"/>
      </xdr:nvSpPr>
      <xdr:spPr>
        <a:xfrm>
          <a:off x="7594111" y="940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161758</xdr:rowOff>
    </xdr:from>
    <xdr:to>
      <xdr:col>36</xdr:col>
      <xdr:colOff>165100</xdr:colOff>
      <xdr:row>58</xdr:row>
      <xdr:rowOff>91908</xdr:rowOff>
    </xdr:to>
    <xdr:sp macro="" textlink="">
      <xdr:nvSpPr>
        <xdr:cNvPr id="383" name="楕円 382"/>
        <xdr:cNvSpPr/>
      </xdr:nvSpPr>
      <xdr:spPr>
        <a:xfrm>
          <a:off x="6921500" y="99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108435</xdr:rowOff>
    </xdr:from>
    <xdr:ext cx="534377" cy="259045"/>
    <xdr:sp macro="" textlink="">
      <xdr:nvSpPr>
        <xdr:cNvPr id="384" name="テキスト ボックス 383"/>
        <xdr:cNvSpPr txBox="1"/>
      </xdr:nvSpPr>
      <xdr:spPr>
        <a:xfrm>
          <a:off x="6705111" y="970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80173</xdr:rowOff>
    </xdr:from>
    <xdr:to>
      <xdr:col>54</xdr:col>
      <xdr:colOff>189865</xdr:colOff>
      <xdr:row>78</xdr:row>
      <xdr:rowOff>139700</xdr:rowOff>
    </xdr:to>
    <xdr:cxnSp macro="">
      <xdr:nvCxnSpPr>
        <xdr:cNvPr id="406" name="直線コネクタ 405"/>
        <xdr:cNvCxnSpPr/>
      </xdr:nvCxnSpPr>
      <xdr:spPr>
        <a:xfrm flipV="1">
          <a:off x="10475595" y="12081673"/>
          <a:ext cx="1270" cy="143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8" name="直線コネクタ 40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26850</xdr:rowOff>
    </xdr:from>
    <xdr:ext cx="534377" cy="259045"/>
    <xdr:sp macro="" textlink="">
      <xdr:nvSpPr>
        <xdr:cNvPr id="409" name="普通建設事業費 （ うち新規整備　）最大値テキスト"/>
        <xdr:cNvSpPr txBox="1"/>
      </xdr:nvSpPr>
      <xdr:spPr>
        <a:xfrm>
          <a:off x="10528300" y="118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80173</xdr:rowOff>
    </xdr:from>
    <xdr:to>
      <xdr:col>55</xdr:col>
      <xdr:colOff>88900</xdr:colOff>
      <xdr:row>70</xdr:row>
      <xdr:rowOff>80173</xdr:rowOff>
    </xdr:to>
    <xdr:cxnSp macro="">
      <xdr:nvCxnSpPr>
        <xdr:cNvPr id="410" name="直線コネクタ 409"/>
        <xdr:cNvCxnSpPr/>
      </xdr:nvCxnSpPr>
      <xdr:spPr>
        <a:xfrm>
          <a:off x="10388600" y="1208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80173</xdr:rowOff>
    </xdr:from>
    <xdr:to>
      <xdr:col>55</xdr:col>
      <xdr:colOff>0</xdr:colOff>
      <xdr:row>76</xdr:row>
      <xdr:rowOff>161097</xdr:rowOff>
    </xdr:to>
    <xdr:cxnSp macro="">
      <xdr:nvCxnSpPr>
        <xdr:cNvPr id="411" name="直線コネクタ 410"/>
        <xdr:cNvCxnSpPr/>
      </xdr:nvCxnSpPr>
      <xdr:spPr>
        <a:xfrm flipV="1">
          <a:off x="9639300" y="12081673"/>
          <a:ext cx="838200" cy="110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71899</xdr:rowOff>
    </xdr:from>
    <xdr:ext cx="469744" cy="259045"/>
    <xdr:sp macro="" textlink="">
      <xdr:nvSpPr>
        <xdr:cNvPr id="412" name="普通建設事業費 （ うち新規整備　）平均値テキスト"/>
        <xdr:cNvSpPr txBox="1"/>
      </xdr:nvSpPr>
      <xdr:spPr>
        <a:xfrm>
          <a:off x="10528300" y="13273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93472</xdr:rowOff>
    </xdr:from>
    <xdr:to>
      <xdr:col>55</xdr:col>
      <xdr:colOff>50800</xdr:colOff>
      <xdr:row>78</xdr:row>
      <xdr:rowOff>23622</xdr:rowOff>
    </xdr:to>
    <xdr:sp macro="" textlink="">
      <xdr:nvSpPr>
        <xdr:cNvPr id="413" name="フローチャート: 判断 412"/>
        <xdr:cNvSpPr/>
      </xdr:nvSpPr>
      <xdr:spPr>
        <a:xfrm>
          <a:off x="104267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161097</xdr:rowOff>
    </xdr:from>
    <xdr:to>
      <xdr:col>50</xdr:col>
      <xdr:colOff>114300</xdr:colOff>
      <xdr:row>78</xdr:row>
      <xdr:rowOff>17216</xdr:rowOff>
    </xdr:to>
    <xdr:cxnSp macro="">
      <xdr:nvCxnSpPr>
        <xdr:cNvPr id="414" name="直線コネクタ 413"/>
        <xdr:cNvCxnSpPr/>
      </xdr:nvCxnSpPr>
      <xdr:spPr>
        <a:xfrm flipV="1">
          <a:off x="8750300" y="13191297"/>
          <a:ext cx="889000" cy="19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125476</xdr:rowOff>
    </xdr:from>
    <xdr:to>
      <xdr:col>50</xdr:col>
      <xdr:colOff>165100</xdr:colOff>
      <xdr:row>78</xdr:row>
      <xdr:rowOff>55626</xdr:rowOff>
    </xdr:to>
    <xdr:sp macro="" textlink="">
      <xdr:nvSpPr>
        <xdr:cNvPr id="415" name="フローチャート: 判断 414"/>
        <xdr:cNvSpPr/>
      </xdr:nvSpPr>
      <xdr:spPr>
        <a:xfrm>
          <a:off x="9588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46753</xdr:rowOff>
    </xdr:from>
    <xdr:ext cx="469744" cy="259045"/>
    <xdr:sp macro="" textlink="">
      <xdr:nvSpPr>
        <xdr:cNvPr id="416" name="テキスト ボックス 415"/>
        <xdr:cNvSpPr txBox="1"/>
      </xdr:nvSpPr>
      <xdr:spPr>
        <a:xfrm>
          <a:off x="9404428" y="134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151633</xdr:rowOff>
    </xdr:from>
    <xdr:to>
      <xdr:col>45</xdr:col>
      <xdr:colOff>177800</xdr:colOff>
      <xdr:row>78</xdr:row>
      <xdr:rowOff>17216</xdr:rowOff>
    </xdr:to>
    <xdr:cxnSp macro="">
      <xdr:nvCxnSpPr>
        <xdr:cNvPr id="417" name="直線コネクタ 416"/>
        <xdr:cNvCxnSpPr/>
      </xdr:nvCxnSpPr>
      <xdr:spPr>
        <a:xfrm>
          <a:off x="7861300" y="13353283"/>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106021</xdr:rowOff>
    </xdr:from>
    <xdr:to>
      <xdr:col>46</xdr:col>
      <xdr:colOff>38100</xdr:colOff>
      <xdr:row>78</xdr:row>
      <xdr:rowOff>36171</xdr:rowOff>
    </xdr:to>
    <xdr:sp macro="" textlink="">
      <xdr:nvSpPr>
        <xdr:cNvPr id="418" name="フローチャート: 判断 417"/>
        <xdr:cNvSpPr/>
      </xdr:nvSpPr>
      <xdr:spPr>
        <a:xfrm>
          <a:off x="8699500" y="1330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52698</xdr:rowOff>
    </xdr:from>
    <xdr:ext cx="469744" cy="259045"/>
    <xdr:sp macro="" textlink="">
      <xdr:nvSpPr>
        <xdr:cNvPr id="419" name="テキスト ボックス 418"/>
        <xdr:cNvSpPr txBox="1"/>
      </xdr:nvSpPr>
      <xdr:spPr>
        <a:xfrm>
          <a:off x="8515428" y="1308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39915</xdr:rowOff>
    </xdr:from>
    <xdr:to>
      <xdr:col>41</xdr:col>
      <xdr:colOff>50800</xdr:colOff>
      <xdr:row>77</xdr:row>
      <xdr:rowOff>151633</xdr:rowOff>
    </xdr:to>
    <xdr:cxnSp macro="">
      <xdr:nvCxnSpPr>
        <xdr:cNvPr id="420" name="直線コネクタ 419"/>
        <xdr:cNvCxnSpPr/>
      </xdr:nvCxnSpPr>
      <xdr:spPr>
        <a:xfrm>
          <a:off x="6972300" y="13241565"/>
          <a:ext cx="889000" cy="11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102960</xdr:rowOff>
    </xdr:from>
    <xdr:to>
      <xdr:col>41</xdr:col>
      <xdr:colOff>101600</xdr:colOff>
      <xdr:row>78</xdr:row>
      <xdr:rowOff>33110</xdr:rowOff>
    </xdr:to>
    <xdr:sp macro="" textlink="">
      <xdr:nvSpPr>
        <xdr:cNvPr id="421" name="フローチャート: 判断 420"/>
        <xdr:cNvSpPr/>
      </xdr:nvSpPr>
      <xdr:spPr>
        <a:xfrm>
          <a:off x="7810500" y="133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24237</xdr:rowOff>
    </xdr:from>
    <xdr:ext cx="469744" cy="259045"/>
    <xdr:sp macro="" textlink="">
      <xdr:nvSpPr>
        <xdr:cNvPr id="422" name="テキスト ボックス 421"/>
        <xdr:cNvSpPr txBox="1"/>
      </xdr:nvSpPr>
      <xdr:spPr>
        <a:xfrm>
          <a:off x="7626428" y="1339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3" name="フローチャート: 判断 422"/>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134421</xdr:rowOff>
    </xdr:from>
    <xdr:ext cx="469744" cy="259045"/>
    <xdr:sp macro="" textlink="">
      <xdr:nvSpPr>
        <xdr:cNvPr id="424" name="テキスト ボックス 423"/>
        <xdr:cNvSpPr txBox="1"/>
      </xdr:nvSpPr>
      <xdr:spPr>
        <a:xfrm>
          <a:off x="6737428" y="133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29373</xdr:rowOff>
    </xdr:from>
    <xdr:to>
      <xdr:col>55</xdr:col>
      <xdr:colOff>50800</xdr:colOff>
      <xdr:row>70</xdr:row>
      <xdr:rowOff>130973</xdr:rowOff>
    </xdr:to>
    <xdr:sp macro="" textlink="">
      <xdr:nvSpPr>
        <xdr:cNvPr id="430" name="楕円 429"/>
        <xdr:cNvSpPr/>
      </xdr:nvSpPr>
      <xdr:spPr>
        <a:xfrm>
          <a:off x="10426700" y="120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153850</xdr:rowOff>
    </xdr:from>
    <xdr:ext cx="534377" cy="259045"/>
    <xdr:sp macro="" textlink="">
      <xdr:nvSpPr>
        <xdr:cNvPr id="431" name="普通建設事業費 （ うち新規整備　）該当値テキスト"/>
        <xdr:cNvSpPr txBox="1"/>
      </xdr:nvSpPr>
      <xdr:spPr>
        <a:xfrm>
          <a:off x="10528300" y="1198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110297</xdr:rowOff>
    </xdr:from>
    <xdr:to>
      <xdr:col>50</xdr:col>
      <xdr:colOff>165100</xdr:colOff>
      <xdr:row>77</xdr:row>
      <xdr:rowOff>40447</xdr:rowOff>
    </xdr:to>
    <xdr:sp macro="" textlink="">
      <xdr:nvSpPr>
        <xdr:cNvPr id="432" name="楕円 431"/>
        <xdr:cNvSpPr/>
      </xdr:nvSpPr>
      <xdr:spPr>
        <a:xfrm>
          <a:off x="9588500" y="1314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56974</xdr:rowOff>
    </xdr:from>
    <xdr:ext cx="534377" cy="259045"/>
    <xdr:sp macro="" textlink="">
      <xdr:nvSpPr>
        <xdr:cNvPr id="433" name="テキスト ボックス 432"/>
        <xdr:cNvSpPr txBox="1"/>
      </xdr:nvSpPr>
      <xdr:spPr>
        <a:xfrm>
          <a:off x="9372111" y="1291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137866</xdr:rowOff>
    </xdr:from>
    <xdr:to>
      <xdr:col>46</xdr:col>
      <xdr:colOff>38100</xdr:colOff>
      <xdr:row>78</xdr:row>
      <xdr:rowOff>68016</xdr:rowOff>
    </xdr:to>
    <xdr:sp macro="" textlink="">
      <xdr:nvSpPr>
        <xdr:cNvPr id="434" name="楕円 433"/>
        <xdr:cNvSpPr/>
      </xdr:nvSpPr>
      <xdr:spPr>
        <a:xfrm>
          <a:off x="8699500" y="133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59143</xdr:rowOff>
    </xdr:from>
    <xdr:ext cx="469744" cy="259045"/>
    <xdr:sp macro="" textlink="">
      <xdr:nvSpPr>
        <xdr:cNvPr id="435" name="テキスト ボックス 434"/>
        <xdr:cNvSpPr txBox="1"/>
      </xdr:nvSpPr>
      <xdr:spPr>
        <a:xfrm>
          <a:off x="8515428" y="1343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100833</xdr:rowOff>
    </xdr:from>
    <xdr:to>
      <xdr:col>41</xdr:col>
      <xdr:colOff>101600</xdr:colOff>
      <xdr:row>78</xdr:row>
      <xdr:rowOff>30983</xdr:rowOff>
    </xdr:to>
    <xdr:sp macro="" textlink="">
      <xdr:nvSpPr>
        <xdr:cNvPr id="436" name="楕円 435"/>
        <xdr:cNvSpPr/>
      </xdr:nvSpPr>
      <xdr:spPr>
        <a:xfrm>
          <a:off x="7810500" y="133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47510</xdr:rowOff>
    </xdr:from>
    <xdr:ext cx="469744" cy="259045"/>
    <xdr:sp macro="" textlink="">
      <xdr:nvSpPr>
        <xdr:cNvPr id="437" name="テキスト ボックス 436"/>
        <xdr:cNvSpPr txBox="1"/>
      </xdr:nvSpPr>
      <xdr:spPr>
        <a:xfrm>
          <a:off x="7626428" y="1307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160565</xdr:rowOff>
    </xdr:from>
    <xdr:to>
      <xdr:col>36</xdr:col>
      <xdr:colOff>165100</xdr:colOff>
      <xdr:row>77</xdr:row>
      <xdr:rowOff>90715</xdr:rowOff>
    </xdr:to>
    <xdr:sp macro="" textlink="">
      <xdr:nvSpPr>
        <xdr:cNvPr id="438" name="楕円 437"/>
        <xdr:cNvSpPr/>
      </xdr:nvSpPr>
      <xdr:spPr>
        <a:xfrm>
          <a:off x="6921500" y="1319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107243</xdr:rowOff>
    </xdr:from>
    <xdr:ext cx="534377" cy="259045"/>
    <xdr:sp macro="" textlink="">
      <xdr:nvSpPr>
        <xdr:cNvPr id="439" name="テキスト ボックス 438"/>
        <xdr:cNvSpPr txBox="1"/>
      </xdr:nvSpPr>
      <xdr:spPr>
        <a:xfrm>
          <a:off x="6705111" y="1296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0" name="直線コネクタ 449"/>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1" name="テキスト ボックス 450"/>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2" name="直線コネクタ 45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3" name="テキスト ボックス 452"/>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4" name="直線コネクタ 453"/>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5" name="テキスト ボックス 454"/>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8" name="直線コネクタ 457"/>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9" name="テキスト ボックス 458"/>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0" name="直線コネクタ 45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1" name="テキスト ボックス 46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2" name="直線コネクタ 461"/>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3" name="テキスト ボックス 462"/>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167089</xdr:rowOff>
    </xdr:from>
    <xdr:to>
      <xdr:col>54</xdr:col>
      <xdr:colOff>189865</xdr:colOff>
      <xdr:row>98</xdr:row>
      <xdr:rowOff>107082</xdr:rowOff>
    </xdr:to>
    <xdr:cxnSp macro="">
      <xdr:nvCxnSpPr>
        <xdr:cNvPr id="467" name="直線コネクタ 466"/>
        <xdr:cNvCxnSpPr/>
      </xdr:nvCxnSpPr>
      <xdr:spPr>
        <a:xfrm flipV="1">
          <a:off x="10475595" y="15597589"/>
          <a:ext cx="1270" cy="13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110909</xdr:rowOff>
    </xdr:from>
    <xdr:ext cx="534377" cy="259045"/>
    <xdr:sp macro="" textlink="">
      <xdr:nvSpPr>
        <xdr:cNvPr id="468" name="普通建設事業費 （ うち更新整備　）最小値テキスト"/>
        <xdr:cNvSpPr txBox="1"/>
      </xdr:nvSpPr>
      <xdr:spPr>
        <a:xfrm>
          <a:off x="10528300" y="1691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107082</xdr:rowOff>
    </xdr:from>
    <xdr:to>
      <xdr:col>55</xdr:col>
      <xdr:colOff>88900</xdr:colOff>
      <xdr:row>98</xdr:row>
      <xdr:rowOff>107082</xdr:rowOff>
    </xdr:to>
    <xdr:cxnSp macro="">
      <xdr:nvCxnSpPr>
        <xdr:cNvPr id="469" name="直線コネクタ 468"/>
        <xdr:cNvCxnSpPr/>
      </xdr:nvCxnSpPr>
      <xdr:spPr>
        <a:xfrm>
          <a:off x="10388600" y="1690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113766</xdr:rowOff>
    </xdr:from>
    <xdr:ext cx="599010" cy="259045"/>
    <xdr:sp macro="" textlink="">
      <xdr:nvSpPr>
        <xdr:cNvPr id="470" name="普通建設事業費 （ うち更新整備　）最大値テキスト"/>
        <xdr:cNvSpPr txBox="1"/>
      </xdr:nvSpPr>
      <xdr:spPr>
        <a:xfrm>
          <a:off x="10528300" y="1537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167089</xdr:rowOff>
    </xdr:from>
    <xdr:to>
      <xdr:col>55</xdr:col>
      <xdr:colOff>88900</xdr:colOff>
      <xdr:row>90</xdr:row>
      <xdr:rowOff>167089</xdr:rowOff>
    </xdr:to>
    <xdr:cxnSp macro="">
      <xdr:nvCxnSpPr>
        <xdr:cNvPr id="471" name="直線コネクタ 470"/>
        <xdr:cNvCxnSpPr/>
      </xdr:nvCxnSpPr>
      <xdr:spPr>
        <a:xfrm>
          <a:off x="10388600" y="1559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126684</xdr:rowOff>
    </xdr:from>
    <xdr:to>
      <xdr:col>55</xdr:col>
      <xdr:colOff>0</xdr:colOff>
      <xdr:row>97</xdr:row>
      <xdr:rowOff>92923</xdr:rowOff>
    </xdr:to>
    <xdr:cxnSp macro="">
      <xdr:nvCxnSpPr>
        <xdr:cNvPr id="472" name="直線コネクタ 471"/>
        <xdr:cNvCxnSpPr/>
      </xdr:nvCxnSpPr>
      <xdr:spPr>
        <a:xfrm flipV="1">
          <a:off x="9639300" y="16414434"/>
          <a:ext cx="838200" cy="30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10062</xdr:rowOff>
    </xdr:from>
    <xdr:ext cx="534377" cy="259045"/>
    <xdr:sp macro="" textlink="">
      <xdr:nvSpPr>
        <xdr:cNvPr id="473" name="普通建設事業費 （ うち更新整備　）平均値テキスト"/>
        <xdr:cNvSpPr txBox="1"/>
      </xdr:nvSpPr>
      <xdr:spPr>
        <a:xfrm>
          <a:off x="10528300" y="166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31635</xdr:rowOff>
    </xdr:from>
    <xdr:to>
      <xdr:col>55</xdr:col>
      <xdr:colOff>50800</xdr:colOff>
      <xdr:row>97</xdr:row>
      <xdr:rowOff>133235</xdr:rowOff>
    </xdr:to>
    <xdr:sp macro="" textlink="">
      <xdr:nvSpPr>
        <xdr:cNvPr id="474" name="フローチャート: 判断 473"/>
        <xdr:cNvSpPr/>
      </xdr:nvSpPr>
      <xdr:spPr>
        <a:xfrm>
          <a:off x="10426700" y="1666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92923</xdr:rowOff>
    </xdr:from>
    <xdr:to>
      <xdr:col>50</xdr:col>
      <xdr:colOff>114300</xdr:colOff>
      <xdr:row>97</xdr:row>
      <xdr:rowOff>143201</xdr:rowOff>
    </xdr:to>
    <xdr:cxnSp macro="">
      <xdr:nvCxnSpPr>
        <xdr:cNvPr id="475" name="直線コネクタ 474"/>
        <xdr:cNvCxnSpPr/>
      </xdr:nvCxnSpPr>
      <xdr:spPr>
        <a:xfrm flipV="1">
          <a:off x="8750300" y="16723573"/>
          <a:ext cx="889000" cy="5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41794</xdr:rowOff>
    </xdr:from>
    <xdr:to>
      <xdr:col>50</xdr:col>
      <xdr:colOff>165100</xdr:colOff>
      <xdr:row>97</xdr:row>
      <xdr:rowOff>143394</xdr:rowOff>
    </xdr:to>
    <xdr:sp macro="" textlink="">
      <xdr:nvSpPr>
        <xdr:cNvPr id="476" name="フローチャート: 判断 475"/>
        <xdr:cNvSpPr/>
      </xdr:nvSpPr>
      <xdr:spPr>
        <a:xfrm>
          <a:off x="9588500" y="166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159921</xdr:rowOff>
    </xdr:from>
    <xdr:ext cx="534377" cy="259045"/>
    <xdr:sp macro="" textlink="">
      <xdr:nvSpPr>
        <xdr:cNvPr id="477" name="テキスト ボックス 476"/>
        <xdr:cNvSpPr txBox="1"/>
      </xdr:nvSpPr>
      <xdr:spPr>
        <a:xfrm>
          <a:off x="9372111" y="164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50231</xdr:rowOff>
    </xdr:from>
    <xdr:to>
      <xdr:col>45</xdr:col>
      <xdr:colOff>177800</xdr:colOff>
      <xdr:row>97</xdr:row>
      <xdr:rowOff>143201</xdr:rowOff>
    </xdr:to>
    <xdr:cxnSp macro="">
      <xdr:nvCxnSpPr>
        <xdr:cNvPr id="478" name="直線コネクタ 477"/>
        <xdr:cNvCxnSpPr/>
      </xdr:nvCxnSpPr>
      <xdr:spPr>
        <a:xfrm>
          <a:off x="7861300" y="16337981"/>
          <a:ext cx="889000" cy="43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102930</xdr:rowOff>
    </xdr:from>
    <xdr:to>
      <xdr:col>46</xdr:col>
      <xdr:colOff>38100</xdr:colOff>
      <xdr:row>98</xdr:row>
      <xdr:rowOff>33080</xdr:rowOff>
    </xdr:to>
    <xdr:sp macro="" textlink="">
      <xdr:nvSpPr>
        <xdr:cNvPr id="479" name="フローチャート: 判断 478"/>
        <xdr:cNvSpPr/>
      </xdr:nvSpPr>
      <xdr:spPr>
        <a:xfrm>
          <a:off x="8699500" y="167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24207</xdr:rowOff>
    </xdr:from>
    <xdr:ext cx="534377" cy="259045"/>
    <xdr:sp macro="" textlink="">
      <xdr:nvSpPr>
        <xdr:cNvPr id="480" name="テキスト ボックス 479"/>
        <xdr:cNvSpPr txBox="1"/>
      </xdr:nvSpPr>
      <xdr:spPr>
        <a:xfrm>
          <a:off x="8483111" y="1682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50231</xdr:rowOff>
    </xdr:from>
    <xdr:to>
      <xdr:col>41</xdr:col>
      <xdr:colOff>50800</xdr:colOff>
      <xdr:row>97</xdr:row>
      <xdr:rowOff>26958</xdr:rowOff>
    </xdr:to>
    <xdr:cxnSp macro="">
      <xdr:nvCxnSpPr>
        <xdr:cNvPr id="481" name="直線コネクタ 480"/>
        <xdr:cNvCxnSpPr/>
      </xdr:nvCxnSpPr>
      <xdr:spPr>
        <a:xfrm flipV="1">
          <a:off x="6972300" y="16337981"/>
          <a:ext cx="889000" cy="3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82699</xdr:rowOff>
    </xdr:from>
    <xdr:to>
      <xdr:col>41</xdr:col>
      <xdr:colOff>101600</xdr:colOff>
      <xdr:row>98</xdr:row>
      <xdr:rowOff>12849</xdr:rowOff>
    </xdr:to>
    <xdr:sp macro="" textlink="">
      <xdr:nvSpPr>
        <xdr:cNvPr id="482" name="フローチャート: 判断 481"/>
        <xdr:cNvSpPr/>
      </xdr:nvSpPr>
      <xdr:spPr>
        <a:xfrm>
          <a:off x="7810500" y="167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3976</xdr:rowOff>
    </xdr:from>
    <xdr:ext cx="534377" cy="259045"/>
    <xdr:sp macro="" textlink="">
      <xdr:nvSpPr>
        <xdr:cNvPr id="483" name="テキスト ボックス 482"/>
        <xdr:cNvSpPr txBox="1"/>
      </xdr:nvSpPr>
      <xdr:spPr>
        <a:xfrm>
          <a:off x="7594111" y="168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2318</xdr:rowOff>
    </xdr:from>
    <xdr:to>
      <xdr:col>36</xdr:col>
      <xdr:colOff>165100</xdr:colOff>
      <xdr:row>98</xdr:row>
      <xdr:rowOff>103918</xdr:rowOff>
    </xdr:to>
    <xdr:sp macro="" textlink="">
      <xdr:nvSpPr>
        <xdr:cNvPr id="484" name="フローチャート: 判断 483"/>
        <xdr:cNvSpPr/>
      </xdr:nvSpPr>
      <xdr:spPr>
        <a:xfrm>
          <a:off x="6921500" y="1680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95045</xdr:rowOff>
    </xdr:from>
    <xdr:ext cx="534377" cy="259045"/>
    <xdr:sp macro="" textlink="">
      <xdr:nvSpPr>
        <xdr:cNvPr id="485" name="テキスト ボックス 484"/>
        <xdr:cNvSpPr txBox="1"/>
      </xdr:nvSpPr>
      <xdr:spPr>
        <a:xfrm>
          <a:off x="6705111" y="1689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75884</xdr:rowOff>
    </xdr:from>
    <xdr:to>
      <xdr:col>55</xdr:col>
      <xdr:colOff>50800</xdr:colOff>
      <xdr:row>96</xdr:row>
      <xdr:rowOff>6034</xdr:rowOff>
    </xdr:to>
    <xdr:sp macro="" textlink="">
      <xdr:nvSpPr>
        <xdr:cNvPr id="491" name="楕円 490"/>
        <xdr:cNvSpPr/>
      </xdr:nvSpPr>
      <xdr:spPr>
        <a:xfrm>
          <a:off x="10426700" y="1636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98761</xdr:rowOff>
    </xdr:from>
    <xdr:ext cx="534377" cy="259045"/>
    <xdr:sp macro="" textlink="">
      <xdr:nvSpPr>
        <xdr:cNvPr id="492" name="普通建設事業費 （ うち更新整備　）該当値テキスト"/>
        <xdr:cNvSpPr txBox="1"/>
      </xdr:nvSpPr>
      <xdr:spPr>
        <a:xfrm>
          <a:off x="10528300" y="1621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42123</xdr:rowOff>
    </xdr:from>
    <xdr:to>
      <xdr:col>50</xdr:col>
      <xdr:colOff>165100</xdr:colOff>
      <xdr:row>97</xdr:row>
      <xdr:rowOff>143723</xdr:rowOff>
    </xdr:to>
    <xdr:sp macro="" textlink="">
      <xdr:nvSpPr>
        <xdr:cNvPr id="493" name="楕円 492"/>
        <xdr:cNvSpPr/>
      </xdr:nvSpPr>
      <xdr:spPr>
        <a:xfrm>
          <a:off x="9588500" y="1667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134850</xdr:rowOff>
    </xdr:from>
    <xdr:ext cx="534377" cy="259045"/>
    <xdr:sp macro="" textlink="">
      <xdr:nvSpPr>
        <xdr:cNvPr id="494" name="テキスト ボックス 493"/>
        <xdr:cNvSpPr txBox="1"/>
      </xdr:nvSpPr>
      <xdr:spPr>
        <a:xfrm>
          <a:off x="9372111" y="1676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92401</xdr:rowOff>
    </xdr:from>
    <xdr:to>
      <xdr:col>46</xdr:col>
      <xdr:colOff>38100</xdr:colOff>
      <xdr:row>98</xdr:row>
      <xdr:rowOff>22551</xdr:rowOff>
    </xdr:to>
    <xdr:sp macro="" textlink="">
      <xdr:nvSpPr>
        <xdr:cNvPr id="495" name="楕円 494"/>
        <xdr:cNvSpPr/>
      </xdr:nvSpPr>
      <xdr:spPr>
        <a:xfrm>
          <a:off x="8699500" y="1672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39078</xdr:rowOff>
    </xdr:from>
    <xdr:ext cx="534377" cy="259045"/>
    <xdr:sp macro="" textlink="">
      <xdr:nvSpPr>
        <xdr:cNvPr id="496" name="テキスト ボックス 495"/>
        <xdr:cNvSpPr txBox="1"/>
      </xdr:nvSpPr>
      <xdr:spPr>
        <a:xfrm>
          <a:off x="8483111" y="164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170881</xdr:rowOff>
    </xdr:from>
    <xdr:to>
      <xdr:col>41</xdr:col>
      <xdr:colOff>101600</xdr:colOff>
      <xdr:row>95</xdr:row>
      <xdr:rowOff>101031</xdr:rowOff>
    </xdr:to>
    <xdr:sp macro="" textlink="">
      <xdr:nvSpPr>
        <xdr:cNvPr id="497" name="楕円 496"/>
        <xdr:cNvSpPr/>
      </xdr:nvSpPr>
      <xdr:spPr>
        <a:xfrm>
          <a:off x="7810500" y="1628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117558</xdr:rowOff>
    </xdr:from>
    <xdr:ext cx="534377" cy="259045"/>
    <xdr:sp macro="" textlink="">
      <xdr:nvSpPr>
        <xdr:cNvPr id="498" name="テキスト ボックス 497"/>
        <xdr:cNvSpPr txBox="1"/>
      </xdr:nvSpPr>
      <xdr:spPr>
        <a:xfrm>
          <a:off x="7594111" y="1606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147608</xdr:rowOff>
    </xdr:from>
    <xdr:to>
      <xdr:col>36</xdr:col>
      <xdr:colOff>165100</xdr:colOff>
      <xdr:row>97</xdr:row>
      <xdr:rowOff>77758</xdr:rowOff>
    </xdr:to>
    <xdr:sp macro="" textlink="">
      <xdr:nvSpPr>
        <xdr:cNvPr id="499" name="楕円 498"/>
        <xdr:cNvSpPr/>
      </xdr:nvSpPr>
      <xdr:spPr>
        <a:xfrm>
          <a:off x="6921500" y="1660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94285</xdr:rowOff>
    </xdr:from>
    <xdr:ext cx="534377" cy="259045"/>
    <xdr:sp macro="" textlink="">
      <xdr:nvSpPr>
        <xdr:cNvPr id="500" name="テキスト ボックス 499"/>
        <xdr:cNvSpPr txBox="1"/>
      </xdr:nvSpPr>
      <xdr:spPr>
        <a:xfrm>
          <a:off x="6705111" y="1638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14" name="テキスト ボックス 513"/>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16" name="テキスト ボックス 515"/>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18" name="テキスト ボックス 517"/>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20" name="テキスト ボックス 519"/>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2" name="テキスト ボックス 521"/>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4" name="テキスト ボックス 523"/>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103777</xdr:rowOff>
    </xdr:from>
    <xdr:to>
      <xdr:col>85</xdr:col>
      <xdr:colOff>126364</xdr:colOff>
      <xdr:row>39</xdr:row>
      <xdr:rowOff>98878</xdr:rowOff>
    </xdr:to>
    <xdr:cxnSp macro="">
      <xdr:nvCxnSpPr>
        <xdr:cNvPr id="526" name="直線コネクタ 525"/>
        <xdr:cNvCxnSpPr/>
      </xdr:nvCxnSpPr>
      <xdr:spPr>
        <a:xfrm flipV="1">
          <a:off x="16317595" y="5247277"/>
          <a:ext cx="1269"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50454</xdr:rowOff>
    </xdr:from>
    <xdr:ext cx="378565" cy="259045"/>
    <xdr:sp macro="" textlink="">
      <xdr:nvSpPr>
        <xdr:cNvPr id="529" name="災害復旧事業費最大値テキスト"/>
        <xdr:cNvSpPr txBox="1"/>
      </xdr:nvSpPr>
      <xdr:spPr>
        <a:xfrm>
          <a:off x="16370300" y="502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103777</xdr:rowOff>
    </xdr:from>
    <xdr:to>
      <xdr:col>86</xdr:col>
      <xdr:colOff>25400</xdr:colOff>
      <xdr:row>30</xdr:row>
      <xdr:rowOff>103777</xdr:rowOff>
    </xdr:to>
    <xdr:cxnSp macro="">
      <xdr:nvCxnSpPr>
        <xdr:cNvPr id="530" name="直線コネクタ 529"/>
        <xdr:cNvCxnSpPr/>
      </xdr:nvCxnSpPr>
      <xdr:spPr>
        <a:xfrm>
          <a:off x="16230600" y="52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1" name="直線コネクタ 53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56260</xdr:rowOff>
    </xdr:from>
    <xdr:ext cx="313932" cy="259045"/>
    <xdr:sp macro="" textlink="">
      <xdr:nvSpPr>
        <xdr:cNvPr id="532" name="災害復旧事業費平均値テキスト"/>
        <xdr:cNvSpPr txBox="1"/>
      </xdr:nvSpPr>
      <xdr:spPr>
        <a:xfrm>
          <a:off x="16370300" y="63999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33383</xdr:rowOff>
    </xdr:from>
    <xdr:to>
      <xdr:col>85</xdr:col>
      <xdr:colOff>177800</xdr:colOff>
      <xdr:row>38</xdr:row>
      <xdr:rowOff>134983</xdr:rowOff>
    </xdr:to>
    <xdr:sp macro="" textlink="">
      <xdr:nvSpPr>
        <xdr:cNvPr id="533" name="フローチャート: 判断 532"/>
        <xdr:cNvSpPr/>
      </xdr:nvSpPr>
      <xdr:spPr>
        <a:xfrm>
          <a:off x="16268700" y="654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4" name="直線コネクタ 53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35016</xdr:rowOff>
    </xdr:from>
    <xdr:to>
      <xdr:col>81</xdr:col>
      <xdr:colOff>101600</xdr:colOff>
      <xdr:row>39</xdr:row>
      <xdr:rowOff>136616</xdr:rowOff>
    </xdr:to>
    <xdr:sp macro="" textlink="">
      <xdr:nvSpPr>
        <xdr:cNvPr id="535" name="フローチャート: 判断 534"/>
        <xdr:cNvSpPr/>
      </xdr:nvSpPr>
      <xdr:spPr>
        <a:xfrm>
          <a:off x="15430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153143</xdr:rowOff>
    </xdr:from>
    <xdr:ext cx="249299" cy="259045"/>
    <xdr:sp macro="" textlink="">
      <xdr:nvSpPr>
        <xdr:cNvPr id="536" name="テキスト ボックス 535"/>
        <xdr:cNvSpPr txBox="1"/>
      </xdr:nvSpPr>
      <xdr:spPr>
        <a:xfrm>
          <a:off x="15356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7" name="直線コネクタ 53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48078</xdr:rowOff>
    </xdr:from>
    <xdr:to>
      <xdr:col>76</xdr:col>
      <xdr:colOff>165100</xdr:colOff>
      <xdr:row>39</xdr:row>
      <xdr:rowOff>149678</xdr:rowOff>
    </xdr:to>
    <xdr:sp macro="" textlink="">
      <xdr:nvSpPr>
        <xdr:cNvPr id="538" name="フローチャート: 判断 537"/>
        <xdr:cNvSpPr/>
      </xdr:nvSpPr>
      <xdr:spPr>
        <a:xfrm>
          <a:off x="14541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9" name="テキスト ボックス 53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0" name="直線コネクタ 53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150949</xdr:rowOff>
    </xdr:from>
    <xdr:to>
      <xdr:col>72</xdr:col>
      <xdr:colOff>38100</xdr:colOff>
      <xdr:row>39</xdr:row>
      <xdr:rowOff>81099</xdr:rowOff>
    </xdr:to>
    <xdr:sp macro="" textlink="">
      <xdr:nvSpPr>
        <xdr:cNvPr id="541" name="フローチャート: 判断 540"/>
        <xdr:cNvSpPr/>
      </xdr:nvSpPr>
      <xdr:spPr>
        <a:xfrm>
          <a:off x="13652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37</xdr:row>
      <xdr:rowOff>97626</xdr:rowOff>
    </xdr:from>
    <xdr:ext cx="313932" cy="259045"/>
    <xdr:sp macro="" textlink="">
      <xdr:nvSpPr>
        <xdr:cNvPr id="542" name="テキスト ボックス 541"/>
        <xdr:cNvSpPr txBox="1"/>
      </xdr:nvSpPr>
      <xdr:spPr>
        <a:xfrm>
          <a:off x="13546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167277</xdr:rowOff>
    </xdr:from>
    <xdr:to>
      <xdr:col>67</xdr:col>
      <xdr:colOff>101600</xdr:colOff>
      <xdr:row>39</xdr:row>
      <xdr:rowOff>97427</xdr:rowOff>
    </xdr:to>
    <xdr:sp macro="" textlink="">
      <xdr:nvSpPr>
        <xdr:cNvPr id="543" name="フローチャート: 判断 542"/>
        <xdr:cNvSpPr/>
      </xdr:nvSpPr>
      <xdr:spPr>
        <a:xfrm>
          <a:off x="12763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113954</xdr:rowOff>
    </xdr:from>
    <xdr:ext cx="313932" cy="259045"/>
    <xdr:sp macro="" textlink="">
      <xdr:nvSpPr>
        <xdr:cNvPr id="544" name="テキスト ボックス 543"/>
        <xdr:cNvSpPr txBox="1"/>
      </xdr:nvSpPr>
      <xdr:spPr>
        <a:xfrm>
          <a:off x="12657333" y="6457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0" name="楕円 54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2" name="楕円 55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3" name="テキスト ボックス 55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4" name="楕円 55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166205</xdr:rowOff>
    </xdr:from>
    <xdr:ext cx="249299" cy="259045"/>
    <xdr:sp macro="" textlink="">
      <xdr:nvSpPr>
        <xdr:cNvPr id="555" name="テキスト ボックス 554"/>
        <xdr:cNvSpPr txBox="1"/>
      </xdr:nvSpPr>
      <xdr:spPr>
        <a:xfrm>
          <a:off x="14467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6" name="楕円 55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7" name="テキスト ボックス 55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8" name="楕円 55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9" name="テキスト ボックス 55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1397</xdr:rowOff>
    </xdr:from>
    <xdr:to>
      <xdr:col>85</xdr:col>
      <xdr:colOff>126364</xdr:colOff>
      <xdr:row>78</xdr:row>
      <xdr:rowOff>147625</xdr:rowOff>
    </xdr:to>
    <xdr:cxnSp macro="">
      <xdr:nvCxnSpPr>
        <xdr:cNvPr id="632" name="直線コネクタ 631"/>
        <xdr:cNvCxnSpPr/>
      </xdr:nvCxnSpPr>
      <xdr:spPr>
        <a:xfrm flipV="1">
          <a:off x="16317595" y="12174347"/>
          <a:ext cx="1269" cy="134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151452</xdr:rowOff>
    </xdr:from>
    <xdr:ext cx="378565" cy="259045"/>
    <xdr:sp macro="" textlink="">
      <xdr:nvSpPr>
        <xdr:cNvPr id="633" name="公債費最小値テキスト"/>
        <xdr:cNvSpPr txBox="1"/>
      </xdr:nvSpPr>
      <xdr:spPr>
        <a:xfrm>
          <a:off x="16370300" y="135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147625</xdr:rowOff>
    </xdr:from>
    <xdr:to>
      <xdr:col>86</xdr:col>
      <xdr:colOff>25400</xdr:colOff>
      <xdr:row>78</xdr:row>
      <xdr:rowOff>147625</xdr:rowOff>
    </xdr:to>
    <xdr:cxnSp macro="">
      <xdr:nvCxnSpPr>
        <xdr:cNvPr id="634" name="直線コネクタ 633"/>
        <xdr:cNvCxnSpPr/>
      </xdr:nvCxnSpPr>
      <xdr:spPr>
        <a:xfrm>
          <a:off x="16230600" y="135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119524</xdr:rowOff>
    </xdr:from>
    <xdr:ext cx="534377" cy="259045"/>
    <xdr:sp macro="" textlink="">
      <xdr:nvSpPr>
        <xdr:cNvPr id="635" name="公債費最大値テキスト"/>
        <xdr:cNvSpPr txBox="1"/>
      </xdr:nvSpPr>
      <xdr:spPr>
        <a:xfrm>
          <a:off x="16370300" y="1194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1397</xdr:rowOff>
    </xdr:from>
    <xdr:to>
      <xdr:col>86</xdr:col>
      <xdr:colOff>25400</xdr:colOff>
      <xdr:row>71</xdr:row>
      <xdr:rowOff>1397</xdr:rowOff>
    </xdr:to>
    <xdr:cxnSp macro="">
      <xdr:nvCxnSpPr>
        <xdr:cNvPr id="636" name="直線コネクタ 635"/>
        <xdr:cNvCxnSpPr/>
      </xdr:nvCxnSpPr>
      <xdr:spPr>
        <a:xfrm>
          <a:off x="16230600" y="1217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73863</xdr:rowOff>
    </xdr:from>
    <xdr:to>
      <xdr:col>85</xdr:col>
      <xdr:colOff>127000</xdr:colOff>
      <xdr:row>75</xdr:row>
      <xdr:rowOff>48641</xdr:rowOff>
    </xdr:to>
    <xdr:cxnSp macro="">
      <xdr:nvCxnSpPr>
        <xdr:cNvPr id="637" name="直線コネクタ 636"/>
        <xdr:cNvCxnSpPr/>
      </xdr:nvCxnSpPr>
      <xdr:spPr>
        <a:xfrm>
          <a:off x="15481300" y="12589713"/>
          <a:ext cx="838200" cy="3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108551</xdr:rowOff>
    </xdr:from>
    <xdr:ext cx="469744" cy="259045"/>
    <xdr:sp macro="" textlink="">
      <xdr:nvSpPr>
        <xdr:cNvPr id="638" name="公債費平均値テキスト"/>
        <xdr:cNvSpPr txBox="1"/>
      </xdr:nvSpPr>
      <xdr:spPr>
        <a:xfrm>
          <a:off x="16370300" y="12967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130124</xdr:rowOff>
    </xdr:from>
    <xdr:to>
      <xdr:col>85</xdr:col>
      <xdr:colOff>177800</xdr:colOff>
      <xdr:row>76</xdr:row>
      <xdr:rowOff>60274</xdr:rowOff>
    </xdr:to>
    <xdr:sp macro="" textlink="">
      <xdr:nvSpPr>
        <xdr:cNvPr id="639" name="フローチャート: 判断 638"/>
        <xdr:cNvSpPr/>
      </xdr:nvSpPr>
      <xdr:spPr>
        <a:xfrm>
          <a:off x="16268700" y="1298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73863</xdr:rowOff>
    </xdr:from>
    <xdr:to>
      <xdr:col>81</xdr:col>
      <xdr:colOff>50800</xdr:colOff>
      <xdr:row>74</xdr:row>
      <xdr:rowOff>159512</xdr:rowOff>
    </xdr:to>
    <xdr:cxnSp macro="">
      <xdr:nvCxnSpPr>
        <xdr:cNvPr id="640" name="直線コネクタ 639"/>
        <xdr:cNvCxnSpPr/>
      </xdr:nvCxnSpPr>
      <xdr:spPr>
        <a:xfrm flipV="1">
          <a:off x="14592300" y="12589713"/>
          <a:ext cx="889000" cy="25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41732</xdr:rowOff>
    </xdr:from>
    <xdr:to>
      <xdr:col>81</xdr:col>
      <xdr:colOff>101600</xdr:colOff>
      <xdr:row>76</xdr:row>
      <xdr:rowOff>143332</xdr:rowOff>
    </xdr:to>
    <xdr:sp macro="" textlink="">
      <xdr:nvSpPr>
        <xdr:cNvPr id="641" name="フローチャート: 判断 640"/>
        <xdr:cNvSpPr/>
      </xdr:nvSpPr>
      <xdr:spPr>
        <a:xfrm>
          <a:off x="15430500" y="130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134459</xdr:rowOff>
    </xdr:from>
    <xdr:ext cx="469744" cy="259045"/>
    <xdr:sp macro="" textlink="">
      <xdr:nvSpPr>
        <xdr:cNvPr id="642" name="テキスト ボックス 641"/>
        <xdr:cNvSpPr txBox="1"/>
      </xdr:nvSpPr>
      <xdr:spPr>
        <a:xfrm>
          <a:off x="15246428" y="1316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145338</xdr:rowOff>
    </xdr:from>
    <xdr:to>
      <xdr:col>76</xdr:col>
      <xdr:colOff>114300</xdr:colOff>
      <xdr:row>74</xdr:row>
      <xdr:rowOff>159512</xdr:rowOff>
    </xdr:to>
    <xdr:cxnSp macro="">
      <xdr:nvCxnSpPr>
        <xdr:cNvPr id="643" name="直線コネクタ 642"/>
        <xdr:cNvCxnSpPr/>
      </xdr:nvCxnSpPr>
      <xdr:spPr>
        <a:xfrm>
          <a:off x="13703300" y="12832638"/>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112064</xdr:rowOff>
    </xdr:from>
    <xdr:to>
      <xdr:col>76</xdr:col>
      <xdr:colOff>165100</xdr:colOff>
      <xdr:row>76</xdr:row>
      <xdr:rowOff>42214</xdr:rowOff>
    </xdr:to>
    <xdr:sp macro="" textlink="">
      <xdr:nvSpPr>
        <xdr:cNvPr id="644" name="フローチャート: 判断 643"/>
        <xdr:cNvSpPr/>
      </xdr:nvSpPr>
      <xdr:spPr>
        <a:xfrm>
          <a:off x="14541500" y="12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33341</xdr:rowOff>
    </xdr:from>
    <xdr:ext cx="469744" cy="259045"/>
    <xdr:sp macro="" textlink="">
      <xdr:nvSpPr>
        <xdr:cNvPr id="645" name="テキスト ボックス 644"/>
        <xdr:cNvSpPr txBox="1"/>
      </xdr:nvSpPr>
      <xdr:spPr>
        <a:xfrm>
          <a:off x="14357428" y="1306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1778</xdr:rowOff>
    </xdr:from>
    <xdr:to>
      <xdr:col>71</xdr:col>
      <xdr:colOff>177800</xdr:colOff>
      <xdr:row>74</xdr:row>
      <xdr:rowOff>145338</xdr:rowOff>
    </xdr:to>
    <xdr:cxnSp macro="">
      <xdr:nvCxnSpPr>
        <xdr:cNvPr id="646" name="直線コネクタ 645"/>
        <xdr:cNvCxnSpPr/>
      </xdr:nvCxnSpPr>
      <xdr:spPr>
        <a:xfrm>
          <a:off x="12814300" y="12689078"/>
          <a:ext cx="889000" cy="14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101702</xdr:rowOff>
    </xdr:from>
    <xdr:to>
      <xdr:col>72</xdr:col>
      <xdr:colOff>38100</xdr:colOff>
      <xdr:row>76</xdr:row>
      <xdr:rowOff>31852</xdr:rowOff>
    </xdr:to>
    <xdr:sp macro="" textlink="">
      <xdr:nvSpPr>
        <xdr:cNvPr id="647" name="フローチャート: 判断 646"/>
        <xdr:cNvSpPr/>
      </xdr:nvSpPr>
      <xdr:spPr>
        <a:xfrm>
          <a:off x="13652500" y="129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22979</xdr:rowOff>
    </xdr:from>
    <xdr:ext cx="469744" cy="259045"/>
    <xdr:sp macro="" textlink="">
      <xdr:nvSpPr>
        <xdr:cNvPr id="648" name="テキスト ボックス 647"/>
        <xdr:cNvSpPr txBox="1"/>
      </xdr:nvSpPr>
      <xdr:spPr>
        <a:xfrm>
          <a:off x="13468428" y="1305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120828</xdr:rowOff>
    </xdr:from>
    <xdr:to>
      <xdr:col>67</xdr:col>
      <xdr:colOff>101600</xdr:colOff>
      <xdr:row>75</xdr:row>
      <xdr:rowOff>50978</xdr:rowOff>
    </xdr:to>
    <xdr:sp macro="" textlink="">
      <xdr:nvSpPr>
        <xdr:cNvPr id="649" name="フローチャート: 判断 648"/>
        <xdr:cNvSpPr/>
      </xdr:nvSpPr>
      <xdr:spPr>
        <a:xfrm>
          <a:off x="12763500" y="1280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42105</xdr:rowOff>
    </xdr:from>
    <xdr:ext cx="469744" cy="259045"/>
    <xdr:sp macro="" textlink="">
      <xdr:nvSpPr>
        <xdr:cNvPr id="650" name="テキスト ボックス 649"/>
        <xdr:cNvSpPr txBox="1"/>
      </xdr:nvSpPr>
      <xdr:spPr>
        <a:xfrm>
          <a:off x="12579428" y="1290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169291</xdr:rowOff>
    </xdr:from>
    <xdr:to>
      <xdr:col>85</xdr:col>
      <xdr:colOff>177800</xdr:colOff>
      <xdr:row>75</xdr:row>
      <xdr:rowOff>99441</xdr:rowOff>
    </xdr:to>
    <xdr:sp macro="" textlink="">
      <xdr:nvSpPr>
        <xdr:cNvPr id="656" name="楕円 655"/>
        <xdr:cNvSpPr/>
      </xdr:nvSpPr>
      <xdr:spPr>
        <a:xfrm>
          <a:off x="16268700" y="128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20718</xdr:rowOff>
    </xdr:from>
    <xdr:ext cx="469744" cy="259045"/>
    <xdr:sp macro="" textlink="">
      <xdr:nvSpPr>
        <xdr:cNvPr id="657" name="公債費該当値テキスト"/>
        <xdr:cNvSpPr txBox="1"/>
      </xdr:nvSpPr>
      <xdr:spPr>
        <a:xfrm>
          <a:off x="16370300" y="1270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23063</xdr:rowOff>
    </xdr:from>
    <xdr:to>
      <xdr:col>81</xdr:col>
      <xdr:colOff>101600</xdr:colOff>
      <xdr:row>73</xdr:row>
      <xdr:rowOff>124663</xdr:rowOff>
    </xdr:to>
    <xdr:sp macro="" textlink="">
      <xdr:nvSpPr>
        <xdr:cNvPr id="658" name="楕円 657"/>
        <xdr:cNvSpPr/>
      </xdr:nvSpPr>
      <xdr:spPr>
        <a:xfrm>
          <a:off x="15430500" y="1253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141190</xdr:rowOff>
    </xdr:from>
    <xdr:ext cx="534377" cy="259045"/>
    <xdr:sp macro="" textlink="">
      <xdr:nvSpPr>
        <xdr:cNvPr id="659" name="テキスト ボックス 658"/>
        <xdr:cNvSpPr txBox="1"/>
      </xdr:nvSpPr>
      <xdr:spPr>
        <a:xfrm>
          <a:off x="15214111" y="1231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108712</xdr:rowOff>
    </xdr:from>
    <xdr:to>
      <xdr:col>76</xdr:col>
      <xdr:colOff>165100</xdr:colOff>
      <xdr:row>75</xdr:row>
      <xdr:rowOff>38862</xdr:rowOff>
    </xdr:to>
    <xdr:sp macro="" textlink="">
      <xdr:nvSpPr>
        <xdr:cNvPr id="660" name="楕円 659"/>
        <xdr:cNvSpPr/>
      </xdr:nvSpPr>
      <xdr:spPr>
        <a:xfrm>
          <a:off x="14541500" y="1279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55389</xdr:rowOff>
    </xdr:from>
    <xdr:ext cx="469744" cy="259045"/>
    <xdr:sp macro="" textlink="">
      <xdr:nvSpPr>
        <xdr:cNvPr id="661" name="テキスト ボックス 660"/>
        <xdr:cNvSpPr txBox="1"/>
      </xdr:nvSpPr>
      <xdr:spPr>
        <a:xfrm>
          <a:off x="14357428" y="125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94538</xdr:rowOff>
    </xdr:from>
    <xdr:to>
      <xdr:col>72</xdr:col>
      <xdr:colOff>38100</xdr:colOff>
      <xdr:row>75</xdr:row>
      <xdr:rowOff>24688</xdr:rowOff>
    </xdr:to>
    <xdr:sp macro="" textlink="">
      <xdr:nvSpPr>
        <xdr:cNvPr id="662" name="楕円 661"/>
        <xdr:cNvSpPr/>
      </xdr:nvSpPr>
      <xdr:spPr>
        <a:xfrm>
          <a:off x="13652500" y="1278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41215</xdr:rowOff>
    </xdr:from>
    <xdr:ext cx="469744" cy="259045"/>
    <xdr:sp macro="" textlink="">
      <xdr:nvSpPr>
        <xdr:cNvPr id="663" name="テキスト ボックス 662"/>
        <xdr:cNvSpPr txBox="1"/>
      </xdr:nvSpPr>
      <xdr:spPr>
        <a:xfrm>
          <a:off x="13468428" y="1255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122428</xdr:rowOff>
    </xdr:from>
    <xdr:to>
      <xdr:col>67</xdr:col>
      <xdr:colOff>101600</xdr:colOff>
      <xdr:row>74</xdr:row>
      <xdr:rowOff>52578</xdr:rowOff>
    </xdr:to>
    <xdr:sp macro="" textlink="">
      <xdr:nvSpPr>
        <xdr:cNvPr id="664" name="楕円 663"/>
        <xdr:cNvSpPr/>
      </xdr:nvSpPr>
      <xdr:spPr>
        <a:xfrm>
          <a:off x="12763500" y="126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69105</xdr:rowOff>
    </xdr:from>
    <xdr:ext cx="534377" cy="259045"/>
    <xdr:sp macro="" textlink="">
      <xdr:nvSpPr>
        <xdr:cNvPr id="665" name="テキスト ボックス 664"/>
        <xdr:cNvSpPr txBox="1"/>
      </xdr:nvSpPr>
      <xdr:spPr>
        <a:xfrm>
          <a:off x="12547111" y="1241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5" name="テキスト ボックス 68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8692</xdr:rowOff>
    </xdr:from>
    <xdr:to>
      <xdr:col>85</xdr:col>
      <xdr:colOff>126364</xdr:colOff>
      <xdr:row>98</xdr:row>
      <xdr:rowOff>88398</xdr:rowOff>
    </xdr:to>
    <xdr:cxnSp macro="">
      <xdr:nvCxnSpPr>
        <xdr:cNvPr id="689" name="直線コネクタ 688"/>
        <xdr:cNvCxnSpPr/>
      </xdr:nvCxnSpPr>
      <xdr:spPr>
        <a:xfrm flipV="1">
          <a:off x="16317595" y="15439192"/>
          <a:ext cx="1269" cy="1451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92225</xdr:rowOff>
    </xdr:from>
    <xdr:ext cx="469744" cy="259045"/>
    <xdr:sp macro="" textlink="">
      <xdr:nvSpPr>
        <xdr:cNvPr id="690" name="積立金最小値テキスト"/>
        <xdr:cNvSpPr txBox="1"/>
      </xdr:nvSpPr>
      <xdr:spPr>
        <a:xfrm>
          <a:off x="16370300" y="1689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88398</xdr:rowOff>
    </xdr:from>
    <xdr:to>
      <xdr:col>86</xdr:col>
      <xdr:colOff>25400</xdr:colOff>
      <xdr:row>98</xdr:row>
      <xdr:rowOff>88398</xdr:rowOff>
    </xdr:to>
    <xdr:cxnSp macro="">
      <xdr:nvCxnSpPr>
        <xdr:cNvPr id="691" name="直線コネクタ 690"/>
        <xdr:cNvCxnSpPr/>
      </xdr:nvCxnSpPr>
      <xdr:spPr>
        <a:xfrm>
          <a:off x="16230600" y="1689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126819</xdr:rowOff>
    </xdr:from>
    <xdr:ext cx="534377" cy="259045"/>
    <xdr:sp macro="" textlink="">
      <xdr:nvSpPr>
        <xdr:cNvPr id="692" name="積立金最大値テキスト"/>
        <xdr:cNvSpPr txBox="1"/>
      </xdr:nvSpPr>
      <xdr:spPr>
        <a:xfrm>
          <a:off x="16370300" y="152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8692</xdr:rowOff>
    </xdr:from>
    <xdr:to>
      <xdr:col>86</xdr:col>
      <xdr:colOff>25400</xdr:colOff>
      <xdr:row>90</xdr:row>
      <xdr:rowOff>8692</xdr:rowOff>
    </xdr:to>
    <xdr:cxnSp macro="">
      <xdr:nvCxnSpPr>
        <xdr:cNvPr id="693" name="直線コネクタ 692"/>
        <xdr:cNvCxnSpPr/>
      </xdr:nvCxnSpPr>
      <xdr:spPr>
        <a:xfrm>
          <a:off x="16230600" y="1543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2978</xdr:rowOff>
    </xdr:from>
    <xdr:to>
      <xdr:col>85</xdr:col>
      <xdr:colOff>127000</xdr:colOff>
      <xdr:row>98</xdr:row>
      <xdr:rowOff>25952</xdr:rowOff>
    </xdr:to>
    <xdr:cxnSp macro="">
      <xdr:nvCxnSpPr>
        <xdr:cNvPr id="694" name="直線コネクタ 693"/>
        <xdr:cNvCxnSpPr/>
      </xdr:nvCxnSpPr>
      <xdr:spPr>
        <a:xfrm>
          <a:off x="15481300" y="16119278"/>
          <a:ext cx="838200" cy="70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78801</xdr:rowOff>
    </xdr:from>
    <xdr:ext cx="534377" cy="259045"/>
    <xdr:sp macro="" textlink="">
      <xdr:nvSpPr>
        <xdr:cNvPr id="695" name="積立金平均値テキスト"/>
        <xdr:cNvSpPr txBox="1"/>
      </xdr:nvSpPr>
      <xdr:spPr>
        <a:xfrm>
          <a:off x="16370300" y="16366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55924</xdr:rowOff>
    </xdr:from>
    <xdr:to>
      <xdr:col>85</xdr:col>
      <xdr:colOff>177800</xdr:colOff>
      <xdr:row>96</xdr:row>
      <xdr:rowOff>157524</xdr:rowOff>
    </xdr:to>
    <xdr:sp macro="" textlink="">
      <xdr:nvSpPr>
        <xdr:cNvPr id="696" name="フローチャート: 判断 695"/>
        <xdr:cNvSpPr/>
      </xdr:nvSpPr>
      <xdr:spPr>
        <a:xfrm>
          <a:off x="162687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2978</xdr:rowOff>
    </xdr:from>
    <xdr:to>
      <xdr:col>81</xdr:col>
      <xdr:colOff>50800</xdr:colOff>
      <xdr:row>97</xdr:row>
      <xdr:rowOff>32734</xdr:rowOff>
    </xdr:to>
    <xdr:cxnSp macro="">
      <xdr:nvCxnSpPr>
        <xdr:cNvPr id="697" name="直線コネクタ 696"/>
        <xdr:cNvCxnSpPr/>
      </xdr:nvCxnSpPr>
      <xdr:spPr>
        <a:xfrm flipV="1">
          <a:off x="14592300" y="16119278"/>
          <a:ext cx="889000" cy="54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64458</xdr:rowOff>
    </xdr:from>
    <xdr:to>
      <xdr:col>81</xdr:col>
      <xdr:colOff>101600</xdr:colOff>
      <xdr:row>96</xdr:row>
      <xdr:rowOff>166058</xdr:rowOff>
    </xdr:to>
    <xdr:sp macro="" textlink="">
      <xdr:nvSpPr>
        <xdr:cNvPr id="698" name="フローチャート: 判断 697"/>
        <xdr:cNvSpPr/>
      </xdr:nvSpPr>
      <xdr:spPr>
        <a:xfrm>
          <a:off x="15430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157185</xdr:rowOff>
    </xdr:from>
    <xdr:ext cx="534377" cy="259045"/>
    <xdr:sp macro="" textlink="">
      <xdr:nvSpPr>
        <xdr:cNvPr id="699" name="テキスト ボックス 698"/>
        <xdr:cNvSpPr txBox="1"/>
      </xdr:nvSpPr>
      <xdr:spPr>
        <a:xfrm>
          <a:off x="15214111" y="1661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26924</xdr:rowOff>
    </xdr:from>
    <xdr:to>
      <xdr:col>76</xdr:col>
      <xdr:colOff>114300</xdr:colOff>
      <xdr:row>97</xdr:row>
      <xdr:rowOff>32734</xdr:rowOff>
    </xdr:to>
    <xdr:cxnSp macro="">
      <xdr:nvCxnSpPr>
        <xdr:cNvPr id="700" name="直線コネクタ 699"/>
        <xdr:cNvCxnSpPr/>
      </xdr:nvCxnSpPr>
      <xdr:spPr>
        <a:xfrm>
          <a:off x="13703300" y="16314674"/>
          <a:ext cx="889000" cy="34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116980</xdr:rowOff>
    </xdr:from>
    <xdr:to>
      <xdr:col>76</xdr:col>
      <xdr:colOff>165100</xdr:colOff>
      <xdr:row>97</xdr:row>
      <xdr:rowOff>47130</xdr:rowOff>
    </xdr:to>
    <xdr:sp macro="" textlink="">
      <xdr:nvSpPr>
        <xdr:cNvPr id="701" name="フローチャート: 判断 700"/>
        <xdr:cNvSpPr/>
      </xdr:nvSpPr>
      <xdr:spPr>
        <a:xfrm>
          <a:off x="14541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63657</xdr:rowOff>
    </xdr:from>
    <xdr:ext cx="534377" cy="259045"/>
    <xdr:sp macro="" textlink="">
      <xdr:nvSpPr>
        <xdr:cNvPr id="702" name="テキスト ボックス 701"/>
        <xdr:cNvSpPr txBox="1"/>
      </xdr:nvSpPr>
      <xdr:spPr>
        <a:xfrm>
          <a:off x="14325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120117</xdr:rowOff>
    </xdr:from>
    <xdr:to>
      <xdr:col>71</xdr:col>
      <xdr:colOff>177800</xdr:colOff>
      <xdr:row>95</xdr:row>
      <xdr:rowOff>26924</xdr:rowOff>
    </xdr:to>
    <xdr:cxnSp macro="">
      <xdr:nvCxnSpPr>
        <xdr:cNvPr id="703" name="直線コネクタ 702"/>
        <xdr:cNvCxnSpPr/>
      </xdr:nvCxnSpPr>
      <xdr:spPr>
        <a:xfrm>
          <a:off x="12814300" y="15550617"/>
          <a:ext cx="889000" cy="76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91872</xdr:rowOff>
    </xdr:from>
    <xdr:to>
      <xdr:col>72</xdr:col>
      <xdr:colOff>38100</xdr:colOff>
      <xdr:row>97</xdr:row>
      <xdr:rowOff>22022</xdr:rowOff>
    </xdr:to>
    <xdr:sp macro="" textlink="">
      <xdr:nvSpPr>
        <xdr:cNvPr id="704" name="フローチャート: 判断 703"/>
        <xdr:cNvSpPr/>
      </xdr:nvSpPr>
      <xdr:spPr>
        <a:xfrm>
          <a:off x="13652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13149</xdr:rowOff>
    </xdr:from>
    <xdr:ext cx="534377" cy="259045"/>
    <xdr:sp macro="" textlink="">
      <xdr:nvSpPr>
        <xdr:cNvPr id="705" name="テキスト ボックス 704"/>
        <xdr:cNvSpPr txBox="1"/>
      </xdr:nvSpPr>
      <xdr:spPr>
        <a:xfrm>
          <a:off x="13436111" y="1664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59258</xdr:rowOff>
    </xdr:from>
    <xdr:to>
      <xdr:col>67</xdr:col>
      <xdr:colOff>101600</xdr:colOff>
      <xdr:row>96</xdr:row>
      <xdr:rowOff>160858</xdr:rowOff>
    </xdr:to>
    <xdr:sp macro="" textlink="">
      <xdr:nvSpPr>
        <xdr:cNvPr id="706" name="フローチャート: 判断 705"/>
        <xdr:cNvSpPr/>
      </xdr:nvSpPr>
      <xdr:spPr>
        <a:xfrm>
          <a:off x="12763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151985</xdr:rowOff>
    </xdr:from>
    <xdr:ext cx="534377" cy="259045"/>
    <xdr:sp macro="" textlink="">
      <xdr:nvSpPr>
        <xdr:cNvPr id="707" name="テキスト ボックス 706"/>
        <xdr:cNvSpPr txBox="1"/>
      </xdr:nvSpPr>
      <xdr:spPr>
        <a:xfrm>
          <a:off x="12547111" y="1661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146602</xdr:rowOff>
    </xdr:from>
    <xdr:to>
      <xdr:col>85</xdr:col>
      <xdr:colOff>177800</xdr:colOff>
      <xdr:row>98</xdr:row>
      <xdr:rowOff>76752</xdr:rowOff>
    </xdr:to>
    <xdr:sp macro="" textlink="">
      <xdr:nvSpPr>
        <xdr:cNvPr id="713" name="楕円 712"/>
        <xdr:cNvSpPr/>
      </xdr:nvSpPr>
      <xdr:spPr>
        <a:xfrm>
          <a:off x="16268700" y="1677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61529</xdr:rowOff>
    </xdr:from>
    <xdr:ext cx="469744" cy="259045"/>
    <xdr:sp macro="" textlink="">
      <xdr:nvSpPr>
        <xdr:cNvPr id="714" name="積立金該当値テキスト"/>
        <xdr:cNvSpPr txBox="1"/>
      </xdr:nvSpPr>
      <xdr:spPr>
        <a:xfrm>
          <a:off x="16370300" y="1669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123628</xdr:rowOff>
    </xdr:from>
    <xdr:to>
      <xdr:col>81</xdr:col>
      <xdr:colOff>101600</xdr:colOff>
      <xdr:row>94</xdr:row>
      <xdr:rowOff>53778</xdr:rowOff>
    </xdr:to>
    <xdr:sp macro="" textlink="">
      <xdr:nvSpPr>
        <xdr:cNvPr id="715" name="楕円 714"/>
        <xdr:cNvSpPr/>
      </xdr:nvSpPr>
      <xdr:spPr>
        <a:xfrm>
          <a:off x="15430500" y="1606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70305</xdr:rowOff>
    </xdr:from>
    <xdr:ext cx="534377" cy="259045"/>
    <xdr:sp macro="" textlink="">
      <xdr:nvSpPr>
        <xdr:cNvPr id="716" name="テキスト ボックス 715"/>
        <xdr:cNvSpPr txBox="1"/>
      </xdr:nvSpPr>
      <xdr:spPr>
        <a:xfrm>
          <a:off x="15214111" y="158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153384</xdr:rowOff>
    </xdr:from>
    <xdr:to>
      <xdr:col>76</xdr:col>
      <xdr:colOff>165100</xdr:colOff>
      <xdr:row>97</xdr:row>
      <xdr:rowOff>83534</xdr:rowOff>
    </xdr:to>
    <xdr:sp macro="" textlink="">
      <xdr:nvSpPr>
        <xdr:cNvPr id="717" name="楕円 716"/>
        <xdr:cNvSpPr/>
      </xdr:nvSpPr>
      <xdr:spPr>
        <a:xfrm>
          <a:off x="14541500" y="1661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74661</xdr:rowOff>
    </xdr:from>
    <xdr:ext cx="534377" cy="259045"/>
    <xdr:sp macro="" textlink="">
      <xdr:nvSpPr>
        <xdr:cNvPr id="718" name="テキスト ボックス 717"/>
        <xdr:cNvSpPr txBox="1"/>
      </xdr:nvSpPr>
      <xdr:spPr>
        <a:xfrm>
          <a:off x="14325111" y="1670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147574</xdr:rowOff>
    </xdr:from>
    <xdr:to>
      <xdr:col>72</xdr:col>
      <xdr:colOff>38100</xdr:colOff>
      <xdr:row>95</xdr:row>
      <xdr:rowOff>77724</xdr:rowOff>
    </xdr:to>
    <xdr:sp macro="" textlink="">
      <xdr:nvSpPr>
        <xdr:cNvPr id="719" name="楕円 718"/>
        <xdr:cNvSpPr/>
      </xdr:nvSpPr>
      <xdr:spPr>
        <a:xfrm>
          <a:off x="13652500" y="1626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94251</xdr:rowOff>
    </xdr:from>
    <xdr:ext cx="534377" cy="259045"/>
    <xdr:sp macro="" textlink="">
      <xdr:nvSpPr>
        <xdr:cNvPr id="720" name="テキスト ボックス 719"/>
        <xdr:cNvSpPr txBox="1"/>
      </xdr:nvSpPr>
      <xdr:spPr>
        <a:xfrm>
          <a:off x="13436111" y="1603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69317</xdr:rowOff>
    </xdr:from>
    <xdr:to>
      <xdr:col>67</xdr:col>
      <xdr:colOff>101600</xdr:colOff>
      <xdr:row>90</xdr:row>
      <xdr:rowOff>170917</xdr:rowOff>
    </xdr:to>
    <xdr:sp macro="" textlink="">
      <xdr:nvSpPr>
        <xdr:cNvPr id="721" name="楕円 720"/>
        <xdr:cNvSpPr/>
      </xdr:nvSpPr>
      <xdr:spPr>
        <a:xfrm>
          <a:off x="12763500" y="1549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15994</xdr:rowOff>
    </xdr:from>
    <xdr:ext cx="534377" cy="259045"/>
    <xdr:sp macro="" textlink="">
      <xdr:nvSpPr>
        <xdr:cNvPr id="722" name="テキスト ボックス 721"/>
        <xdr:cNvSpPr txBox="1"/>
      </xdr:nvSpPr>
      <xdr:spPr>
        <a:xfrm>
          <a:off x="12547111" y="1527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6" name="テキスト ボックス 735"/>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4" name="直線コネクタ 743"/>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12819</xdr:rowOff>
    </xdr:from>
    <xdr:ext cx="249299" cy="259045"/>
    <xdr:sp macro="" textlink="">
      <xdr:nvSpPr>
        <xdr:cNvPr id="745" name="投資及び出資金最小値テキスト"/>
        <xdr:cNvSpPr txBox="1"/>
      </xdr:nvSpPr>
      <xdr:spPr>
        <a:xfrm>
          <a:off x="22212300" y="6699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469744" cy="259045"/>
    <xdr:sp macro="" textlink="">
      <xdr:nvSpPr>
        <xdr:cNvPr id="747" name="投資及び出資金最大値テキスト"/>
        <xdr:cNvSpPr txBox="1"/>
      </xdr:nvSpPr>
      <xdr:spPr>
        <a:xfrm>
          <a:off x="22212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48" name="直線コネクタ 747"/>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101719</xdr:rowOff>
    </xdr:from>
    <xdr:ext cx="313932" cy="259045"/>
    <xdr:sp macro="" textlink="">
      <xdr:nvSpPr>
        <xdr:cNvPr id="750" name="投資及び出資金平均値テキスト"/>
        <xdr:cNvSpPr txBox="1"/>
      </xdr:nvSpPr>
      <xdr:spPr>
        <a:xfrm>
          <a:off x="22212300" y="6445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78842</xdr:rowOff>
    </xdr:from>
    <xdr:to>
      <xdr:col>116</xdr:col>
      <xdr:colOff>114300</xdr:colOff>
      <xdr:row>39</xdr:row>
      <xdr:rowOff>8992</xdr:rowOff>
    </xdr:to>
    <xdr:sp macro="" textlink="">
      <xdr:nvSpPr>
        <xdr:cNvPr id="751" name="フローチャート: 判断 750"/>
        <xdr:cNvSpPr/>
      </xdr:nvSpPr>
      <xdr:spPr>
        <a:xfrm>
          <a:off x="221107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70612</xdr:rowOff>
    </xdr:from>
    <xdr:to>
      <xdr:col>112</xdr:col>
      <xdr:colOff>38100</xdr:colOff>
      <xdr:row>39</xdr:row>
      <xdr:rowOff>762</xdr:rowOff>
    </xdr:to>
    <xdr:sp macro="" textlink="">
      <xdr:nvSpPr>
        <xdr:cNvPr id="753" name="フローチャート: 判断 752"/>
        <xdr:cNvSpPr/>
      </xdr:nvSpPr>
      <xdr:spPr>
        <a:xfrm>
          <a:off x="21272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17289</xdr:rowOff>
    </xdr:from>
    <xdr:ext cx="313932" cy="259045"/>
    <xdr:sp macro="" textlink="">
      <xdr:nvSpPr>
        <xdr:cNvPr id="754" name="テキスト ボックス 753"/>
        <xdr:cNvSpPr txBox="1"/>
      </xdr:nvSpPr>
      <xdr:spPr>
        <a:xfrm>
          <a:off x="21166333" y="6360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6" name="フローチャート: 判断 755"/>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87985</xdr:rowOff>
    </xdr:from>
    <xdr:to>
      <xdr:col>102</xdr:col>
      <xdr:colOff>165100</xdr:colOff>
      <xdr:row>39</xdr:row>
      <xdr:rowOff>18135</xdr:rowOff>
    </xdr:to>
    <xdr:sp macro="" textlink="">
      <xdr:nvSpPr>
        <xdr:cNvPr id="759" name="フローチャート: 判断 758"/>
        <xdr:cNvSpPr/>
      </xdr:nvSpPr>
      <xdr:spPr>
        <a:xfrm>
          <a:off x="19494500" y="66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34663</xdr:rowOff>
    </xdr:from>
    <xdr:ext cx="249299" cy="259045"/>
    <xdr:sp macro="" textlink="">
      <xdr:nvSpPr>
        <xdr:cNvPr id="760" name="テキスト ボックス 759"/>
        <xdr:cNvSpPr txBox="1"/>
      </xdr:nvSpPr>
      <xdr:spPr>
        <a:xfrm>
          <a:off x="19420650" y="6378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86157</xdr:rowOff>
    </xdr:from>
    <xdr:to>
      <xdr:col>98</xdr:col>
      <xdr:colOff>38100</xdr:colOff>
      <xdr:row>39</xdr:row>
      <xdr:rowOff>16307</xdr:rowOff>
    </xdr:to>
    <xdr:sp macro="" textlink="">
      <xdr:nvSpPr>
        <xdr:cNvPr id="761" name="フローチャート: 判断 760"/>
        <xdr:cNvSpPr/>
      </xdr:nvSpPr>
      <xdr:spPr>
        <a:xfrm>
          <a:off x="18605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32834</xdr:rowOff>
    </xdr:from>
    <xdr:ext cx="249299" cy="259045"/>
    <xdr:sp macro="" textlink="">
      <xdr:nvSpPr>
        <xdr:cNvPr id="762" name="テキスト ボックス 761"/>
        <xdr:cNvSpPr txBox="1"/>
      </xdr:nvSpPr>
      <xdr:spPr>
        <a:xfrm>
          <a:off x="18531650" y="6376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57269</xdr:rowOff>
    </xdr:from>
    <xdr:ext cx="249299" cy="259045"/>
    <xdr:sp macro="" textlink="">
      <xdr:nvSpPr>
        <xdr:cNvPr id="769" name="投資及び出資金該当値テキスト"/>
        <xdr:cNvSpPr txBox="1"/>
      </xdr:nvSpPr>
      <xdr:spPr>
        <a:xfrm>
          <a:off x="22212300" y="65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3" name="テキスト ボックス 772"/>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1" name="テキスト ボックス 79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122052</xdr:rowOff>
    </xdr:from>
    <xdr:to>
      <xdr:col>116</xdr:col>
      <xdr:colOff>62864</xdr:colOff>
      <xdr:row>58</xdr:row>
      <xdr:rowOff>139060</xdr:rowOff>
    </xdr:to>
    <xdr:cxnSp macro="">
      <xdr:nvCxnSpPr>
        <xdr:cNvPr id="799" name="直線コネクタ 798"/>
        <xdr:cNvCxnSpPr/>
      </xdr:nvCxnSpPr>
      <xdr:spPr>
        <a:xfrm flipV="1">
          <a:off x="22159595" y="8694552"/>
          <a:ext cx="1269" cy="1388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142887</xdr:rowOff>
    </xdr:from>
    <xdr:ext cx="249299" cy="259045"/>
    <xdr:sp macro="" textlink="">
      <xdr:nvSpPr>
        <xdr:cNvPr id="800" name="貸付金最小値テキスト"/>
        <xdr:cNvSpPr txBox="1"/>
      </xdr:nvSpPr>
      <xdr:spPr>
        <a:xfrm>
          <a:off x="22212300" y="100869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139060</xdr:rowOff>
    </xdr:from>
    <xdr:to>
      <xdr:col>116</xdr:col>
      <xdr:colOff>152400</xdr:colOff>
      <xdr:row>58</xdr:row>
      <xdr:rowOff>139060</xdr:rowOff>
    </xdr:to>
    <xdr:cxnSp macro="">
      <xdr:nvCxnSpPr>
        <xdr:cNvPr id="801" name="直線コネクタ 800"/>
        <xdr:cNvCxnSpPr/>
      </xdr:nvCxnSpPr>
      <xdr:spPr>
        <a:xfrm>
          <a:off x="22072600" y="1008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68729</xdr:rowOff>
    </xdr:from>
    <xdr:ext cx="534377" cy="259045"/>
    <xdr:sp macro="" textlink="">
      <xdr:nvSpPr>
        <xdr:cNvPr id="802" name="貸付金最大値テキスト"/>
        <xdr:cNvSpPr txBox="1"/>
      </xdr:nvSpPr>
      <xdr:spPr>
        <a:xfrm>
          <a:off x="22212300" y="84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122052</xdr:rowOff>
    </xdr:from>
    <xdr:to>
      <xdr:col>116</xdr:col>
      <xdr:colOff>152400</xdr:colOff>
      <xdr:row>50</xdr:row>
      <xdr:rowOff>122052</xdr:rowOff>
    </xdr:to>
    <xdr:cxnSp macro="">
      <xdr:nvCxnSpPr>
        <xdr:cNvPr id="803" name="直線コネクタ 802"/>
        <xdr:cNvCxnSpPr/>
      </xdr:nvCxnSpPr>
      <xdr:spPr>
        <a:xfrm>
          <a:off x="22072600" y="869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83190</xdr:rowOff>
    </xdr:from>
    <xdr:to>
      <xdr:col>116</xdr:col>
      <xdr:colOff>63500</xdr:colOff>
      <xdr:row>58</xdr:row>
      <xdr:rowOff>106690</xdr:rowOff>
    </xdr:to>
    <xdr:cxnSp macro="">
      <xdr:nvCxnSpPr>
        <xdr:cNvPr id="804" name="直線コネクタ 803"/>
        <xdr:cNvCxnSpPr/>
      </xdr:nvCxnSpPr>
      <xdr:spPr>
        <a:xfrm>
          <a:off x="21323300" y="10027290"/>
          <a:ext cx="8382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38625</xdr:rowOff>
    </xdr:from>
    <xdr:ext cx="469744" cy="259045"/>
    <xdr:sp macro="" textlink="">
      <xdr:nvSpPr>
        <xdr:cNvPr id="805" name="貸付金平均値テキスト"/>
        <xdr:cNvSpPr txBox="1"/>
      </xdr:nvSpPr>
      <xdr:spPr>
        <a:xfrm>
          <a:off x="22212300" y="9639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15748</xdr:rowOff>
    </xdr:from>
    <xdr:to>
      <xdr:col>116</xdr:col>
      <xdr:colOff>114300</xdr:colOff>
      <xdr:row>57</xdr:row>
      <xdr:rowOff>117348</xdr:rowOff>
    </xdr:to>
    <xdr:sp macro="" textlink="">
      <xdr:nvSpPr>
        <xdr:cNvPr id="806" name="フローチャート: 判断 805"/>
        <xdr:cNvSpPr/>
      </xdr:nvSpPr>
      <xdr:spPr>
        <a:xfrm>
          <a:off x="221107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83190</xdr:rowOff>
    </xdr:from>
    <xdr:to>
      <xdr:col>111</xdr:col>
      <xdr:colOff>177800</xdr:colOff>
      <xdr:row>58</xdr:row>
      <xdr:rowOff>124430</xdr:rowOff>
    </xdr:to>
    <xdr:cxnSp macro="">
      <xdr:nvCxnSpPr>
        <xdr:cNvPr id="807" name="直線コネクタ 806"/>
        <xdr:cNvCxnSpPr/>
      </xdr:nvCxnSpPr>
      <xdr:spPr>
        <a:xfrm flipV="1">
          <a:off x="20434300" y="10027290"/>
          <a:ext cx="889000" cy="4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9530</xdr:rowOff>
    </xdr:from>
    <xdr:to>
      <xdr:col>112</xdr:col>
      <xdr:colOff>38100</xdr:colOff>
      <xdr:row>57</xdr:row>
      <xdr:rowOff>111130</xdr:rowOff>
    </xdr:to>
    <xdr:sp macro="" textlink="">
      <xdr:nvSpPr>
        <xdr:cNvPr id="808" name="フローチャート: 判断 807"/>
        <xdr:cNvSpPr/>
      </xdr:nvSpPr>
      <xdr:spPr>
        <a:xfrm>
          <a:off x="21272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127657</xdr:rowOff>
    </xdr:from>
    <xdr:ext cx="469744" cy="259045"/>
    <xdr:sp macro="" textlink="">
      <xdr:nvSpPr>
        <xdr:cNvPr id="809" name="テキスト ボックス 808"/>
        <xdr:cNvSpPr txBox="1"/>
      </xdr:nvSpPr>
      <xdr:spPr>
        <a:xfrm>
          <a:off x="21088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124430</xdr:rowOff>
    </xdr:from>
    <xdr:to>
      <xdr:col>107</xdr:col>
      <xdr:colOff>50800</xdr:colOff>
      <xdr:row>58</xdr:row>
      <xdr:rowOff>126258</xdr:rowOff>
    </xdr:to>
    <xdr:cxnSp macro="">
      <xdr:nvCxnSpPr>
        <xdr:cNvPr id="810" name="直線コネクタ 809"/>
        <xdr:cNvCxnSpPr/>
      </xdr:nvCxnSpPr>
      <xdr:spPr>
        <a:xfrm flipV="1">
          <a:off x="19545300" y="1006853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72349</xdr:rowOff>
    </xdr:from>
    <xdr:to>
      <xdr:col>107</xdr:col>
      <xdr:colOff>101600</xdr:colOff>
      <xdr:row>58</xdr:row>
      <xdr:rowOff>2499</xdr:rowOff>
    </xdr:to>
    <xdr:sp macro="" textlink="">
      <xdr:nvSpPr>
        <xdr:cNvPr id="811" name="フローチャート: 判断 810"/>
        <xdr:cNvSpPr/>
      </xdr:nvSpPr>
      <xdr:spPr>
        <a:xfrm>
          <a:off x="20383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19026</xdr:rowOff>
    </xdr:from>
    <xdr:ext cx="469744" cy="259045"/>
    <xdr:sp macro="" textlink="">
      <xdr:nvSpPr>
        <xdr:cNvPr id="812" name="テキスト ボックス 811"/>
        <xdr:cNvSpPr txBox="1"/>
      </xdr:nvSpPr>
      <xdr:spPr>
        <a:xfrm>
          <a:off x="20199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126075</xdr:rowOff>
    </xdr:from>
    <xdr:to>
      <xdr:col>102</xdr:col>
      <xdr:colOff>114300</xdr:colOff>
      <xdr:row>58</xdr:row>
      <xdr:rowOff>126258</xdr:rowOff>
    </xdr:to>
    <xdr:cxnSp macro="">
      <xdr:nvCxnSpPr>
        <xdr:cNvPr id="813" name="直線コネクタ 812"/>
        <xdr:cNvCxnSpPr/>
      </xdr:nvCxnSpPr>
      <xdr:spPr>
        <a:xfrm>
          <a:off x="18656300" y="10070175"/>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58725</xdr:rowOff>
    </xdr:from>
    <xdr:to>
      <xdr:col>102</xdr:col>
      <xdr:colOff>165100</xdr:colOff>
      <xdr:row>57</xdr:row>
      <xdr:rowOff>160325</xdr:rowOff>
    </xdr:to>
    <xdr:sp macro="" textlink="">
      <xdr:nvSpPr>
        <xdr:cNvPr id="814" name="フローチャート: 判断 813"/>
        <xdr:cNvSpPr/>
      </xdr:nvSpPr>
      <xdr:spPr>
        <a:xfrm>
          <a:off x="19494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5402</xdr:rowOff>
    </xdr:from>
    <xdr:ext cx="469744" cy="259045"/>
    <xdr:sp macro="" textlink="">
      <xdr:nvSpPr>
        <xdr:cNvPr id="815" name="テキスト ボックス 814"/>
        <xdr:cNvSpPr txBox="1"/>
      </xdr:nvSpPr>
      <xdr:spPr>
        <a:xfrm>
          <a:off x="19310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28641</xdr:rowOff>
    </xdr:from>
    <xdr:to>
      <xdr:col>98</xdr:col>
      <xdr:colOff>38100</xdr:colOff>
      <xdr:row>57</xdr:row>
      <xdr:rowOff>130241</xdr:rowOff>
    </xdr:to>
    <xdr:sp macro="" textlink="">
      <xdr:nvSpPr>
        <xdr:cNvPr id="816" name="フローチャート: 判断 815"/>
        <xdr:cNvSpPr/>
      </xdr:nvSpPr>
      <xdr:spPr>
        <a:xfrm>
          <a:off x="18605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146768</xdr:rowOff>
    </xdr:from>
    <xdr:ext cx="469744" cy="259045"/>
    <xdr:sp macro="" textlink="">
      <xdr:nvSpPr>
        <xdr:cNvPr id="817" name="テキスト ボックス 816"/>
        <xdr:cNvSpPr txBox="1"/>
      </xdr:nvSpPr>
      <xdr:spPr>
        <a:xfrm>
          <a:off x="18421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55890</xdr:rowOff>
    </xdr:from>
    <xdr:to>
      <xdr:col>116</xdr:col>
      <xdr:colOff>114300</xdr:colOff>
      <xdr:row>58</xdr:row>
      <xdr:rowOff>157490</xdr:rowOff>
    </xdr:to>
    <xdr:sp macro="" textlink="">
      <xdr:nvSpPr>
        <xdr:cNvPr id="823" name="楕円 822"/>
        <xdr:cNvSpPr/>
      </xdr:nvSpPr>
      <xdr:spPr>
        <a:xfrm>
          <a:off x="22110700" y="999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142267</xdr:rowOff>
    </xdr:from>
    <xdr:ext cx="378565" cy="259045"/>
    <xdr:sp macro="" textlink="">
      <xdr:nvSpPr>
        <xdr:cNvPr id="824" name="貸付金該当値テキスト"/>
        <xdr:cNvSpPr txBox="1"/>
      </xdr:nvSpPr>
      <xdr:spPr>
        <a:xfrm>
          <a:off x="22212300" y="9914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32390</xdr:rowOff>
    </xdr:from>
    <xdr:to>
      <xdr:col>112</xdr:col>
      <xdr:colOff>38100</xdr:colOff>
      <xdr:row>58</xdr:row>
      <xdr:rowOff>133990</xdr:rowOff>
    </xdr:to>
    <xdr:sp macro="" textlink="">
      <xdr:nvSpPr>
        <xdr:cNvPr id="825" name="楕円 824"/>
        <xdr:cNvSpPr/>
      </xdr:nvSpPr>
      <xdr:spPr>
        <a:xfrm>
          <a:off x="21272500" y="997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125117</xdr:rowOff>
    </xdr:from>
    <xdr:ext cx="378565" cy="259045"/>
    <xdr:sp macro="" textlink="">
      <xdr:nvSpPr>
        <xdr:cNvPr id="826" name="テキスト ボックス 825"/>
        <xdr:cNvSpPr txBox="1"/>
      </xdr:nvSpPr>
      <xdr:spPr>
        <a:xfrm>
          <a:off x="21134017" y="1006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73630</xdr:rowOff>
    </xdr:from>
    <xdr:to>
      <xdr:col>107</xdr:col>
      <xdr:colOff>101600</xdr:colOff>
      <xdr:row>59</xdr:row>
      <xdr:rowOff>3780</xdr:rowOff>
    </xdr:to>
    <xdr:sp macro="" textlink="">
      <xdr:nvSpPr>
        <xdr:cNvPr id="827" name="楕円 826"/>
        <xdr:cNvSpPr/>
      </xdr:nvSpPr>
      <xdr:spPr>
        <a:xfrm>
          <a:off x="20383500" y="1001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166357</xdr:rowOff>
    </xdr:from>
    <xdr:ext cx="378565" cy="259045"/>
    <xdr:sp macro="" textlink="">
      <xdr:nvSpPr>
        <xdr:cNvPr id="828" name="テキスト ボックス 827"/>
        <xdr:cNvSpPr txBox="1"/>
      </xdr:nvSpPr>
      <xdr:spPr>
        <a:xfrm>
          <a:off x="20245017" y="10110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75458</xdr:rowOff>
    </xdr:from>
    <xdr:to>
      <xdr:col>102</xdr:col>
      <xdr:colOff>165100</xdr:colOff>
      <xdr:row>59</xdr:row>
      <xdr:rowOff>5608</xdr:rowOff>
    </xdr:to>
    <xdr:sp macro="" textlink="">
      <xdr:nvSpPr>
        <xdr:cNvPr id="829" name="楕円 828"/>
        <xdr:cNvSpPr/>
      </xdr:nvSpPr>
      <xdr:spPr>
        <a:xfrm>
          <a:off x="19494500" y="100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168185</xdr:rowOff>
    </xdr:from>
    <xdr:ext cx="378565" cy="259045"/>
    <xdr:sp macro="" textlink="">
      <xdr:nvSpPr>
        <xdr:cNvPr id="830" name="テキスト ボックス 829"/>
        <xdr:cNvSpPr txBox="1"/>
      </xdr:nvSpPr>
      <xdr:spPr>
        <a:xfrm>
          <a:off x="19356017" y="10112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75275</xdr:rowOff>
    </xdr:from>
    <xdr:to>
      <xdr:col>98</xdr:col>
      <xdr:colOff>38100</xdr:colOff>
      <xdr:row>59</xdr:row>
      <xdr:rowOff>5425</xdr:rowOff>
    </xdr:to>
    <xdr:sp macro="" textlink="">
      <xdr:nvSpPr>
        <xdr:cNvPr id="831" name="楕円 830"/>
        <xdr:cNvSpPr/>
      </xdr:nvSpPr>
      <xdr:spPr>
        <a:xfrm>
          <a:off x="18605500" y="100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168002</xdr:rowOff>
    </xdr:from>
    <xdr:ext cx="378565" cy="259045"/>
    <xdr:sp macro="" textlink="">
      <xdr:nvSpPr>
        <xdr:cNvPr id="832" name="テキスト ボックス 831"/>
        <xdr:cNvSpPr txBox="1"/>
      </xdr:nvSpPr>
      <xdr:spPr>
        <a:xfrm>
          <a:off x="18467017" y="10112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44" name="直線コネクタ 843"/>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45" name="テキスト ボックス 844"/>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46" name="直線コネクタ 845"/>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7" name="テキスト ボックス 846"/>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48" name="直線コネクタ 847"/>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9" name="テキスト ボックス 848"/>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52" name="直線コネクタ 851"/>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53" name="テキスト ボックス 852"/>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54" name="直線コネクタ 853"/>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55" name="テキスト ボックス 854"/>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56" name="直線コネクタ 855"/>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57" name="テキスト ボックス 856"/>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138652</xdr:rowOff>
    </xdr:from>
    <xdr:to>
      <xdr:col>116</xdr:col>
      <xdr:colOff>62864</xdr:colOff>
      <xdr:row>78</xdr:row>
      <xdr:rowOff>149797</xdr:rowOff>
    </xdr:to>
    <xdr:cxnSp macro="">
      <xdr:nvCxnSpPr>
        <xdr:cNvPr id="861" name="直線コネクタ 860"/>
        <xdr:cNvCxnSpPr/>
      </xdr:nvCxnSpPr>
      <xdr:spPr>
        <a:xfrm flipV="1">
          <a:off x="22159595" y="12140152"/>
          <a:ext cx="1269" cy="138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153624</xdr:rowOff>
    </xdr:from>
    <xdr:ext cx="534377" cy="259045"/>
    <xdr:sp macro="" textlink="">
      <xdr:nvSpPr>
        <xdr:cNvPr id="862" name="繰出金最小値テキスト"/>
        <xdr:cNvSpPr txBox="1"/>
      </xdr:nvSpPr>
      <xdr:spPr>
        <a:xfrm>
          <a:off x="22212300" y="135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149797</xdr:rowOff>
    </xdr:from>
    <xdr:to>
      <xdr:col>116</xdr:col>
      <xdr:colOff>152400</xdr:colOff>
      <xdr:row>78</xdr:row>
      <xdr:rowOff>149797</xdr:rowOff>
    </xdr:to>
    <xdr:cxnSp macro="">
      <xdr:nvCxnSpPr>
        <xdr:cNvPr id="863" name="直線コネクタ 862"/>
        <xdr:cNvCxnSpPr/>
      </xdr:nvCxnSpPr>
      <xdr:spPr>
        <a:xfrm>
          <a:off x="22072600" y="1352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85329</xdr:rowOff>
    </xdr:from>
    <xdr:ext cx="534377" cy="259045"/>
    <xdr:sp macro="" textlink="">
      <xdr:nvSpPr>
        <xdr:cNvPr id="864" name="繰出金最大値テキスト"/>
        <xdr:cNvSpPr txBox="1"/>
      </xdr:nvSpPr>
      <xdr:spPr>
        <a:xfrm>
          <a:off x="22212300" y="1191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138652</xdr:rowOff>
    </xdr:from>
    <xdr:to>
      <xdr:col>116</xdr:col>
      <xdr:colOff>152400</xdr:colOff>
      <xdr:row>70</xdr:row>
      <xdr:rowOff>138652</xdr:rowOff>
    </xdr:to>
    <xdr:cxnSp macro="">
      <xdr:nvCxnSpPr>
        <xdr:cNvPr id="865" name="直線コネクタ 864"/>
        <xdr:cNvCxnSpPr/>
      </xdr:nvCxnSpPr>
      <xdr:spPr>
        <a:xfrm>
          <a:off x="22072600" y="121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78931</xdr:rowOff>
    </xdr:from>
    <xdr:to>
      <xdr:col>116</xdr:col>
      <xdr:colOff>63500</xdr:colOff>
      <xdr:row>74</xdr:row>
      <xdr:rowOff>126650</xdr:rowOff>
    </xdr:to>
    <xdr:cxnSp macro="">
      <xdr:nvCxnSpPr>
        <xdr:cNvPr id="866" name="直線コネクタ 865"/>
        <xdr:cNvCxnSpPr/>
      </xdr:nvCxnSpPr>
      <xdr:spPr>
        <a:xfrm>
          <a:off x="21323300" y="12766231"/>
          <a:ext cx="838200" cy="4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10368</xdr:rowOff>
    </xdr:from>
    <xdr:ext cx="534377" cy="259045"/>
    <xdr:sp macro="" textlink="">
      <xdr:nvSpPr>
        <xdr:cNvPr id="867" name="繰出金平均値テキスト"/>
        <xdr:cNvSpPr txBox="1"/>
      </xdr:nvSpPr>
      <xdr:spPr>
        <a:xfrm>
          <a:off x="22212300" y="13040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31941</xdr:rowOff>
    </xdr:from>
    <xdr:to>
      <xdr:col>116</xdr:col>
      <xdr:colOff>114300</xdr:colOff>
      <xdr:row>76</xdr:row>
      <xdr:rowOff>133541</xdr:rowOff>
    </xdr:to>
    <xdr:sp macro="" textlink="">
      <xdr:nvSpPr>
        <xdr:cNvPr id="868" name="フローチャート: 判断 867"/>
        <xdr:cNvSpPr/>
      </xdr:nvSpPr>
      <xdr:spPr>
        <a:xfrm>
          <a:off x="22110700" y="1306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111411</xdr:rowOff>
    </xdr:from>
    <xdr:to>
      <xdr:col>111</xdr:col>
      <xdr:colOff>177800</xdr:colOff>
      <xdr:row>74</xdr:row>
      <xdr:rowOff>78931</xdr:rowOff>
    </xdr:to>
    <xdr:cxnSp macro="">
      <xdr:nvCxnSpPr>
        <xdr:cNvPr id="869" name="直線コネクタ 868"/>
        <xdr:cNvCxnSpPr/>
      </xdr:nvCxnSpPr>
      <xdr:spPr>
        <a:xfrm>
          <a:off x="20434300" y="12455811"/>
          <a:ext cx="889000" cy="31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60325</xdr:rowOff>
    </xdr:from>
    <xdr:to>
      <xdr:col>112</xdr:col>
      <xdr:colOff>38100</xdr:colOff>
      <xdr:row>76</xdr:row>
      <xdr:rowOff>161925</xdr:rowOff>
    </xdr:to>
    <xdr:sp macro="" textlink="">
      <xdr:nvSpPr>
        <xdr:cNvPr id="870" name="フローチャート: 判断 869"/>
        <xdr:cNvSpPr/>
      </xdr:nvSpPr>
      <xdr:spPr>
        <a:xfrm>
          <a:off x="21272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153052</xdr:rowOff>
    </xdr:from>
    <xdr:ext cx="534377" cy="259045"/>
    <xdr:sp macro="" textlink="">
      <xdr:nvSpPr>
        <xdr:cNvPr id="871" name="テキスト ボックス 870"/>
        <xdr:cNvSpPr txBox="1"/>
      </xdr:nvSpPr>
      <xdr:spPr>
        <a:xfrm>
          <a:off x="21056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82931</xdr:rowOff>
    </xdr:from>
    <xdr:to>
      <xdr:col>107</xdr:col>
      <xdr:colOff>50800</xdr:colOff>
      <xdr:row>72</xdr:row>
      <xdr:rowOff>111411</xdr:rowOff>
    </xdr:to>
    <xdr:cxnSp macro="">
      <xdr:nvCxnSpPr>
        <xdr:cNvPr id="872" name="直線コネクタ 871"/>
        <xdr:cNvCxnSpPr/>
      </xdr:nvCxnSpPr>
      <xdr:spPr>
        <a:xfrm>
          <a:off x="19545300" y="12427331"/>
          <a:ext cx="889000" cy="2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20796</xdr:rowOff>
    </xdr:from>
    <xdr:to>
      <xdr:col>107</xdr:col>
      <xdr:colOff>101600</xdr:colOff>
      <xdr:row>76</xdr:row>
      <xdr:rowOff>122396</xdr:rowOff>
    </xdr:to>
    <xdr:sp macro="" textlink="">
      <xdr:nvSpPr>
        <xdr:cNvPr id="873" name="フローチャート: 判断 872"/>
        <xdr:cNvSpPr/>
      </xdr:nvSpPr>
      <xdr:spPr>
        <a:xfrm>
          <a:off x="20383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113523</xdr:rowOff>
    </xdr:from>
    <xdr:ext cx="534377" cy="259045"/>
    <xdr:sp macro="" textlink="">
      <xdr:nvSpPr>
        <xdr:cNvPr id="874" name="テキスト ボックス 873"/>
        <xdr:cNvSpPr txBox="1"/>
      </xdr:nvSpPr>
      <xdr:spPr>
        <a:xfrm>
          <a:off x="20167111" y="131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141700</xdr:rowOff>
    </xdr:from>
    <xdr:to>
      <xdr:col>102</xdr:col>
      <xdr:colOff>114300</xdr:colOff>
      <xdr:row>72</xdr:row>
      <xdr:rowOff>82931</xdr:rowOff>
    </xdr:to>
    <xdr:cxnSp macro="">
      <xdr:nvCxnSpPr>
        <xdr:cNvPr id="875" name="直線コネクタ 874"/>
        <xdr:cNvCxnSpPr/>
      </xdr:nvCxnSpPr>
      <xdr:spPr>
        <a:xfrm>
          <a:off x="18656300" y="12314650"/>
          <a:ext cx="889000" cy="11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143573</xdr:rowOff>
    </xdr:from>
    <xdr:to>
      <xdr:col>102</xdr:col>
      <xdr:colOff>165100</xdr:colOff>
      <xdr:row>75</xdr:row>
      <xdr:rowOff>73723</xdr:rowOff>
    </xdr:to>
    <xdr:sp macro="" textlink="">
      <xdr:nvSpPr>
        <xdr:cNvPr id="876" name="フローチャート: 判断 875"/>
        <xdr:cNvSpPr/>
      </xdr:nvSpPr>
      <xdr:spPr>
        <a:xfrm>
          <a:off x="19494500" y="128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64850</xdr:rowOff>
    </xdr:from>
    <xdr:ext cx="534377" cy="259045"/>
    <xdr:sp macro="" textlink="">
      <xdr:nvSpPr>
        <xdr:cNvPr id="877" name="テキスト ボックス 876"/>
        <xdr:cNvSpPr txBox="1"/>
      </xdr:nvSpPr>
      <xdr:spPr>
        <a:xfrm>
          <a:off x="19278111" y="129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155956</xdr:rowOff>
    </xdr:from>
    <xdr:to>
      <xdr:col>98</xdr:col>
      <xdr:colOff>38100</xdr:colOff>
      <xdr:row>75</xdr:row>
      <xdr:rowOff>86106</xdr:rowOff>
    </xdr:to>
    <xdr:sp macro="" textlink="">
      <xdr:nvSpPr>
        <xdr:cNvPr id="878" name="フローチャート: 判断 877"/>
        <xdr:cNvSpPr/>
      </xdr:nvSpPr>
      <xdr:spPr>
        <a:xfrm>
          <a:off x="18605500" y="1284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77233</xdr:rowOff>
    </xdr:from>
    <xdr:ext cx="534377" cy="259045"/>
    <xdr:sp macro="" textlink="">
      <xdr:nvSpPr>
        <xdr:cNvPr id="879" name="テキスト ボックス 878"/>
        <xdr:cNvSpPr txBox="1"/>
      </xdr:nvSpPr>
      <xdr:spPr>
        <a:xfrm>
          <a:off x="18389111" y="129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75850</xdr:rowOff>
    </xdr:from>
    <xdr:to>
      <xdr:col>116</xdr:col>
      <xdr:colOff>114300</xdr:colOff>
      <xdr:row>75</xdr:row>
      <xdr:rowOff>6000</xdr:rowOff>
    </xdr:to>
    <xdr:sp macro="" textlink="">
      <xdr:nvSpPr>
        <xdr:cNvPr id="885" name="楕円 884"/>
        <xdr:cNvSpPr/>
      </xdr:nvSpPr>
      <xdr:spPr>
        <a:xfrm>
          <a:off x="22110700" y="127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98727</xdr:rowOff>
    </xdr:from>
    <xdr:ext cx="534377" cy="259045"/>
    <xdr:sp macro="" textlink="">
      <xdr:nvSpPr>
        <xdr:cNvPr id="886" name="繰出金該当値テキスト"/>
        <xdr:cNvSpPr txBox="1"/>
      </xdr:nvSpPr>
      <xdr:spPr>
        <a:xfrm>
          <a:off x="22212300" y="1261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28131</xdr:rowOff>
    </xdr:from>
    <xdr:to>
      <xdr:col>112</xdr:col>
      <xdr:colOff>38100</xdr:colOff>
      <xdr:row>74</xdr:row>
      <xdr:rowOff>129731</xdr:rowOff>
    </xdr:to>
    <xdr:sp macro="" textlink="">
      <xdr:nvSpPr>
        <xdr:cNvPr id="887" name="楕円 886"/>
        <xdr:cNvSpPr/>
      </xdr:nvSpPr>
      <xdr:spPr>
        <a:xfrm>
          <a:off x="21272500" y="1271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146258</xdr:rowOff>
    </xdr:from>
    <xdr:ext cx="534377" cy="259045"/>
    <xdr:sp macro="" textlink="">
      <xdr:nvSpPr>
        <xdr:cNvPr id="888" name="テキスト ボックス 887"/>
        <xdr:cNvSpPr txBox="1"/>
      </xdr:nvSpPr>
      <xdr:spPr>
        <a:xfrm>
          <a:off x="21056111" y="124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60611</xdr:rowOff>
    </xdr:from>
    <xdr:to>
      <xdr:col>107</xdr:col>
      <xdr:colOff>101600</xdr:colOff>
      <xdr:row>72</xdr:row>
      <xdr:rowOff>162211</xdr:rowOff>
    </xdr:to>
    <xdr:sp macro="" textlink="">
      <xdr:nvSpPr>
        <xdr:cNvPr id="889" name="楕円 888"/>
        <xdr:cNvSpPr/>
      </xdr:nvSpPr>
      <xdr:spPr>
        <a:xfrm>
          <a:off x="20383500" y="1240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7288</xdr:rowOff>
    </xdr:from>
    <xdr:ext cx="534377" cy="259045"/>
    <xdr:sp macro="" textlink="">
      <xdr:nvSpPr>
        <xdr:cNvPr id="890" name="テキスト ボックス 889"/>
        <xdr:cNvSpPr txBox="1"/>
      </xdr:nvSpPr>
      <xdr:spPr>
        <a:xfrm>
          <a:off x="20167111" y="1218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32131</xdr:rowOff>
    </xdr:from>
    <xdr:to>
      <xdr:col>102</xdr:col>
      <xdr:colOff>165100</xdr:colOff>
      <xdr:row>72</xdr:row>
      <xdr:rowOff>133731</xdr:rowOff>
    </xdr:to>
    <xdr:sp macro="" textlink="">
      <xdr:nvSpPr>
        <xdr:cNvPr id="891" name="楕円 890"/>
        <xdr:cNvSpPr/>
      </xdr:nvSpPr>
      <xdr:spPr>
        <a:xfrm>
          <a:off x="19494500" y="1237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150258</xdr:rowOff>
    </xdr:from>
    <xdr:ext cx="534377" cy="259045"/>
    <xdr:sp macro="" textlink="">
      <xdr:nvSpPr>
        <xdr:cNvPr id="892" name="テキスト ボックス 891"/>
        <xdr:cNvSpPr txBox="1"/>
      </xdr:nvSpPr>
      <xdr:spPr>
        <a:xfrm>
          <a:off x="19278111" y="1215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90900</xdr:rowOff>
    </xdr:from>
    <xdr:to>
      <xdr:col>98</xdr:col>
      <xdr:colOff>38100</xdr:colOff>
      <xdr:row>72</xdr:row>
      <xdr:rowOff>21050</xdr:rowOff>
    </xdr:to>
    <xdr:sp macro="" textlink="">
      <xdr:nvSpPr>
        <xdr:cNvPr id="893" name="楕円 892"/>
        <xdr:cNvSpPr/>
      </xdr:nvSpPr>
      <xdr:spPr>
        <a:xfrm>
          <a:off x="18605500" y="1226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37577</xdr:rowOff>
    </xdr:from>
    <xdr:ext cx="534377" cy="259045"/>
    <xdr:sp macro="" textlink="">
      <xdr:nvSpPr>
        <xdr:cNvPr id="894" name="テキスト ボックス 893"/>
        <xdr:cNvSpPr txBox="1"/>
      </xdr:nvSpPr>
      <xdr:spPr>
        <a:xfrm>
          <a:off x="18389111" y="1203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投資的経費のピークを迎えたため、普通建設事業費に関連する指標は全て前年度比で金額が大きく上昇している。普通建設事業費や積立金については、年度により大きな増減があるため経年での分析は難しいが、普通建設事業費については維持管理経費等の経常的経費の増加につながるものであるため、将来の財政運営に過度の負担を強いることのないよう、引き続き健全な財政運営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290,246
260,574
13.01
146,263,450
142,425,684
3,256,573
73,179,535
24,631,127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25972</xdr:rowOff>
    </xdr:from>
    <xdr:to>
      <xdr:col>24</xdr:col>
      <xdr:colOff>62865</xdr:colOff>
      <xdr:row>38</xdr:row>
      <xdr:rowOff>15304</xdr:rowOff>
    </xdr:to>
    <xdr:cxnSp macro="">
      <xdr:nvCxnSpPr>
        <xdr:cNvPr id="55" name="直線コネクタ 54"/>
        <xdr:cNvCxnSpPr/>
      </xdr:nvCxnSpPr>
      <xdr:spPr>
        <a:xfrm flipV="1">
          <a:off x="4633595" y="5169472"/>
          <a:ext cx="1270" cy="1360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19131</xdr:rowOff>
    </xdr:from>
    <xdr:ext cx="469744" cy="259045"/>
    <xdr:sp macro="" textlink="">
      <xdr:nvSpPr>
        <xdr:cNvPr id="56" name="議会費最小値テキスト"/>
        <xdr:cNvSpPr txBox="1"/>
      </xdr:nvSpPr>
      <xdr:spPr>
        <a:xfrm>
          <a:off x="4686300" y="653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15304</xdr:rowOff>
    </xdr:from>
    <xdr:to>
      <xdr:col>24</xdr:col>
      <xdr:colOff>152400</xdr:colOff>
      <xdr:row>38</xdr:row>
      <xdr:rowOff>15304</xdr:rowOff>
    </xdr:to>
    <xdr:cxnSp macro="">
      <xdr:nvCxnSpPr>
        <xdr:cNvPr id="57" name="直線コネクタ 56"/>
        <xdr:cNvCxnSpPr/>
      </xdr:nvCxnSpPr>
      <xdr:spPr>
        <a:xfrm>
          <a:off x="4546600" y="653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144099</xdr:rowOff>
    </xdr:from>
    <xdr:ext cx="469744" cy="259045"/>
    <xdr:sp macro="" textlink="">
      <xdr:nvSpPr>
        <xdr:cNvPr id="58" name="議会費最大値テキスト"/>
        <xdr:cNvSpPr txBox="1"/>
      </xdr:nvSpPr>
      <xdr:spPr>
        <a:xfrm>
          <a:off x="4686300" y="494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25972</xdr:rowOff>
    </xdr:from>
    <xdr:to>
      <xdr:col>24</xdr:col>
      <xdr:colOff>152400</xdr:colOff>
      <xdr:row>30</xdr:row>
      <xdr:rowOff>25972</xdr:rowOff>
    </xdr:to>
    <xdr:cxnSp macro="">
      <xdr:nvCxnSpPr>
        <xdr:cNvPr id="59" name="直線コネクタ 58"/>
        <xdr:cNvCxnSpPr/>
      </xdr:nvCxnSpPr>
      <xdr:spPr>
        <a:xfrm>
          <a:off x="4546600" y="5169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111125</xdr:rowOff>
    </xdr:from>
    <xdr:to>
      <xdr:col>24</xdr:col>
      <xdr:colOff>63500</xdr:colOff>
      <xdr:row>36</xdr:row>
      <xdr:rowOff>116649</xdr:rowOff>
    </xdr:to>
    <xdr:cxnSp macro="">
      <xdr:nvCxnSpPr>
        <xdr:cNvPr id="60" name="直線コネクタ 59"/>
        <xdr:cNvCxnSpPr/>
      </xdr:nvCxnSpPr>
      <xdr:spPr>
        <a:xfrm>
          <a:off x="3797300" y="6283325"/>
          <a:ext cx="8382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129430</xdr:rowOff>
    </xdr:from>
    <xdr:ext cx="469744" cy="259045"/>
    <xdr:sp macro="" textlink="">
      <xdr:nvSpPr>
        <xdr:cNvPr id="61" name="議会費平均値テキスト"/>
        <xdr:cNvSpPr txBox="1"/>
      </xdr:nvSpPr>
      <xdr:spPr>
        <a:xfrm>
          <a:off x="4686300" y="630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151003</xdr:rowOff>
    </xdr:from>
    <xdr:to>
      <xdr:col>24</xdr:col>
      <xdr:colOff>114300</xdr:colOff>
      <xdr:row>37</xdr:row>
      <xdr:rowOff>81153</xdr:rowOff>
    </xdr:to>
    <xdr:sp macro="" textlink="">
      <xdr:nvSpPr>
        <xdr:cNvPr id="62" name="フローチャート: 判断 61"/>
        <xdr:cNvSpPr/>
      </xdr:nvSpPr>
      <xdr:spPr>
        <a:xfrm>
          <a:off x="45847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109791</xdr:rowOff>
    </xdr:from>
    <xdr:to>
      <xdr:col>19</xdr:col>
      <xdr:colOff>177800</xdr:colOff>
      <xdr:row>36</xdr:row>
      <xdr:rowOff>111125</xdr:rowOff>
    </xdr:to>
    <xdr:cxnSp macro="">
      <xdr:nvCxnSpPr>
        <xdr:cNvPr id="63" name="直線コネクタ 62"/>
        <xdr:cNvCxnSpPr/>
      </xdr:nvCxnSpPr>
      <xdr:spPr>
        <a:xfrm>
          <a:off x="2908300" y="6281991"/>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148527</xdr:rowOff>
    </xdr:from>
    <xdr:to>
      <xdr:col>20</xdr:col>
      <xdr:colOff>38100</xdr:colOff>
      <xdr:row>37</xdr:row>
      <xdr:rowOff>78677</xdr:rowOff>
    </xdr:to>
    <xdr:sp macro="" textlink="">
      <xdr:nvSpPr>
        <xdr:cNvPr id="64" name="フローチャート: 判断 63"/>
        <xdr:cNvSpPr/>
      </xdr:nvSpPr>
      <xdr:spPr>
        <a:xfrm>
          <a:off x="3746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69804</xdr:rowOff>
    </xdr:from>
    <xdr:ext cx="469744" cy="259045"/>
    <xdr:sp macro="" textlink="">
      <xdr:nvSpPr>
        <xdr:cNvPr id="65" name="テキスト ボックス 64"/>
        <xdr:cNvSpPr txBox="1"/>
      </xdr:nvSpPr>
      <xdr:spPr>
        <a:xfrm>
          <a:off x="3562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96266</xdr:rowOff>
    </xdr:from>
    <xdr:to>
      <xdr:col>15</xdr:col>
      <xdr:colOff>50800</xdr:colOff>
      <xdr:row>36</xdr:row>
      <xdr:rowOff>109791</xdr:rowOff>
    </xdr:to>
    <xdr:cxnSp macro="">
      <xdr:nvCxnSpPr>
        <xdr:cNvPr id="66" name="直線コネクタ 65"/>
        <xdr:cNvCxnSpPr/>
      </xdr:nvCxnSpPr>
      <xdr:spPr>
        <a:xfrm>
          <a:off x="2019300" y="6268466"/>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146812</xdr:rowOff>
    </xdr:from>
    <xdr:to>
      <xdr:col>15</xdr:col>
      <xdr:colOff>101600</xdr:colOff>
      <xdr:row>37</xdr:row>
      <xdr:rowOff>76962</xdr:rowOff>
    </xdr:to>
    <xdr:sp macro="" textlink="">
      <xdr:nvSpPr>
        <xdr:cNvPr id="67" name="フローチャート: 判断 66"/>
        <xdr:cNvSpPr/>
      </xdr:nvSpPr>
      <xdr:spPr>
        <a:xfrm>
          <a:off x="2857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68089</xdr:rowOff>
    </xdr:from>
    <xdr:ext cx="469744" cy="259045"/>
    <xdr:sp macro="" textlink="">
      <xdr:nvSpPr>
        <xdr:cNvPr id="68" name="テキスト ボックス 67"/>
        <xdr:cNvSpPr txBox="1"/>
      </xdr:nvSpPr>
      <xdr:spPr>
        <a:xfrm>
          <a:off x="2673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145224</xdr:rowOff>
    </xdr:from>
    <xdr:to>
      <xdr:col>10</xdr:col>
      <xdr:colOff>114300</xdr:colOff>
      <xdr:row>36</xdr:row>
      <xdr:rowOff>96266</xdr:rowOff>
    </xdr:to>
    <xdr:cxnSp macro="">
      <xdr:nvCxnSpPr>
        <xdr:cNvPr id="69" name="直線コネクタ 68"/>
        <xdr:cNvCxnSpPr/>
      </xdr:nvCxnSpPr>
      <xdr:spPr>
        <a:xfrm>
          <a:off x="1130300" y="6145974"/>
          <a:ext cx="889000" cy="12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133858</xdr:rowOff>
    </xdr:from>
    <xdr:to>
      <xdr:col>10</xdr:col>
      <xdr:colOff>165100</xdr:colOff>
      <xdr:row>37</xdr:row>
      <xdr:rowOff>64008</xdr:rowOff>
    </xdr:to>
    <xdr:sp macro="" textlink="">
      <xdr:nvSpPr>
        <xdr:cNvPr id="70" name="フローチャート: 判断 69"/>
        <xdr:cNvSpPr/>
      </xdr:nvSpPr>
      <xdr:spPr>
        <a:xfrm>
          <a:off x="1968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55135</xdr:rowOff>
    </xdr:from>
    <xdr:ext cx="469744" cy="259045"/>
    <xdr:sp macro="" textlink="">
      <xdr:nvSpPr>
        <xdr:cNvPr id="71" name="テキスト ボックス 70"/>
        <xdr:cNvSpPr txBox="1"/>
      </xdr:nvSpPr>
      <xdr:spPr>
        <a:xfrm>
          <a:off x="1784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108331</xdr:rowOff>
    </xdr:from>
    <xdr:to>
      <xdr:col>6</xdr:col>
      <xdr:colOff>38100</xdr:colOff>
      <xdr:row>37</xdr:row>
      <xdr:rowOff>38481</xdr:rowOff>
    </xdr:to>
    <xdr:sp macro="" textlink="">
      <xdr:nvSpPr>
        <xdr:cNvPr id="72" name="フローチャート: 判断 71"/>
        <xdr:cNvSpPr/>
      </xdr:nvSpPr>
      <xdr:spPr>
        <a:xfrm>
          <a:off x="1079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29608</xdr:rowOff>
    </xdr:from>
    <xdr:ext cx="469744" cy="259045"/>
    <xdr:sp macro="" textlink="">
      <xdr:nvSpPr>
        <xdr:cNvPr id="73" name="テキスト ボックス 72"/>
        <xdr:cNvSpPr txBox="1"/>
      </xdr:nvSpPr>
      <xdr:spPr>
        <a:xfrm>
          <a:off x="895428"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65849</xdr:rowOff>
    </xdr:from>
    <xdr:to>
      <xdr:col>24</xdr:col>
      <xdr:colOff>114300</xdr:colOff>
      <xdr:row>36</xdr:row>
      <xdr:rowOff>167449</xdr:rowOff>
    </xdr:to>
    <xdr:sp macro="" textlink="">
      <xdr:nvSpPr>
        <xdr:cNvPr id="79" name="楕円 78"/>
        <xdr:cNvSpPr/>
      </xdr:nvSpPr>
      <xdr:spPr>
        <a:xfrm>
          <a:off x="4584700" y="623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88726</xdr:rowOff>
    </xdr:from>
    <xdr:ext cx="469744" cy="259045"/>
    <xdr:sp macro="" textlink="">
      <xdr:nvSpPr>
        <xdr:cNvPr id="80" name="議会費該当値テキスト"/>
        <xdr:cNvSpPr txBox="1"/>
      </xdr:nvSpPr>
      <xdr:spPr>
        <a:xfrm>
          <a:off x="4686300" y="608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60325</xdr:rowOff>
    </xdr:from>
    <xdr:to>
      <xdr:col>20</xdr:col>
      <xdr:colOff>38100</xdr:colOff>
      <xdr:row>36</xdr:row>
      <xdr:rowOff>161925</xdr:rowOff>
    </xdr:to>
    <xdr:sp macro="" textlink="">
      <xdr:nvSpPr>
        <xdr:cNvPr id="81" name="楕円 80"/>
        <xdr:cNvSpPr/>
      </xdr:nvSpPr>
      <xdr:spPr>
        <a:xfrm>
          <a:off x="3746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7002</xdr:rowOff>
    </xdr:from>
    <xdr:ext cx="469744" cy="259045"/>
    <xdr:sp macro="" textlink="">
      <xdr:nvSpPr>
        <xdr:cNvPr id="82" name="テキスト ボックス 81"/>
        <xdr:cNvSpPr txBox="1"/>
      </xdr:nvSpPr>
      <xdr:spPr>
        <a:xfrm>
          <a:off x="3562428" y="600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58991</xdr:rowOff>
    </xdr:from>
    <xdr:to>
      <xdr:col>15</xdr:col>
      <xdr:colOff>101600</xdr:colOff>
      <xdr:row>36</xdr:row>
      <xdr:rowOff>160591</xdr:rowOff>
    </xdr:to>
    <xdr:sp macro="" textlink="">
      <xdr:nvSpPr>
        <xdr:cNvPr id="83" name="楕円 82"/>
        <xdr:cNvSpPr/>
      </xdr:nvSpPr>
      <xdr:spPr>
        <a:xfrm>
          <a:off x="2857500" y="62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5668</xdr:rowOff>
    </xdr:from>
    <xdr:ext cx="469744" cy="259045"/>
    <xdr:sp macro="" textlink="">
      <xdr:nvSpPr>
        <xdr:cNvPr id="84" name="テキスト ボックス 83"/>
        <xdr:cNvSpPr txBox="1"/>
      </xdr:nvSpPr>
      <xdr:spPr>
        <a:xfrm>
          <a:off x="2673428" y="60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45466</xdr:rowOff>
    </xdr:from>
    <xdr:to>
      <xdr:col>10</xdr:col>
      <xdr:colOff>165100</xdr:colOff>
      <xdr:row>36</xdr:row>
      <xdr:rowOff>147066</xdr:rowOff>
    </xdr:to>
    <xdr:sp macro="" textlink="">
      <xdr:nvSpPr>
        <xdr:cNvPr id="85" name="楕円 84"/>
        <xdr:cNvSpPr/>
      </xdr:nvSpPr>
      <xdr:spPr>
        <a:xfrm>
          <a:off x="1968500" y="62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163593</xdr:rowOff>
    </xdr:from>
    <xdr:ext cx="469744" cy="259045"/>
    <xdr:sp macro="" textlink="">
      <xdr:nvSpPr>
        <xdr:cNvPr id="86" name="テキスト ボックス 85"/>
        <xdr:cNvSpPr txBox="1"/>
      </xdr:nvSpPr>
      <xdr:spPr>
        <a:xfrm>
          <a:off x="1784428" y="59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94424</xdr:rowOff>
    </xdr:from>
    <xdr:to>
      <xdr:col>6</xdr:col>
      <xdr:colOff>38100</xdr:colOff>
      <xdr:row>36</xdr:row>
      <xdr:rowOff>24574</xdr:rowOff>
    </xdr:to>
    <xdr:sp macro="" textlink="">
      <xdr:nvSpPr>
        <xdr:cNvPr id="87" name="楕円 86"/>
        <xdr:cNvSpPr/>
      </xdr:nvSpPr>
      <xdr:spPr>
        <a:xfrm>
          <a:off x="1079500" y="60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41101</xdr:rowOff>
    </xdr:from>
    <xdr:ext cx="469744" cy="259045"/>
    <xdr:sp macro="" textlink="">
      <xdr:nvSpPr>
        <xdr:cNvPr id="88" name="テキスト ボックス 87"/>
        <xdr:cNvSpPr txBox="1"/>
      </xdr:nvSpPr>
      <xdr:spPr>
        <a:xfrm>
          <a:off x="895428" y="58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147244</xdr:rowOff>
    </xdr:from>
    <xdr:to>
      <xdr:col>24</xdr:col>
      <xdr:colOff>62865</xdr:colOff>
      <xdr:row>59</xdr:row>
      <xdr:rowOff>63664</xdr:rowOff>
    </xdr:to>
    <xdr:cxnSp macro="">
      <xdr:nvCxnSpPr>
        <xdr:cNvPr id="115" name="直線コネクタ 114"/>
        <xdr:cNvCxnSpPr/>
      </xdr:nvCxnSpPr>
      <xdr:spPr>
        <a:xfrm flipV="1">
          <a:off x="4633595" y="8719744"/>
          <a:ext cx="1270" cy="1459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67491</xdr:rowOff>
    </xdr:from>
    <xdr:ext cx="534377" cy="259045"/>
    <xdr:sp macro="" textlink="">
      <xdr:nvSpPr>
        <xdr:cNvPr id="116" name="総務費最小値テキスト"/>
        <xdr:cNvSpPr txBox="1"/>
      </xdr:nvSpPr>
      <xdr:spPr>
        <a:xfrm>
          <a:off x="4686300" y="101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63664</xdr:rowOff>
    </xdr:from>
    <xdr:to>
      <xdr:col>24</xdr:col>
      <xdr:colOff>152400</xdr:colOff>
      <xdr:row>59</xdr:row>
      <xdr:rowOff>63664</xdr:rowOff>
    </xdr:to>
    <xdr:cxnSp macro="">
      <xdr:nvCxnSpPr>
        <xdr:cNvPr id="117" name="直線コネクタ 116"/>
        <xdr:cNvCxnSpPr/>
      </xdr:nvCxnSpPr>
      <xdr:spPr>
        <a:xfrm>
          <a:off x="4546600" y="1017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93921</xdr:rowOff>
    </xdr:from>
    <xdr:ext cx="599010" cy="259045"/>
    <xdr:sp macro="" textlink="">
      <xdr:nvSpPr>
        <xdr:cNvPr id="118" name="総務費最大値テキスト"/>
        <xdr:cNvSpPr txBox="1"/>
      </xdr:nvSpPr>
      <xdr:spPr>
        <a:xfrm>
          <a:off x="4686300" y="849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167,307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147244</xdr:rowOff>
    </xdr:from>
    <xdr:to>
      <xdr:col>24</xdr:col>
      <xdr:colOff>152400</xdr:colOff>
      <xdr:row>50</xdr:row>
      <xdr:rowOff>147244</xdr:rowOff>
    </xdr:to>
    <xdr:cxnSp macro="">
      <xdr:nvCxnSpPr>
        <xdr:cNvPr id="119" name="直線コネクタ 118"/>
        <xdr:cNvCxnSpPr/>
      </xdr:nvCxnSpPr>
      <xdr:spPr>
        <a:xfrm>
          <a:off x="4546600" y="871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111550</xdr:rowOff>
    </xdr:from>
    <xdr:to>
      <xdr:col>24</xdr:col>
      <xdr:colOff>63500</xdr:colOff>
      <xdr:row>56</xdr:row>
      <xdr:rowOff>79142</xdr:rowOff>
    </xdr:to>
    <xdr:cxnSp macro="">
      <xdr:nvCxnSpPr>
        <xdr:cNvPr id="120" name="直線コネクタ 119"/>
        <xdr:cNvCxnSpPr/>
      </xdr:nvCxnSpPr>
      <xdr:spPr>
        <a:xfrm flipV="1">
          <a:off x="3797300" y="9369850"/>
          <a:ext cx="838200" cy="3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160421</xdr:rowOff>
    </xdr:from>
    <xdr:ext cx="534377" cy="259045"/>
    <xdr:sp macro="" textlink="">
      <xdr:nvSpPr>
        <xdr:cNvPr id="121" name="総務費平均値テキスト"/>
        <xdr:cNvSpPr txBox="1"/>
      </xdr:nvSpPr>
      <xdr:spPr>
        <a:xfrm>
          <a:off x="4686300" y="9933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10544</xdr:rowOff>
    </xdr:from>
    <xdr:to>
      <xdr:col>24</xdr:col>
      <xdr:colOff>114300</xdr:colOff>
      <xdr:row>58</xdr:row>
      <xdr:rowOff>112144</xdr:rowOff>
    </xdr:to>
    <xdr:sp macro="" textlink="">
      <xdr:nvSpPr>
        <xdr:cNvPr id="122" name="フローチャート: 判断 121"/>
        <xdr:cNvSpPr/>
      </xdr:nvSpPr>
      <xdr:spPr>
        <a:xfrm>
          <a:off x="4584700" y="995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79142</xdr:rowOff>
    </xdr:from>
    <xdr:to>
      <xdr:col>19</xdr:col>
      <xdr:colOff>177800</xdr:colOff>
      <xdr:row>58</xdr:row>
      <xdr:rowOff>34468</xdr:rowOff>
    </xdr:to>
    <xdr:cxnSp macro="">
      <xdr:nvCxnSpPr>
        <xdr:cNvPr id="123" name="直線コネクタ 122"/>
        <xdr:cNvCxnSpPr/>
      </xdr:nvCxnSpPr>
      <xdr:spPr>
        <a:xfrm flipV="1">
          <a:off x="2908300" y="9680342"/>
          <a:ext cx="889000" cy="29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20124</xdr:rowOff>
    </xdr:from>
    <xdr:to>
      <xdr:col>20</xdr:col>
      <xdr:colOff>38100</xdr:colOff>
      <xdr:row>58</xdr:row>
      <xdr:rowOff>121724</xdr:rowOff>
    </xdr:to>
    <xdr:sp macro="" textlink="">
      <xdr:nvSpPr>
        <xdr:cNvPr id="124" name="フローチャート: 判断 123"/>
        <xdr:cNvSpPr/>
      </xdr:nvSpPr>
      <xdr:spPr>
        <a:xfrm>
          <a:off x="3746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112851</xdr:rowOff>
    </xdr:from>
    <xdr:ext cx="534377" cy="259045"/>
    <xdr:sp macro="" textlink="">
      <xdr:nvSpPr>
        <xdr:cNvPr id="125" name="テキスト ボックス 124"/>
        <xdr:cNvSpPr txBox="1"/>
      </xdr:nvSpPr>
      <xdr:spPr>
        <a:xfrm>
          <a:off x="3530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150706</xdr:rowOff>
    </xdr:from>
    <xdr:to>
      <xdr:col>15</xdr:col>
      <xdr:colOff>50800</xdr:colOff>
      <xdr:row>58</xdr:row>
      <xdr:rowOff>34468</xdr:rowOff>
    </xdr:to>
    <xdr:cxnSp macro="">
      <xdr:nvCxnSpPr>
        <xdr:cNvPr id="126" name="直線コネクタ 125"/>
        <xdr:cNvCxnSpPr/>
      </xdr:nvCxnSpPr>
      <xdr:spPr>
        <a:xfrm>
          <a:off x="2019300" y="9751906"/>
          <a:ext cx="889000" cy="22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50027</xdr:rowOff>
    </xdr:from>
    <xdr:to>
      <xdr:col>15</xdr:col>
      <xdr:colOff>101600</xdr:colOff>
      <xdr:row>58</xdr:row>
      <xdr:rowOff>151627</xdr:rowOff>
    </xdr:to>
    <xdr:sp macro="" textlink="">
      <xdr:nvSpPr>
        <xdr:cNvPr id="127" name="フローチャート: 判断 126"/>
        <xdr:cNvSpPr/>
      </xdr:nvSpPr>
      <xdr:spPr>
        <a:xfrm>
          <a:off x="2857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142754</xdr:rowOff>
    </xdr:from>
    <xdr:ext cx="534377" cy="259045"/>
    <xdr:sp macro="" textlink="">
      <xdr:nvSpPr>
        <xdr:cNvPr id="128" name="テキスト ボックス 127"/>
        <xdr:cNvSpPr txBox="1"/>
      </xdr:nvSpPr>
      <xdr:spPr>
        <a:xfrm>
          <a:off x="2641111" y="100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108371</xdr:rowOff>
    </xdr:from>
    <xdr:to>
      <xdr:col>10</xdr:col>
      <xdr:colOff>114300</xdr:colOff>
      <xdr:row>56</xdr:row>
      <xdr:rowOff>150706</xdr:rowOff>
    </xdr:to>
    <xdr:cxnSp macro="">
      <xdr:nvCxnSpPr>
        <xdr:cNvPr id="129" name="直線コネクタ 128"/>
        <xdr:cNvCxnSpPr/>
      </xdr:nvCxnSpPr>
      <xdr:spPr>
        <a:xfrm>
          <a:off x="1130300" y="8852321"/>
          <a:ext cx="889000" cy="89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24467</xdr:rowOff>
    </xdr:from>
    <xdr:to>
      <xdr:col>10</xdr:col>
      <xdr:colOff>165100</xdr:colOff>
      <xdr:row>58</xdr:row>
      <xdr:rowOff>126067</xdr:rowOff>
    </xdr:to>
    <xdr:sp macro="" textlink="">
      <xdr:nvSpPr>
        <xdr:cNvPr id="130" name="フローチャート: 判断 129"/>
        <xdr:cNvSpPr/>
      </xdr:nvSpPr>
      <xdr:spPr>
        <a:xfrm>
          <a:off x="1968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117194</xdr:rowOff>
    </xdr:from>
    <xdr:ext cx="534377" cy="259045"/>
    <xdr:sp macro="" textlink="">
      <xdr:nvSpPr>
        <xdr:cNvPr id="131" name="テキスト ボックス 130"/>
        <xdr:cNvSpPr txBox="1"/>
      </xdr:nvSpPr>
      <xdr:spPr>
        <a:xfrm>
          <a:off x="1752111" y="100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171152</xdr:rowOff>
    </xdr:from>
    <xdr:to>
      <xdr:col>6</xdr:col>
      <xdr:colOff>38100</xdr:colOff>
      <xdr:row>58</xdr:row>
      <xdr:rowOff>101302</xdr:rowOff>
    </xdr:to>
    <xdr:sp macro="" textlink="">
      <xdr:nvSpPr>
        <xdr:cNvPr id="132" name="フローチャート: 判断 131"/>
        <xdr:cNvSpPr/>
      </xdr:nvSpPr>
      <xdr:spPr>
        <a:xfrm>
          <a:off x="1079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92429</xdr:rowOff>
    </xdr:from>
    <xdr:ext cx="534377" cy="259045"/>
    <xdr:sp macro="" textlink="">
      <xdr:nvSpPr>
        <xdr:cNvPr id="133" name="テキスト ボックス 132"/>
        <xdr:cNvSpPr txBox="1"/>
      </xdr:nvSpPr>
      <xdr:spPr>
        <a:xfrm>
          <a:off x="863111" y="10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60750</xdr:rowOff>
    </xdr:from>
    <xdr:to>
      <xdr:col>24</xdr:col>
      <xdr:colOff>114300</xdr:colOff>
      <xdr:row>54</xdr:row>
      <xdr:rowOff>162350</xdr:rowOff>
    </xdr:to>
    <xdr:sp macro="" textlink="">
      <xdr:nvSpPr>
        <xdr:cNvPr id="139" name="楕円 138"/>
        <xdr:cNvSpPr/>
      </xdr:nvSpPr>
      <xdr:spPr>
        <a:xfrm>
          <a:off x="4584700" y="931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83627</xdr:rowOff>
    </xdr:from>
    <xdr:ext cx="599010" cy="259045"/>
    <xdr:sp macro="" textlink="">
      <xdr:nvSpPr>
        <xdr:cNvPr id="140" name="総務費該当値テキスト"/>
        <xdr:cNvSpPr txBox="1"/>
      </xdr:nvSpPr>
      <xdr:spPr>
        <a:xfrm>
          <a:off x="4686300" y="917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28342</xdr:rowOff>
    </xdr:from>
    <xdr:to>
      <xdr:col>20</xdr:col>
      <xdr:colOff>38100</xdr:colOff>
      <xdr:row>56</xdr:row>
      <xdr:rowOff>129942</xdr:rowOff>
    </xdr:to>
    <xdr:sp macro="" textlink="">
      <xdr:nvSpPr>
        <xdr:cNvPr id="141" name="楕円 140"/>
        <xdr:cNvSpPr/>
      </xdr:nvSpPr>
      <xdr:spPr>
        <a:xfrm>
          <a:off x="3746500" y="962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146469</xdr:rowOff>
    </xdr:from>
    <xdr:ext cx="534377" cy="259045"/>
    <xdr:sp macro="" textlink="">
      <xdr:nvSpPr>
        <xdr:cNvPr id="142" name="テキスト ボックス 141"/>
        <xdr:cNvSpPr txBox="1"/>
      </xdr:nvSpPr>
      <xdr:spPr>
        <a:xfrm>
          <a:off x="3530111" y="940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155118</xdr:rowOff>
    </xdr:from>
    <xdr:to>
      <xdr:col>15</xdr:col>
      <xdr:colOff>101600</xdr:colOff>
      <xdr:row>58</xdr:row>
      <xdr:rowOff>85268</xdr:rowOff>
    </xdr:to>
    <xdr:sp macro="" textlink="">
      <xdr:nvSpPr>
        <xdr:cNvPr id="143" name="楕円 142"/>
        <xdr:cNvSpPr/>
      </xdr:nvSpPr>
      <xdr:spPr>
        <a:xfrm>
          <a:off x="2857500" y="992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101795</xdr:rowOff>
    </xdr:from>
    <xdr:ext cx="534377" cy="259045"/>
    <xdr:sp macro="" textlink="">
      <xdr:nvSpPr>
        <xdr:cNvPr id="144" name="テキスト ボックス 143"/>
        <xdr:cNvSpPr txBox="1"/>
      </xdr:nvSpPr>
      <xdr:spPr>
        <a:xfrm>
          <a:off x="2641111" y="970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99906</xdr:rowOff>
    </xdr:from>
    <xdr:to>
      <xdr:col>10</xdr:col>
      <xdr:colOff>165100</xdr:colOff>
      <xdr:row>57</xdr:row>
      <xdr:rowOff>30056</xdr:rowOff>
    </xdr:to>
    <xdr:sp macro="" textlink="">
      <xdr:nvSpPr>
        <xdr:cNvPr id="145" name="楕円 144"/>
        <xdr:cNvSpPr/>
      </xdr:nvSpPr>
      <xdr:spPr>
        <a:xfrm>
          <a:off x="1968500" y="97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46583</xdr:rowOff>
    </xdr:from>
    <xdr:ext cx="534377" cy="259045"/>
    <xdr:sp macro="" textlink="">
      <xdr:nvSpPr>
        <xdr:cNvPr id="146" name="テキスト ボックス 145"/>
        <xdr:cNvSpPr txBox="1"/>
      </xdr:nvSpPr>
      <xdr:spPr>
        <a:xfrm>
          <a:off x="1752111" y="947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57571</xdr:rowOff>
    </xdr:from>
    <xdr:to>
      <xdr:col>6</xdr:col>
      <xdr:colOff>38100</xdr:colOff>
      <xdr:row>51</xdr:row>
      <xdr:rowOff>159171</xdr:rowOff>
    </xdr:to>
    <xdr:sp macro="" textlink="">
      <xdr:nvSpPr>
        <xdr:cNvPr id="147" name="楕円 146"/>
        <xdr:cNvSpPr/>
      </xdr:nvSpPr>
      <xdr:spPr>
        <a:xfrm>
          <a:off x="1079500" y="880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4248</xdr:rowOff>
    </xdr:from>
    <xdr:ext cx="599010" cy="259045"/>
    <xdr:sp macro="" textlink="">
      <xdr:nvSpPr>
        <xdr:cNvPr id="148" name="テキスト ボックス 147"/>
        <xdr:cNvSpPr txBox="1"/>
      </xdr:nvSpPr>
      <xdr:spPr>
        <a:xfrm>
          <a:off x="830795" y="857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167627</xdr:rowOff>
    </xdr:from>
    <xdr:to>
      <xdr:col>24</xdr:col>
      <xdr:colOff>62865</xdr:colOff>
      <xdr:row>79</xdr:row>
      <xdr:rowOff>88760</xdr:rowOff>
    </xdr:to>
    <xdr:cxnSp macro="">
      <xdr:nvCxnSpPr>
        <xdr:cNvPr id="173" name="直線コネクタ 172"/>
        <xdr:cNvCxnSpPr/>
      </xdr:nvCxnSpPr>
      <xdr:spPr>
        <a:xfrm flipV="1">
          <a:off x="4633595" y="12169127"/>
          <a:ext cx="1270" cy="146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92587</xdr:rowOff>
    </xdr:from>
    <xdr:ext cx="599010" cy="259045"/>
    <xdr:sp macro="" textlink="">
      <xdr:nvSpPr>
        <xdr:cNvPr id="174" name="民生費最小値テキスト"/>
        <xdr:cNvSpPr txBox="1"/>
      </xdr:nvSpPr>
      <xdr:spPr>
        <a:xfrm>
          <a:off x="4686300" y="1363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88760</xdr:rowOff>
    </xdr:from>
    <xdr:to>
      <xdr:col>24</xdr:col>
      <xdr:colOff>152400</xdr:colOff>
      <xdr:row>79</xdr:row>
      <xdr:rowOff>88760</xdr:rowOff>
    </xdr:to>
    <xdr:cxnSp macro="">
      <xdr:nvCxnSpPr>
        <xdr:cNvPr id="175" name="直線コネクタ 174"/>
        <xdr:cNvCxnSpPr/>
      </xdr:nvCxnSpPr>
      <xdr:spPr>
        <a:xfrm>
          <a:off x="4546600" y="1363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114304</xdr:rowOff>
    </xdr:from>
    <xdr:ext cx="599010" cy="259045"/>
    <xdr:sp macro="" textlink="">
      <xdr:nvSpPr>
        <xdr:cNvPr id="176" name="民生費最大値テキスト"/>
        <xdr:cNvSpPr txBox="1"/>
      </xdr:nvSpPr>
      <xdr:spPr>
        <a:xfrm>
          <a:off x="4686300" y="1194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167627</xdr:rowOff>
    </xdr:from>
    <xdr:to>
      <xdr:col>24</xdr:col>
      <xdr:colOff>152400</xdr:colOff>
      <xdr:row>70</xdr:row>
      <xdr:rowOff>167627</xdr:rowOff>
    </xdr:to>
    <xdr:cxnSp macro="">
      <xdr:nvCxnSpPr>
        <xdr:cNvPr id="177" name="直線コネクタ 176"/>
        <xdr:cNvCxnSpPr/>
      </xdr:nvCxnSpPr>
      <xdr:spPr>
        <a:xfrm>
          <a:off x="4546600" y="1216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57162</xdr:rowOff>
    </xdr:from>
    <xdr:to>
      <xdr:col>24</xdr:col>
      <xdr:colOff>63500</xdr:colOff>
      <xdr:row>76</xdr:row>
      <xdr:rowOff>89636</xdr:rowOff>
    </xdr:to>
    <xdr:cxnSp macro="">
      <xdr:nvCxnSpPr>
        <xdr:cNvPr id="178" name="直線コネクタ 177"/>
        <xdr:cNvCxnSpPr/>
      </xdr:nvCxnSpPr>
      <xdr:spPr>
        <a:xfrm flipV="1">
          <a:off x="3797300" y="13087362"/>
          <a:ext cx="838200" cy="3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79532</xdr:rowOff>
    </xdr:from>
    <xdr:ext cx="599010" cy="259045"/>
    <xdr:sp macro="" textlink="">
      <xdr:nvSpPr>
        <xdr:cNvPr id="179" name="民生費平均値テキスト"/>
        <xdr:cNvSpPr txBox="1"/>
      </xdr:nvSpPr>
      <xdr:spPr>
        <a:xfrm>
          <a:off x="4686300" y="13109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101105</xdr:rowOff>
    </xdr:from>
    <xdr:to>
      <xdr:col>24</xdr:col>
      <xdr:colOff>114300</xdr:colOff>
      <xdr:row>77</xdr:row>
      <xdr:rowOff>31255</xdr:rowOff>
    </xdr:to>
    <xdr:sp macro="" textlink="">
      <xdr:nvSpPr>
        <xdr:cNvPr id="180" name="フローチャート: 判断 179"/>
        <xdr:cNvSpPr/>
      </xdr:nvSpPr>
      <xdr:spPr>
        <a:xfrm>
          <a:off x="4584700" y="131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36043</xdr:rowOff>
    </xdr:from>
    <xdr:to>
      <xdr:col>19</xdr:col>
      <xdr:colOff>177800</xdr:colOff>
      <xdr:row>76</xdr:row>
      <xdr:rowOff>89636</xdr:rowOff>
    </xdr:to>
    <xdr:cxnSp macro="">
      <xdr:nvCxnSpPr>
        <xdr:cNvPr id="181" name="直線コネクタ 180"/>
        <xdr:cNvCxnSpPr/>
      </xdr:nvCxnSpPr>
      <xdr:spPr>
        <a:xfrm>
          <a:off x="2908300" y="13066243"/>
          <a:ext cx="889000" cy="5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35331</xdr:rowOff>
    </xdr:from>
    <xdr:to>
      <xdr:col>20</xdr:col>
      <xdr:colOff>38100</xdr:colOff>
      <xdr:row>77</xdr:row>
      <xdr:rowOff>136931</xdr:rowOff>
    </xdr:to>
    <xdr:sp macro="" textlink="">
      <xdr:nvSpPr>
        <xdr:cNvPr id="182" name="フローチャート: 判断 181"/>
        <xdr:cNvSpPr/>
      </xdr:nvSpPr>
      <xdr:spPr>
        <a:xfrm>
          <a:off x="3746500" y="132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128058</xdr:rowOff>
    </xdr:from>
    <xdr:ext cx="599010" cy="259045"/>
    <xdr:sp macro="" textlink="">
      <xdr:nvSpPr>
        <xdr:cNvPr id="183" name="テキスト ボックス 182"/>
        <xdr:cNvSpPr txBox="1"/>
      </xdr:nvSpPr>
      <xdr:spPr>
        <a:xfrm>
          <a:off x="3497795" y="1332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36043</xdr:rowOff>
    </xdr:from>
    <xdr:to>
      <xdr:col>15</xdr:col>
      <xdr:colOff>50800</xdr:colOff>
      <xdr:row>77</xdr:row>
      <xdr:rowOff>40576</xdr:rowOff>
    </xdr:to>
    <xdr:cxnSp macro="">
      <xdr:nvCxnSpPr>
        <xdr:cNvPr id="184" name="直線コネクタ 183"/>
        <xdr:cNvCxnSpPr/>
      </xdr:nvCxnSpPr>
      <xdr:spPr>
        <a:xfrm flipV="1">
          <a:off x="2019300" y="13066243"/>
          <a:ext cx="889000" cy="17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52997</xdr:rowOff>
    </xdr:from>
    <xdr:to>
      <xdr:col>15</xdr:col>
      <xdr:colOff>101600</xdr:colOff>
      <xdr:row>77</xdr:row>
      <xdr:rowOff>154597</xdr:rowOff>
    </xdr:to>
    <xdr:sp macro="" textlink="">
      <xdr:nvSpPr>
        <xdr:cNvPr id="185" name="フローチャート: 判断 184"/>
        <xdr:cNvSpPr/>
      </xdr:nvSpPr>
      <xdr:spPr>
        <a:xfrm>
          <a:off x="2857500" y="1325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145724</xdr:rowOff>
    </xdr:from>
    <xdr:ext cx="599010" cy="259045"/>
    <xdr:sp macro="" textlink="">
      <xdr:nvSpPr>
        <xdr:cNvPr id="186" name="テキスト ボックス 185"/>
        <xdr:cNvSpPr txBox="1"/>
      </xdr:nvSpPr>
      <xdr:spPr>
        <a:xfrm>
          <a:off x="2608795" y="1334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40576</xdr:rowOff>
    </xdr:from>
    <xdr:to>
      <xdr:col>10</xdr:col>
      <xdr:colOff>114300</xdr:colOff>
      <xdr:row>77</xdr:row>
      <xdr:rowOff>100673</xdr:rowOff>
    </xdr:to>
    <xdr:cxnSp macro="">
      <xdr:nvCxnSpPr>
        <xdr:cNvPr id="187" name="直線コネクタ 186"/>
        <xdr:cNvCxnSpPr/>
      </xdr:nvCxnSpPr>
      <xdr:spPr>
        <a:xfrm flipV="1">
          <a:off x="1130300" y="13242226"/>
          <a:ext cx="889000" cy="6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89319</xdr:rowOff>
    </xdr:from>
    <xdr:to>
      <xdr:col>10</xdr:col>
      <xdr:colOff>165100</xdr:colOff>
      <xdr:row>78</xdr:row>
      <xdr:rowOff>19469</xdr:rowOff>
    </xdr:to>
    <xdr:sp macro="" textlink="">
      <xdr:nvSpPr>
        <xdr:cNvPr id="188" name="フローチャート: 判断 187"/>
        <xdr:cNvSpPr/>
      </xdr:nvSpPr>
      <xdr:spPr>
        <a:xfrm>
          <a:off x="1968500" y="1329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10596</xdr:rowOff>
    </xdr:from>
    <xdr:ext cx="599010" cy="259045"/>
    <xdr:sp macro="" textlink="">
      <xdr:nvSpPr>
        <xdr:cNvPr id="189" name="テキスト ボックス 188"/>
        <xdr:cNvSpPr txBox="1"/>
      </xdr:nvSpPr>
      <xdr:spPr>
        <a:xfrm>
          <a:off x="1719795" y="1338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7531</xdr:rowOff>
    </xdr:from>
    <xdr:to>
      <xdr:col>6</xdr:col>
      <xdr:colOff>38100</xdr:colOff>
      <xdr:row>78</xdr:row>
      <xdr:rowOff>109131</xdr:rowOff>
    </xdr:to>
    <xdr:sp macro="" textlink="">
      <xdr:nvSpPr>
        <xdr:cNvPr id="190" name="フローチャート: 判断 189"/>
        <xdr:cNvSpPr/>
      </xdr:nvSpPr>
      <xdr:spPr>
        <a:xfrm>
          <a:off x="1079500" y="133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100258</xdr:rowOff>
    </xdr:from>
    <xdr:ext cx="599010" cy="259045"/>
    <xdr:sp macro="" textlink="">
      <xdr:nvSpPr>
        <xdr:cNvPr id="191" name="テキスト ボックス 190"/>
        <xdr:cNvSpPr txBox="1"/>
      </xdr:nvSpPr>
      <xdr:spPr>
        <a:xfrm>
          <a:off x="830795" y="1347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6362</xdr:rowOff>
    </xdr:from>
    <xdr:to>
      <xdr:col>24</xdr:col>
      <xdr:colOff>114300</xdr:colOff>
      <xdr:row>76</xdr:row>
      <xdr:rowOff>107962</xdr:rowOff>
    </xdr:to>
    <xdr:sp macro="" textlink="">
      <xdr:nvSpPr>
        <xdr:cNvPr id="197" name="楕円 196"/>
        <xdr:cNvSpPr/>
      </xdr:nvSpPr>
      <xdr:spPr>
        <a:xfrm>
          <a:off x="4584700" y="1303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29239</xdr:rowOff>
    </xdr:from>
    <xdr:ext cx="599010" cy="259045"/>
    <xdr:sp macro="" textlink="">
      <xdr:nvSpPr>
        <xdr:cNvPr id="198" name="民生費該当値テキスト"/>
        <xdr:cNvSpPr txBox="1"/>
      </xdr:nvSpPr>
      <xdr:spPr>
        <a:xfrm>
          <a:off x="4686300" y="12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38836</xdr:rowOff>
    </xdr:from>
    <xdr:to>
      <xdr:col>20</xdr:col>
      <xdr:colOff>38100</xdr:colOff>
      <xdr:row>76</xdr:row>
      <xdr:rowOff>140436</xdr:rowOff>
    </xdr:to>
    <xdr:sp macro="" textlink="">
      <xdr:nvSpPr>
        <xdr:cNvPr id="199" name="楕円 198"/>
        <xdr:cNvSpPr/>
      </xdr:nvSpPr>
      <xdr:spPr>
        <a:xfrm>
          <a:off x="3746500" y="130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156963</xdr:rowOff>
    </xdr:from>
    <xdr:ext cx="599010" cy="259045"/>
    <xdr:sp macro="" textlink="">
      <xdr:nvSpPr>
        <xdr:cNvPr id="200" name="テキスト ボックス 199"/>
        <xdr:cNvSpPr txBox="1"/>
      </xdr:nvSpPr>
      <xdr:spPr>
        <a:xfrm>
          <a:off x="3497795" y="1284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156693</xdr:rowOff>
    </xdr:from>
    <xdr:to>
      <xdr:col>15</xdr:col>
      <xdr:colOff>101600</xdr:colOff>
      <xdr:row>76</xdr:row>
      <xdr:rowOff>86843</xdr:rowOff>
    </xdr:to>
    <xdr:sp macro="" textlink="">
      <xdr:nvSpPr>
        <xdr:cNvPr id="201" name="楕円 200"/>
        <xdr:cNvSpPr/>
      </xdr:nvSpPr>
      <xdr:spPr>
        <a:xfrm>
          <a:off x="2857500" y="130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103370</xdr:rowOff>
    </xdr:from>
    <xdr:ext cx="599010" cy="259045"/>
    <xdr:sp macro="" textlink="">
      <xdr:nvSpPr>
        <xdr:cNvPr id="202" name="テキスト ボックス 201"/>
        <xdr:cNvSpPr txBox="1"/>
      </xdr:nvSpPr>
      <xdr:spPr>
        <a:xfrm>
          <a:off x="2608795" y="1279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161226</xdr:rowOff>
    </xdr:from>
    <xdr:to>
      <xdr:col>10</xdr:col>
      <xdr:colOff>165100</xdr:colOff>
      <xdr:row>77</xdr:row>
      <xdr:rowOff>91376</xdr:rowOff>
    </xdr:to>
    <xdr:sp macro="" textlink="">
      <xdr:nvSpPr>
        <xdr:cNvPr id="203" name="楕円 202"/>
        <xdr:cNvSpPr/>
      </xdr:nvSpPr>
      <xdr:spPr>
        <a:xfrm>
          <a:off x="1968500" y="131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107904</xdr:rowOff>
    </xdr:from>
    <xdr:ext cx="599010" cy="259045"/>
    <xdr:sp macro="" textlink="">
      <xdr:nvSpPr>
        <xdr:cNvPr id="204" name="テキスト ボックス 203"/>
        <xdr:cNvSpPr txBox="1"/>
      </xdr:nvSpPr>
      <xdr:spPr>
        <a:xfrm>
          <a:off x="1719795" y="1296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49873</xdr:rowOff>
    </xdr:from>
    <xdr:to>
      <xdr:col>6</xdr:col>
      <xdr:colOff>38100</xdr:colOff>
      <xdr:row>77</xdr:row>
      <xdr:rowOff>151473</xdr:rowOff>
    </xdr:to>
    <xdr:sp macro="" textlink="">
      <xdr:nvSpPr>
        <xdr:cNvPr id="205" name="楕円 204"/>
        <xdr:cNvSpPr/>
      </xdr:nvSpPr>
      <xdr:spPr>
        <a:xfrm>
          <a:off x="1079500" y="1325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168000</xdr:rowOff>
    </xdr:from>
    <xdr:ext cx="599010" cy="259045"/>
    <xdr:sp macro="" textlink="">
      <xdr:nvSpPr>
        <xdr:cNvPr id="206" name="テキスト ボックス 205"/>
        <xdr:cNvSpPr txBox="1"/>
      </xdr:nvSpPr>
      <xdr:spPr>
        <a:xfrm>
          <a:off x="830795" y="1302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101262</xdr:rowOff>
    </xdr:from>
    <xdr:to>
      <xdr:col>24</xdr:col>
      <xdr:colOff>62865</xdr:colOff>
      <xdr:row>98</xdr:row>
      <xdr:rowOff>143912</xdr:rowOff>
    </xdr:to>
    <xdr:cxnSp macro="">
      <xdr:nvCxnSpPr>
        <xdr:cNvPr id="233" name="直線コネクタ 232"/>
        <xdr:cNvCxnSpPr/>
      </xdr:nvCxnSpPr>
      <xdr:spPr>
        <a:xfrm flipV="1">
          <a:off x="4633595" y="15360312"/>
          <a:ext cx="127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147739</xdr:rowOff>
    </xdr:from>
    <xdr:ext cx="534377" cy="259045"/>
    <xdr:sp macro="" textlink="">
      <xdr:nvSpPr>
        <xdr:cNvPr id="234" name="衛生費最小値テキスト"/>
        <xdr:cNvSpPr txBox="1"/>
      </xdr:nvSpPr>
      <xdr:spPr>
        <a:xfrm>
          <a:off x="4686300" y="169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143912</xdr:rowOff>
    </xdr:from>
    <xdr:to>
      <xdr:col>24</xdr:col>
      <xdr:colOff>152400</xdr:colOff>
      <xdr:row>98</xdr:row>
      <xdr:rowOff>143912</xdr:rowOff>
    </xdr:to>
    <xdr:cxnSp macro="">
      <xdr:nvCxnSpPr>
        <xdr:cNvPr id="235" name="直線コネクタ 234"/>
        <xdr:cNvCxnSpPr/>
      </xdr:nvCxnSpPr>
      <xdr:spPr>
        <a:xfrm>
          <a:off x="4546600" y="1694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47939</xdr:rowOff>
    </xdr:from>
    <xdr:ext cx="534377" cy="259045"/>
    <xdr:sp macro="" textlink="">
      <xdr:nvSpPr>
        <xdr:cNvPr id="236" name="衛生費最大値テキスト"/>
        <xdr:cNvSpPr txBox="1"/>
      </xdr:nvSpPr>
      <xdr:spPr>
        <a:xfrm>
          <a:off x="4686300" y="151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101262</xdr:rowOff>
    </xdr:from>
    <xdr:to>
      <xdr:col>24</xdr:col>
      <xdr:colOff>152400</xdr:colOff>
      <xdr:row>89</xdr:row>
      <xdr:rowOff>101262</xdr:rowOff>
    </xdr:to>
    <xdr:cxnSp macro="">
      <xdr:nvCxnSpPr>
        <xdr:cNvPr id="237" name="直線コネクタ 236"/>
        <xdr:cNvCxnSpPr/>
      </xdr:nvCxnSpPr>
      <xdr:spPr>
        <a:xfrm>
          <a:off x="4546600" y="153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125690</xdr:rowOff>
    </xdr:from>
    <xdr:to>
      <xdr:col>24</xdr:col>
      <xdr:colOff>63500</xdr:colOff>
      <xdr:row>98</xdr:row>
      <xdr:rowOff>14035</xdr:rowOff>
    </xdr:to>
    <xdr:cxnSp macro="">
      <xdr:nvCxnSpPr>
        <xdr:cNvPr id="238" name="直線コネクタ 237"/>
        <xdr:cNvCxnSpPr/>
      </xdr:nvCxnSpPr>
      <xdr:spPr>
        <a:xfrm flipV="1">
          <a:off x="3797300" y="16756340"/>
          <a:ext cx="838200" cy="5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94335</xdr:rowOff>
    </xdr:from>
    <xdr:ext cx="534377" cy="259045"/>
    <xdr:sp macro="" textlink="">
      <xdr:nvSpPr>
        <xdr:cNvPr id="239" name="衛生費平均値テキスト"/>
        <xdr:cNvSpPr txBox="1"/>
      </xdr:nvSpPr>
      <xdr:spPr>
        <a:xfrm>
          <a:off x="4686300" y="167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115908</xdr:rowOff>
    </xdr:from>
    <xdr:to>
      <xdr:col>24</xdr:col>
      <xdr:colOff>114300</xdr:colOff>
      <xdr:row>98</xdr:row>
      <xdr:rowOff>46058</xdr:rowOff>
    </xdr:to>
    <xdr:sp macro="" textlink="">
      <xdr:nvSpPr>
        <xdr:cNvPr id="240" name="フローチャート: 判断 239"/>
        <xdr:cNvSpPr/>
      </xdr:nvSpPr>
      <xdr:spPr>
        <a:xfrm>
          <a:off x="4584700" y="167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14035</xdr:rowOff>
    </xdr:from>
    <xdr:to>
      <xdr:col>19</xdr:col>
      <xdr:colOff>177800</xdr:colOff>
      <xdr:row>98</xdr:row>
      <xdr:rowOff>62041</xdr:rowOff>
    </xdr:to>
    <xdr:cxnSp macro="">
      <xdr:nvCxnSpPr>
        <xdr:cNvPr id="241" name="直線コネクタ 240"/>
        <xdr:cNvCxnSpPr/>
      </xdr:nvCxnSpPr>
      <xdr:spPr>
        <a:xfrm flipV="1">
          <a:off x="2908300" y="16816135"/>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143143</xdr:rowOff>
    </xdr:from>
    <xdr:to>
      <xdr:col>20</xdr:col>
      <xdr:colOff>38100</xdr:colOff>
      <xdr:row>98</xdr:row>
      <xdr:rowOff>73293</xdr:rowOff>
    </xdr:to>
    <xdr:sp macro="" textlink="">
      <xdr:nvSpPr>
        <xdr:cNvPr id="242" name="フローチャート: 判断 241"/>
        <xdr:cNvSpPr/>
      </xdr:nvSpPr>
      <xdr:spPr>
        <a:xfrm>
          <a:off x="3746500" y="1677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64420</xdr:rowOff>
    </xdr:from>
    <xdr:ext cx="534377" cy="259045"/>
    <xdr:sp macro="" textlink="">
      <xdr:nvSpPr>
        <xdr:cNvPr id="243" name="テキスト ボックス 242"/>
        <xdr:cNvSpPr txBox="1"/>
      </xdr:nvSpPr>
      <xdr:spPr>
        <a:xfrm>
          <a:off x="3530111" y="168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62041</xdr:rowOff>
    </xdr:from>
    <xdr:to>
      <xdr:col>15</xdr:col>
      <xdr:colOff>50800</xdr:colOff>
      <xdr:row>98</xdr:row>
      <xdr:rowOff>63706</xdr:rowOff>
    </xdr:to>
    <xdr:cxnSp macro="">
      <xdr:nvCxnSpPr>
        <xdr:cNvPr id="244" name="直線コネクタ 243"/>
        <xdr:cNvCxnSpPr/>
      </xdr:nvCxnSpPr>
      <xdr:spPr>
        <a:xfrm flipV="1">
          <a:off x="2019300" y="16864141"/>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154704</xdr:rowOff>
    </xdr:from>
    <xdr:to>
      <xdr:col>15</xdr:col>
      <xdr:colOff>101600</xdr:colOff>
      <xdr:row>98</xdr:row>
      <xdr:rowOff>84854</xdr:rowOff>
    </xdr:to>
    <xdr:sp macro="" textlink="">
      <xdr:nvSpPr>
        <xdr:cNvPr id="245" name="フローチャート: 判断 244"/>
        <xdr:cNvSpPr/>
      </xdr:nvSpPr>
      <xdr:spPr>
        <a:xfrm>
          <a:off x="2857500" y="1678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101381</xdr:rowOff>
    </xdr:from>
    <xdr:ext cx="534377" cy="259045"/>
    <xdr:sp macro="" textlink="">
      <xdr:nvSpPr>
        <xdr:cNvPr id="246" name="テキスト ボックス 245"/>
        <xdr:cNvSpPr txBox="1"/>
      </xdr:nvSpPr>
      <xdr:spPr>
        <a:xfrm>
          <a:off x="2641111" y="1656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63706</xdr:rowOff>
    </xdr:from>
    <xdr:to>
      <xdr:col>10</xdr:col>
      <xdr:colOff>114300</xdr:colOff>
      <xdr:row>98</xdr:row>
      <xdr:rowOff>80820</xdr:rowOff>
    </xdr:to>
    <xdr:cxnSp macro="">
      <xdr:nvCxnSpPr>
        <xdr:cNvPr id="247" name="直線コネクタ 246"/>
        <xdr:cNvCxnSpPr/>
      </xdr:nvCxnSpPr>
      <xdr:spPr>
        <a:xfrm flipV="1">
          <a:off x="1130300" y="16865806"/>
          <a:ext cx="889000" cy="1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122732</xdr:rowOff>
    </xdr:from>
    <xdr:to>
      <xdr:col>10</xdr:col>
      <xdr:colOff>165100</xdr:colOff>
      <xdr:row>98</xdr:row>
      <xdr:rowOff>52882</xdr:rowOff>
    </xdr:to>
    <xdr:sp macro="" textlink="">
      <xdr:nvSpPr>
        <xdr:cNvPr id="248" name="フローチャート: 判断 247"/>
        <xdr:cNvSpPr/>
      </xdr:nvSpPr>
      <xdr:spPr>
        <a:xfrm>
          <a:off x="1968500" y="167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69409</xdr:rowOff>
    </xdr:from>
    <xdr:ext cx="534377" cy="259045"/>
    <xdr:sp macro="" textlink="">
      <xdr:nvSpPr>
        <xdr:cNvPr id="249" name="テキスト ボックス 248"/>
        <xdr:cNvSpPr txBox="1"/>
      </xdr:nvSpPr>
      <xdr:spPr>
        <a:xfrm>
          <a:off x="1752111" y="1652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133967</xdr:rowOff>
    </xdr:from>
    <xdr:to>
      <xdr:col>6</xdr:col>
      <xdr:colOff>38100</xdr:colOff>
      <xdr:row>98</xdr:row>
      <xdr:rowOff>64117</xdr:rowOff>
    </xdr:to>
    <xdr:sp macro="" textlink="">
      <xdr:nvSpPr>
        <xdr:cNvPr id="250" name="フローチャート: 判断 249"/>
        <xdr:cNvSpPr/>
      </xdr:nvSpPr>
      <xdr:spPr>
        <a:xfrm>
          <a:off x="1079500" y="167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80644</xdr:rowOff>
    </xdr:from>
    <xdr:ext cx="534377" cy="259045"/>
    <xdr:sp macro="" textlink="">
      <xdr:nvSpPr>
        <xdr:cNvPr id="251" name="テキスト ボックス 250"/>
        <xdr:cNvSpPr txBox="1"/>
      </xdr:nvSpPr>
      <xdr:spPr>
        <a:xfrm>
          <a:off x="863111" y="165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74890</xdr:rowOff>
    </xdr:from>
    <xdr:to>
      <xdr:col>24</xdr:col>
      <xdr:colOff>114300</xdr:colOff>
      <xdr:row>98</xdr:row>
      <xdr:rowOff>5040</xdr:rowOff>
    </xdr:to>
    <xdr:sp macro="" textlink="">
      <xdr:nvSpPr>
        <xdr:cNvPr id="257" name="楕円 256"/>
        <xdr:cNvSpPr/>
      </xdr:nvSpPr>
      <xdr:spPr>
        <a:xfrm>
          <a:off x="4584700" y="1670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97767</xdr:rowOff>
    </xdr:from>
    <xdr:ext cx="534377" cy="259045"/>
    <xdr:sp macro="" textlink="">
      <xdr:nvSpPr>
        <xdr:cNvPr id="258" name="衛生費該当値テキスト"/>
        <xdr:cNvSpPr txBox="1"/>
      </xdr:nvSpPr>
      <xdr:spPr>
        <a:xfrm>
          <a:off x="4686300" y="1655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134685</xdr:rowOff>
    </xdr:from>
    <xdr:to>
      <xdr:col>20</xdr:col>
      <xdr:colOff>38100</xdr:colOff>
      <xdr:row>98</xdr:row>
      <xdr:rowOff>64835</xdr:rowOff>
    </xdr:to>
    <xdr:sp macro="" textlink="">
      <xdr:nvSpPr>
        <xdr:cNvPr id="259" name="楕円 258"/>
        <xdr:cNvSpPr/>
      </xdr:nvSpPr>
      <xdr:spPr>
        <a:xfrm>
          <a:off x="3746500" y="1676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81362</xdr:rowOff>
    </xdr:from>
    <xdr:ext cx="534377" cy="259045"/>
    <xdr:sp macro="" textlink="">
      <xdr:nvSpPr>
        <xdr:cNvPr id="260" name="テキスト ボックス 259"/>
        <xdr:cNvSpPr txBox="1"/>
      </xdr:nvSpPr>
      <xdr:spPr>
        <a:xfrm>
          <a:off x="3530111" y="1654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11241</xdr:rowOff>
    </xdr:from>
    <xdr:to>
      <xdr:col>15</xdr:col>
      <xdr:colOff>101600</xdr:colOff>
      <xdr:row>98</xdr:row>
      <xdr:rowOff>112841</xdr:rowOff>
    </xdr:to>
    <xdr:sp macro="" textlink="">
      <xdr:nvSpPr>
        <xdr:cNvPr id="261" name="楕円 260"/>
        <xdr:cNvSpPr/>
      </xdr:nvSpPr>
      <xdr:spPr>
        <a:xfrm>
          <a:off x="2857500" y="168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103968</xdr:rowOff>
    </xdr:from>
    <xdr:ext cx="534377" cy="259045"/>
    <xdr:sp macro="" textlink="">
      <xdr:nvSpPr>
        <xdr:cNvPr id="262" name="テキスト ボックス 261"/>
        <xdr:cNvSpPr txBox="1"/>
      </xdr:nvSpPr>
      <xdr:spPr>
        <a:xfrm>
          <a:off x="2641111" y="1690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12906</xdr:rowOff>
    </xdr:from>
    <xdr:to>
      <xdr:col>10</xdr:col>
      <xdr:colOff>165100</xdr:colOff>
      <xdr:row>98</xdr:row>
      <xdr:rowOff>114506</xdr:rowOff>
    </xdr:to>
    <xdr:sp macro="" textlink="">
      <xdr:nvSpPr>
        <xdr:cNvPr id="263" name="楕円 262"/>
        <xdr:cNvSpPr/>
      </xdr:nvSpPr>
      <xdr:spPr>
        <a:xfrm>
          <a:off x="1968500" y="1681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105633</xdr:rowOff>
    </xdr:from>
    <xdr:ext cx="534377" cy="259045"/>
    <xdr:sp macro="" textlink="">
      <xdr:nvSpPr>
        <xdr:cNvPr id="264" name="テキスト ボックス 263"/>
        <xdr:cNvSpPr txBox="1"/>
      </xdr:nvSpPr>
      <xdr:spPr>
        <a:xfrm>
          <a:off x="1752111" y="1690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30020</xdr:rowOff>
    </xdr:from>
    <xdr:to>
      <xdr:col>6</xdr:col>
      <xdr:colOff>38100</xdr:colOff>
      <xdr:row>98</xdr:row>
      <xdr:rowOff>131620</xdr:rowOff>
    </xdr:to>
    <xdr:sp macro="" textlink="">
      <xdr:nvSpPr>
        <xdr:cNvPr id="265" name="楕円 264"/>
        <xdr:cNvSpPr/>
      </xdr:nvSpPr>
      <xdr:spPr>
        <a:xfrm>
          <a:off x="1079500" y="168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122747</xdr:rowOff>
    </xdr:from>
    <xdr:ext cx="534377" cy="259045"/>
    <xdr:sp macro="" textlink="">
      <xdr:nvSpPr>
        <xdr:cNvPr id="266" name="テキスト ボックス 265"/>
        <xdr:cNvSpPr txBox="1"/>
      </xdr:nvSpPr>
      <xdr:spPr>
        <a:xfrm>
          <a:off x="863111" y="1692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154178</xdr:rowOff>
    </xdr:from>
    <xdr:to>
      <xdr:col>54</xdr:col>
      <xdr:colOff>189865</xdr:colOff>
      <xdr:row>39</xdr:row>
      <xdr:rowOff>1016</xdr:rowOff>
    </xdr:to>
    <xdr:cxnSp macro="">
      <xdr:nvCxnSpPr>
        <xdr:cNvPr id="290" name="直線コネクタ 289"/>
        <xdr:cNvCxnSpPr/>
      </xdr:nvCxnSpPr>
      <xdr:spPr>
        <a:xfrm flipV="1">
          <a:off x="10475595" y="5469128"/>
          <a:ext cx="127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4843</xdr:rowOff>
    </xdr:from>
    <xdr:ext cx="378565" cy="259045"/>
    <xdr:sp macro="" textlink="">
      <xdr:nvSpPr>
        <xdr:cNvPr id="291" name="労働費最小値テキスト"/>
        <xdr:cNvSpPr txBox="1"/>
      </xdr:nvSpPr>
      <xdr:spPr>
        <a:xfrm>
          <a:off x="10528300"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xdr:rowOff>
    </xdr:from>
    <xdr:to>
      <xdr:col>55</xdr:col>
      <xdr:colOff>88900</xdr:colOff>
      <xdr:row>39</xdr:row>
      <xdr:rowOff>1016</xdr:rowOff>
    </xdr:to>
    <xdr:cxnSp macro="">
      <xdr:nvCxnSpPr>
        <xdr:cNvPr id="292" name="直線コネクタ 291"/>
        <xdr:cNvCxnSpPr/>
      </xdr:nvCxnSpPr>
      <xdr:spPr>
        <a:xfrm>
          <a:off x="10388600" y="668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100855</xdr:rowOff>
    </xdr:from>
    <xdr:ext cx="469744" cy="259045"/>
    <xdr:sp macro="" textlink="">
      <xdr:nvSpPr>
        <xdr:cNvPr id="293" name="労働費最大値テキスト"/>
        <xdr:cNvSpPr txBox="1"/>
      </xdr:nvSpPr>
      <xdr:spPr>
        <a:xfrm>
          <a:off x="10528300" y="52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154178</xdr:rowOff>
    </xdr:from>
    <xdr:to>
      <xdr:col>55</xdr:col>
      <xdr:colOff>88900</xdr:colOff>
      <xdr:row>31</xdr:row>
      <xdr:rowOff>154178</xdr:rowOff>
    </xdr:to>
    <xdr:cxnSp macro="">
      <xdr:nvCxnSpPr>
        <xdr:cNvPr id="294" name="直線コネクタ 293"/>
        <xdr:cNvCxnSpPr/>
      </xdr:nvCxnSpPr>
      <xdr:spPr>
        <a:xfrm>
          <a:off x="10388600" y="546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39116</xdr:rowOff>
    </xdr:from>
    <xdr:to>
      <xdr:col>55</xdr:col>
      <xdr:colOff>0</xdr:colOff>
      <xdr:row>38</xdr:row>
      <xdr:rowOff>116459</xdr:rowOff>
    </xdr:to>
    <xdr:cxnSp macro="">
      <xdr:nvCxnSpPr>
        <xdr:cNvPr id="295" name="直線コネクタ 294"/>
        <xdr:cNvCxnSpPr/>
      </xdr:nvCxnSpPr>
      <xdr:spPr>
        <a:xfrm flipV="1">
          <a:off x="9639300" y="6554216"/>
          <a:ext cx="8382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90060</xdr:rowOff>
    </xdr:from>
    <xdr:ext cx="378565" cy="259045"/>
    <xdr:sp macro="" textlink="">
      <xdr:nvSpPr>
        <xdr:cNvPr id="296" name="労働費平均値テキスト"/>
        <xdr:cNvSpPr txBox="1"/>
      </xdr:nvSpPr>
      <xdr:spPr>
        <a:xfrm>
          <a:off x="10528300" y="62622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67183</xdr:rowOff>
    </xdr:from>
    <xdr:to>
      <xdr:col>55</xdr:col>
      <xdr:colOff>50800</xdr:colOff>
      <xdr:row>37</xdr:row>
      <xdr:rowOff>168783</xdr:rowOff>
    </xdr:to>
    <xdr:sp macro="" textlink="">
      <xdr:nvSpPr>
        <xdr:cNvPr id="297" name="フローチャート: 判断 296"/>
        <xdr:cNvSpPr/>
      </xdr:nvSpPr>
      <xdr:spPr>
        <a:xfrm>
          <a:off x="104267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108839</xdr:rowOff>
    </xdr:from>
    <xdr:to>
      <xdr:col>50</xdr:col>
      <xdr:colOff>114300</xdr:colOff>
      <xdr:row>38</xdr:row>
      <xdr:rowOff>116459</xdr:rowOff>
    </xdr:to>
    <xdr:cxnSp macro="">
      <xdr:nvCxnSpPr>
        <xdr:cNvPr id="298" name="直線コネクタ 297"/>
        <xdr:cNvCxnSpPr/>
      </xdr:nvCxnSpPr>
      <xdr:spPr>
        <a:xfrm>
          <a:off x="8750300" y="662393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62992</xdr:rowOff>
    </xdr:from>
    <xdr:to>
      <xdr:col>50</xdr:col>
      <xdr:colOff>165100</xdr:colOff>
      <xdr:row>37</xdr:row>
      <xdr:rowOff>164592</xdr:rowOff>
    </xdr:to>
    <xdr:sp macro="" textlink="">
      <xdr:nvSpPr>
        <xdr:cNvPr id="299" name="フローチャート: 判断 298"/>
        <xdr:cNvSpPr/>
      </xdr:nvSpPr>
      <xdr:spPr>
        <a:xfrm>
          <a:off x="9588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9669</xdr:rowOff>
    </xdr:from>
    <xdr:ext cx="378565" cy="259045"/>
    <xdr:sp macro="" textlink="">
      <xdr:nvSpPr>
        <xdr:cNvPr id="300" name="テキスト ボックス 299"/>
        <xdr:cNvSpPr txBox="1"/>
      </xdr:nvSpPr>
      <xdr:spPr>
        <a:xfrm>
          <a:off x="9450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111506</xdr:rowOff>
    </xdr:from>
    <xdr:to>
      <xdr:col>45</xdr:col>
      <xdr:colOff>177800</xdr:colOff>
      <xdr:row>38</xdr:row>
      <xdr:rowOff>108839</xdr:rowOff>
    </xdr:to>
    <xdr:cxnSp macro="">
      <xdr:nvCxnSpPr>
        <xdr:cNvPr id="301" name="直線コネクタ 300"/>
        <xdr:cNvCxnSpPr/>
      </xdr:nvCxnSpPr>
      <xdr:spPr>
        <a:xfrm>
          <a:off x="7861300" y="5426456"/>
          <a:ext cx="889000" cy="119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50419</xdr:rowOff>
    </xdr:from>
    <xdr:to>
      <xdr:col>46</xdr:col>
      <xdr:colOff>38100</xdr:colOff>
      <xdr:row>37</xdr:row>
      <xdr:rowOff>152019</xdr:rowOff>
    </xdr:to>
    <xdr:sp macro="" textlink="">
      <xdr:nvSpPr>
        <xdr:cNvPr id="302" name="フローチャート: 判断 301"/>
        <xdr:cNvSpPr/>
      </xdr:nvSpPr>
      <xdr:spPr>
        <a:xfrm>
          <a:off x="8699500" y="639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168546</xdr:rowOff>
    </xdr:from>
    <xdr:ext cx="378565" cy="259045"/>
    <xdr:sp macro="" textlink="">
      <xdr:nvSpPr>
        <xdr:cNvPr id="303" name="テキスト ボックス 302"/>
        <xdr:cNvSpPr txBox="1"/>
      </xdr:nvSpPr>
      <xdr:spPr>
        <a:xfrm>
          <a:off x="8561017" y="616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111506</xdr:rowOff>
    </xdr:from>
    <xdr:to>
      <xdr:col>41</xdr:col>
      <xdr:colOff>50800</xdr:colOff>
      <xdr:row>35</xdr:row>
      <xdr:rowOff>45212</xdr:rowOff>
    </xdr:to>
    <xdr:cxnSp macro="">
      <xdr:nvCxnSpPr>
        <xdr:cNvPr id="304" name="直線コネクタ 303"/>
        <xdr:cNvCxnSpPr/>
      </xdr:nvCxnSpPr>
      <xdr:spPr>
        <a:xfrm flipV="1">
          <a:off x="6972300" y="5426456"/>
          <a:ext cx="889000" cy="61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27178</xdr:rowOff>
    </xdr:from>
    <xdr:to>
      <xdr:col>41</xdr:col>
      <xdr:colOff>101600</xdr:colOff>
      <xdr:row>37</xdr:row>
      <xdr:rowOff>128778</xdr:rowOff>
    </xdr:to>
    <xdr:sp macro="" textlink="">
      <xdr:nvSpPr>
        <xdr:cNvPr id="305" name="フローチャート: 判断 304"/>
        <xdr:cNvSpPr/>
      </xdr:nvSpPr>
      <xdr:spPr>
        <a:xfrm>
          <a:off x="7810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119905</xdr:rowOff>
    </xdr:from>
    <xdr:ext cx="378565" cy="259045"/>
    <xdr:sp macro="" textlink="">
      <xdr:nvSpPr>
        <xdr:cNvPr id="306" name="テキスト ボックス 305"/>
        <xdr:cNvSpPr txBox="1"/>
      </xdr:nvSpPr>
      <xdr:spPr>
        <a:xfrm>
          <a:off x="7672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53848</xdr:rowOff>
    </xdr:from>
    <xdr:to>
      <xdr:col>36</xdr:col>
      <xdr:colOff>165100</xdr:colOff>
      <xdr:row>37</xdr:row>
      <xdr:rowOff>155448</xdr:rowOff>
    </xdr:to>
    <xdr:sp macro="" textlink="">
      <xdr:nvSpPr>
        <xdr:cNvPr id="307" name="フローチャート: 判断 306"/>
        <xdr:cNvSpPr/>
      </xdr:nvSpPr>
      <xdr:spPr>
        <a:xfrm>
          <a:off x="6921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146575</xdr:rowOff>
    </xdr:from>
    <xdr:ext cx="378565" cy="259045"/>
    <xdr:sp macro="" textlink="">
      <xdr:nvSpPr>
        <xdr:cNvPr id="308" name="テキスト ボックス 307"/>
        <xdr:cNvSpPr txBox="1"/>
      </xdr:nvSpPr>
      <xdr:spPr>
        <a:xfrm>
          <a:off x="6783017" y="649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159766</xdr:rowOff>
    </xdr:from>
    <xdr:to>
      <xdr:col>55</xdr:col>
      <xdr:colOff>50800</xdr:colOff>
      <xdr:row>38</xdr:row>
      <xdr:rowOff>89916</xdr:rowOff>
    </xdr:to>
    <xdr:sp macro="" textlink="">
      <xdr:nvSpPr>
        <xdr:cNvPr id="314" name="楕円 313"/>
        <xdr:cNvSpPr/>
      </xdr:nvSpPr>
      <xdr:spPr>
        <a:xfrm>
          <a:off x="104267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138193</xdr:rowOff>
    </xdr:from>
    <xdr:ext cx="378565" cy="259045"/>
    <xdr:sp macro="" textlink="">
      <xdr:nvSpPr>
        <xdr:cNvPr id="315" name="労働費該当値テキスト"/>
        <xdr:cNvSpPr txBox="1"/>
      </xdr:nvSpPr>
      <xdr:spPr>
        <a:xfrm>
          <a:off x="10528300" y="64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65659</xdr:rowOff>
    </xdr:from>
    <xdr:to>
      <xdr:col>50</xdr:col>
      <xdr:colOff>165100</xdr:colOff>
      <xdr:row>38</xdr:row>
      <xdr:rowOff>167259</xdr:rowOff>
    </xdr:to>
    <xdr:sp macro="" textlink="">
      <xdr:nvSpPr>
        <xdr:cNvPr id="316" name="楕円 315"/>
        <xdr:cNvSpPr/>
      </xdr:nvSpPr>
      <xdr:spPr>
        <a:xfrm>
          <a:off x="9588500" y="65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158386</xdr:rowOff>
    </xdr:from>
    <xdr:ext cx="378565" cy="259045"/>
    <xdr:sp macro="" textlink="">
      <xdr:nvSpPr>
        <xdr:cNvPr id="317" name="テキスト ボックス 316"/>
        <xdr:cNvSpPr txBox="1"/>
      </xdr:nvSpPr>
      <xdr:spPr>
        <a:xfrm>
          <a:off x="9450017" y="667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58039</xdr:rowOff>
    </xdr:from>
    <xdr:to>
      <xdr:col>46</xdr:col>
      <xdr:colOff>38100</xdr:colOff>
      <xdr:row>38</xdr:row>
      <xdr:rowOff>159639</xdr:rowOff>
    </xdr:to>
    <xdr:sp macro="" textlink="">
      <xdr:nvSpPr>
        <xdr:cNvPr id="318" name="楕円 317"/>
        <xdr:cNvSpPr/>
      </xdr:nvSpPr>
      <xdr:spPr>
        <a:xfrm>
          <a:off x="86995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150766</xdr:rowOff>
    </xdr:from>
    <xdr:ext cx="378565" cy="259045"/>
    <xdr:sp macro="" textlink="">
      <xdr:nvSpPr>
        <xdr:cNvPr id="319" name="テキスト ボックス 318"/>
        <xdr:cNvSpPr txBox="1"/>
      </xdr:nvSpPr>
      <xdr:spPr>
        <a:xfrm>
          <a:off x="8561017" y="6665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60706</xdr:rowOff>
    </xdr:from>
    <xdr:to>
      <xdr:col>41</xdr:col>
      <xdr:colOff>101600</xdr:colOff>
      <xdr:row>31</xdr:row>
      <xdr:rowOff>162306</xdr:rowOff>
    </xdr:to>
    <xdr:sp macro="" textlink="">
      <xdr:nvSpPr>
        <xdr:cNvPr id="320" name="楕円 319"/>
        <xdr:cNvSpPr/>
      </xdr:nvSpPr>
      <xdr:spPr>
        <a:xfrm>
          <a:off x="7810500" y="53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7383</xdr:rowOff>
    </xdr:from>
    <xdr:ext cx="469744" cy="259045"/>
    <xdr:sp macro="" textlink="">
      <xdr:nvSpPr>
        <xdr:cNvPr id="321" name="テキスト ボックス 320"/>
        <xdr:cNvSpPr txBox="1"/>
      </xdr:nvSpPr>
      <xdr:spPr>
        <a:xfrm>
          <a:off x="7626428" y="515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165862</xdr:rowOff>
    </xdr:from>
    <xdr:to>
      <xdr:col>36</xdr:col>
      <xdr:colOff>165100</xdr:colOff>
      <xdr:row>35</xdr:row>
      <xdr:rowOff>96012</xdr:rowOff>
    </xdr:to>
    <xdr:sp macro="" textlink="">
      <xdr:nvSpPr>
        <xdr:cNvPr id="322" name="楕円 321"/>
        <xdr:cNvSpPr/>
      </xdr:nvSpPr>
      <xdr:spPr>
        <a:xfrm>
          <a:off x="6921500" y="599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112539</xdr:rowOff>
    </xdr:from>
    <xdr:ext cx="469744" cy="259045"/>
    <xdr:sp macro="" textlink="">
      <xdr:nvSpPr>
        <xdr:cNvPr id="323" name="テキスト ボックス 322"/>
        <xdr:cNvSpPr txBox="1"/>
      </xdr:nvSpPr>
      <xdr:spPr>
        <a:xfrm>
          <a:off x="6737428" y="577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7" name="テキスト ボックス 336"/>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9" name="テキスト ボックス 338"/>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41" name="テキスト ボックス 340"/>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3" name="テキスト ボックス 342"/>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121412</xdr:rowOff>
    </xdr:from>
    <xdr:to>
      <xdr:col>54</xdr:col>
      <xdr:colOff>189865</xdr:colOff>
      <xdr:row>58</xdr:row>
      <xdr:rowOff>139700</xdr:rowOff>
    </xdr:to>
    <xdr:cxnSp macro="">
      <xdr:nvCxnSpPr>
        <xdr:cNvPr id="345" name="直線コネクタ 344"/>
        <xdr:cNvCxnSpPr/>
      </xdr:nvCxnSpPr>
      <xdr:spPr>
        <a:xfrm flipV="1">
          <a:off x="10475595" y="8693912"/>
          <a:ext cx="127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6"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7" name="直線コネクタ 346"/>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68089</xdr:rowOff>
    </xdr:from>
    <xdr:ext cx="469744" cy="259045"/>
    <xdr:sp macro="" textlink="">
      <xdr:nvSpPr>
        <xdr:cNvPr id="348" name="農林水産業費最大値テキスト"/>
        <xdr:cNvSpPr txBox="1"/>
      </xdr:nvSpPr>
      <xdr:spPr>
        <a:xfrm>
          <a:off x="10528300" y="846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121412</xdr:rowOff>
    </xdr:from>
    <xdr:to>
      <xdr:col>55</xdr:col>
      <xdr:colOff>88900</xdr:colOff>
      <xdr:row>50</xdr:row>
      <xdr:rowOff>121412</xdr:rowOff>
    </xdr:to>
    <xdr:cxnSp macro="">
      <xdr:nvCxnSpPr>
        <xdr:cNvPr id="349" name="直線コネクタ 348"/>
        <xdr:cNvCxnSpPr/>
      </xdr:nvCxnSpPr>
      <xdr:spPr>
        <a:xfrm>
          <a:off x="10388600" y="869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50" name="直線コネクタ 349"/>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88460</xdr:rowOff>
    </xdr:from>
    <xdr:ext cx="378565" cy="259045"/>
    <xdr:sp macro="" textlink="">
      <xdr:nvSpPr>
        <xdr:cNvPr id="351" name="農林水産業費平均値テキスト"/>
        <xdr:cNvSpPr txBox="1"/>
      </xdr:nvSpPr>
      <xdr:spPr>
        <a:xfrm>
          <a:off x="10528300" y="96896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65583</xdr:rowOff>
    </xdr:from>
    <xdr:to>
      <xdr:col>55</xdr:col>
      <xdr:colOff>50800</xdr:colOff>
      <xdr:row>57</xdr:row>
      <xdr:rowOff>167183</xdr:rowOff>
    </xdr:to>
    <xdr:sp macro="" textlink="">
      <xdr:nvSpPr>
        <xdr:cNvPr id="352" name="フローチャート: 判断 351"/>
        <xdr:cNvSpPr/>
      </xdr:nvSpPr>
      <xdr:spPr>
        <a:xfrm>
          <a:off x="10426700" y="983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53" name="直線コネクタ 352"/>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153822</xdr:rowOff>
    </xdr:from>
    <xdr:to>
      <xdr:col>50</xdr:col>
      <xdr:colOff>165100</xdr:colOff>
      <xdr:row>57</xdr:row>
      <xdr:rowOff>83972</xdr:rowOff>
    </xdr:to>
    <xdr:sp macro="" textlink="">
      <xdr:nvSpPr>
        <xdr:cNvPr id="354" name="フローチャート: 判断 353"/>
        <xdr:cNvSpPr/>
      </xdr:nvSpPr>
      <xdr:spPr>
        <a:xfrm>
          <a:off x="95885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100499</xdr:rowOff>
    </xdr:from>
    <xdr:ext cx="378565" cy="259045"/>
    <xdr:sp macro="" textlink="">
      <xdr:nvSpPr>
        <xdr:cNvPr id="355" name="テキスト ボックス 354"/>
        <xdr:cNvSpPr txBox="1"/>
      </xdr:nvSpPr>
      <xdr:spPr>
        <a:xfrm>
          <a:off x="9450017" y="953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6" name="直線コネクタ 355"/>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124104</xdr:rowOff>
    </xdr:from>
    <xdr:to>
      <xdr:col>46</xdr:col>
      <xdr:colOff>38100</xdr:colOff>
      <xdr:row>58</xdr:row>
      <xdr:rowOff>54254</xdr:rowOff>
    </xdr:to>
    <xdr:sp macro="" textlink="">
      <xdr:nvSpPr>
        <xdr:cNvPr id="357" name="フローチャート: 判断 356"/>
        <xdr:cNvSpPr/>
      </xdr:nvSpPr>
      <xdr:spPr>
        <a:xfrm>
          <a:off x="8699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70781</xdr:rowOff>
    </xdr:from>
    <xdr:ext cx="378565" cy="259045"/>
    <xdr:sp macro="" textlink="">
      <xdr:nvSpPr>
        <xdr:cNvPr id="358" name="テキスト ボックス 357"/>
        <xdr:cNvSpPr txBox="1"/>
      </xdr:nvSpPr>
      <xdr:spPr>
        <a:xfrm>
          <a:off x="8561017" y="9671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9" name="直線コネクタ 358"/>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149708</xdr:rowOff>
    </xdr:from>
    <xdr:to>
      <xdr:col>41</xdr:col>
      <xdr:colOff>101600</xdr:colOff>
      <xdr:row>58</xdr:row>
      <xdr:rowOff>79858</xdr:rowOff>
    </xdr:to>
    <xdr:sp macro="" textlink="">
      <xdr:nvSpPr>
        <xdr:cNvPr id="360" name="フローチャート: 判断 359"/>
        <xdr:cNvSpPr/>
      </xdr:nvSpPr>
      <xdr:spPr>
        <a:xfrm>
          <a:off x="7810500" y="992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96385</xdr:rowOff>
    </xdr:from>
    <xdr:ext cx="378565" cy="259045"/>
    <xdr:sp macro="" textlink="">
      <xdr:nvSpPr>
        <xdr:cNvPr id="361" name="テキスト ボックス 360"/>
        <xdr:cNvSpPr txBox="1"/>
      </xdr:nvSpPr>
      <xdr:spPr>
        <a:xfrm>
          <a:off x="7672017" y="9697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152451</xdr:rowOff>
    </xdr:from>
    <xdr:to>
      <xdr:col>36</xdr:col>
      <xdr:colOff>165100</xdr:colOff>
      <xdr:row>58</xdr:row>
      <xdr:rowOff>82601</xdr:rowOff>
    </xdr:to>
    <xdr:sp macro="" textlink="">
      <xdr:nvSpPr>
        <xdr:cNvPr id="362" name="フローチャート: 判断 361"/>
        <xdr:cNvSpPr/>
      </xdr:nvSpPr>
      <xdr:spPr>
        <a:xfrm>
          <a:off x="69215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99128</xdr:rowOff>
    </xdr:from>
    <xdr:ext cx="378565" cy="259045"/>
    <xdr:sp macro="" textlink="">
      <xdr:nvSpPr>
        <xdr:cNvPr id="363" name="テキスト ボックス 362"/>
        <xdr:cNvSpPr txBox="1"/>
      </xdr:nvSpPr>
      <xdr:spPr>
        <a:xfrm>
          <a:off x="6783017" y="9700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9" name="楕円 368"/>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70" name="農林水産業費該当値テキスト"/>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71" name="楕円 370"/>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72" name="テキスト ボックス 371"/>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73" name="楕円 372"/>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4" name="テキスト ボックス 373"/>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5" name="楕円 374"/>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6" name="テキスト ボックス 375"/>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7" name="楕円 376"/>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8" name="テキスト ボックス 377"/>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162011</xdr:rowOff>
    </xdr:from>
    <xdr:to>
      <xdr:col>54</xdr:col>
      <xdr:colOff>189865</xdr:colOff>
      <xdr:row>78</xdr:row>
      <xdr:rowOff>18907</xdr:rowOff>
    </xdr:to>
    <xdr:cxnSp macro="">
      <xdr:nvCxnSpPr>
        <xdr:cNvPr id="400" name="直線コネクタ 399"/>
        <xdr:cNvCxnSpPr/>
      </xdr:nvCxnSpPr>
      <xdr:spPr>
        <a:xfrm flipV="1">
          <a:off x="10475595" y="12334961"/>
          <a:ext cx="1270"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22734</xdr:rowOff>
    </xdr:from>
    <xdr:ext cx="469744" cy="259045"/>
    <xdr:sp macro="" textlink="">
      <xdr:nvSpPr>
        <xdr:cNvPr id="401" name="商工費最小値テキスト"/>
        <xdr:cNvSpPr txBox="1"/>
      </xdr:nvSpPr>
      <xdr:spPr>
        <a:xfrm>
          <a:off x="10528300" y="133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18907</xdr:rowOff>
    </xdr:from>
    <xdr:to>
      <xdr:col>55</xdr:col>
      <xdr:colOff>88900</xdr:colOff>
      <xdr:row>78</xdr:row>
      <xdr:rowOff>18907</xdr:rowOff>
    </xdr:to>
    <xdr:cxnSp macro="">
      <xdr:nvCxnSpPr>
        <xdr:cNvPr id="402" name="直線コネクタ 401"/>
        <xdr:cNvCxnSpPr/>
      </xdr:nvCxnSpPr>
      <xdr:spPr>
        <a:xfrm>
          <a:off x="10388600" y="1339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108688</xdr:rowOff>
    </xdr:from>
    <xdr:ext cx="534377" cy="259045"/>
    <xdr:sp macro="" textlink="">
      <xdr:nvSpPr>
        <xdr:cNvPr id="403" name="商工費最大値テキスト"/>
        <xdr:cNvSpPr txBox="1"/>
      </xdr:nvSpPr>
      <xdr:spPr>
        <a:xfrm>
          <a:off x="10528300" y="121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162011</xdr:rowOff>
    </xdr:from>
    <xdr:to>
      <xdr:col>55</xdr:col>
      <xdr:colOff>88900</xdr:colOff>
      <xdr:row>71</xdr:row>
      <xdr:rowOff>162011</xdr:rowOff>
    </xdr:to>
    <xdr:cxnSp macro="">
      <xdr:nvCxnSpPr>
        <xdr:cNvPr id="404" name="直線コネクタ 403"/>
        <xdr:cNvCxnSpPr/>
      </xdr:nvCxnSpPr>
      <xdr:spPr>
        <a:xfrm>
          <a:off x="10388600" y="1233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92472</xdr:rowOff>
    </xdr:from>
    <xdr:to>
      <xdr:col>55</xdr:col>
      <xdr:colOff>0</xdr:colOff>
      <xdr:row>77</xdr:row>
      <xdr:rowOff>66411</xdr:rowOff>
    </xdr:to>
    <xdr:cxnSp macro="">
      <xdr:nvCxnSpPr>
        <xdr:cNvPr id="405" name="直線コネクタ 404"/>
        <xdr:cNvCxnSpPr/>
      </xdr:nvCxnSpPr>
      <xdr:spPr>
        <a:xfrm flipV="1">
          <a:off x="9639300" y="13122672"/>
          <a:ext cx="838200" cy="14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148251</xdr:rowOff>
    </xdr:from>
    <xdr:ext cx="469744" cy="259045"/>
    <xdr:sp macro="" textlink="">
      <xdr:nvSpPr>
        <xdr:cNvPr id="406" name="商工費平均値テキスト"/>
        <xdr:cNvSpPr txBox="1"/>
      </xdr:nvSpPr>
      <xdr:spPr>
        <a:xfrm>
          <a:off x="10528300" y="13178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169824</xdr:rowOff>
    </xdr:from>
    <xdr:to>
      <xdr:col>55</xdr:col>
      <xdr:colOff>50800</xdr:colOff>
      <xdr:row>77</xdr:row>
      <xdr:rowOff>99974</xdr:rowOff>
    </xdr:to>
    <xdr:sp macro="" textlink="">
      <xdr:nvSpPr>
        <xdr:cNvPr id="407" name="フローチャート: 判断 406"/>
        <xdr:cNvSpPr/>
      </xdr:nvSpPr>
      <xdr:spPr>
        <a:xfrm>
          <a:off x="104267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66411</xdr:rowOff>
    </xdr:from>
    <xdr:to>
      <xdr:col>50</xdr:col>
      <xdr:colOff>114300</xdr:colOff>
      <xdr:row>77</xdr:row>
      <xdr:rowOff>125710</xdr:rowOff>
    </xdr:to>
    <xdr:cxnSp macro="">
      <xdr:nvCxnSpPr>
        <xdr:cNvPr id="408" name="直線コネクタ 407"/>
        <xdr:cNvCxnSpPr/>
      </xdr:nvCxnSpPr>
      <xdr:spPr>
        <a:xfrm flipV="1">
          <a:off x="8750300" y="13268061"/>
          <a:ext cx="889000" cy="5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144678</xdr:rowOff>
    </xdr:from>
    <xdr:to>
      <xdr:col>50</xdr:col>
      <xdr:colOff>165100</xdr:colOff>
      <xdr:row>77</xdr:row>
      <xdr:rowOff>74828</xdr:rowOff>
    </xdr:to>
    <xdr:sp macro="" textlink="">
      <xdr:nvSpPr>
        <xdr:cNvPr id="409" name="フローチャート: 判断 408"/>
        <xdr:cNvSpPr/>
      </xdr:nvSpPr>
      <xdr:spPr>
        <a:xfrm>
          <a:off x="9588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91356</xdr:rowOff>
    </xdr:from>
    <xdr:ext cx="469744" cy="259045"/>
    <xdr:sp macro="" textlink="">
      <xdr:nvSpPr>
        <xdr:cNvPr id="410" name="テキスト ボックス 409"/>
        <xdr:cNvSpPr txBox="1"/>
      </xdr:nvSpPr>
      <xdr:spPr>
        <a:xfrm>
          <a:off x="9404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125710</xdr:rowOff>
    </xdr:from>
    <xdr:to>
      <xdr:col>45</xdr:col>
      <xdr:colOff>177800</xdr:colOff>
      <xdr:row>77</xdr:row>
      <xdr:rowOff>154696</xdr:rowOff>
    </xdr:to>
    <xdr:cxnSp macro="">
      <xdr:nvCxnSpPr>
        <xdr:cNvPr id="411" name="直線コネクタ 410"/>
        <xdr:cNvCxnSpPr/>
      </xdr:nvCxnSpPr>
      <xdr:spPr>
        <a:xfrm flipV="1">
          <a:off x="7861300" y="13327360"/>
          <a:ext cx="889000" cy="2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59548</xdr:rowOff>
    </xdr:from>
    <xdr:to>
      <xdr:col>46</xdr:col>
      <xdr:colOff>38100</xdr:colOff>
      <xdr:row>77</xdr:row>
      <xdr:rowOff>161148</xdr:rowOff>
    </xdr:to>
    <xdr:sp macro="" textlink="">
      <xdr:nvSpPr>
        <xdr:cNvPr id="412" name="フローチャート: 判断 411"/>
        <xdr:cNvSpPr/>
      </xdr:nvSpPr>
      <xdr:spPr>
        <a:xfrm>
          <a:off x="8699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6225</xdr:rowOff>
    </xdr:from>
    <xdr:ext cx="469744" cy="259045"/>
    <xdr:sp macro="" textlink="">
      <xdr:nvSpPr>
        <xdr:cNvPr id="413" name="テキスト ボックス 412"/>
        <xdr:cNvSpPr txBox="1"/>
      </xdr:nvSpPr>
      <xdr:spPr>
        <a:xfrm>
          <a:off x="8515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140432</xdr:rowOff>
    </xdr:from>
    <xdr:to>
      <xdr:col>41</xdr:col>
      <xdr:colOff>50800</xdr:colOff>
      <xdr:row>77</xdr:row>
      <xdr:rowOff>154696</xdr:rowOff>
    </xdr:to>
    <xdr:cxnSp macro="">
      <xdr:nvCxnSpPr>
        <xdr:cNvPr id="414" name="直線コネクタ 413"/>
        <xdr:cNvCxnSpPr/>
      </xdr:nvCxnSpPr>
      <xdr:spPr>
        <a:xfrm>
          <a:off x="6972300" y="13342082"/>
          <a:ext cx="8890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55479</xdr:rowOff>
    </xdr:from>
    <xdr:to>
      <xdr:col>41</xdr:col>
      <xdr:colOff>101600</xdr:colOff>
      <xdr:row>77</xdr:row>
      <xdr:rowOff>157079</xdr:rowOff>
    </xdr:to>
    <xdr:sp macro="" textlink="">
      <xdr:nvSpPr>
        <xdr:cNvPr id="415" name="フローチャート: 判断 414"/>
        <xdr:cNvSpPr/>
      </xdr:nvSpPr>
      <xdr:spPr>
        <a:xfrm>
          <a:off x="7810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2156</xdr:rowOff>
    </xdr:from>
    <xdr:ext cx="469744" cy="259045"/>
    <xdr:sp macro="" textlink="">
      <xdr:nvSpPr>
        <xdr:cNvPr id="416" name="テキスト ボックス 415"/>
        <xdr:cNvSpPr txBox="1"/>
      </xdr:nvSpPr>
      <xdr:spPr>
        <a:xfrm>
          <a:off x="7626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36230</xdr:rowOff>
    </xdr:from>
    <xdr:to>
      <xdr:col>36</xdr:col>
      <xdr:colOff>165100</xdr:colOff>
      <xdr:row>77</xdr:row>
      <xdr:rowOff>137830</xdr:rowOff>
    </xdr:to>
    <xdr:sp macro="" textlink="">
      <xdr:nvSpPr>
        <xdr:cNvPr id="417" name="フローチャート: 判断 416"/>
        <xdr:cNvSpPr/>
      </xdr:nvSpPr>
      <xdr:spPr>
        <a:xfrm>
          <a:off x="6921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154357</xdr:rowOff>
    </xdr:from>
    <xdr:ext cx="469744" cy="259045"/>
    <xdr:sp macro="" textlink="">
      <xdr:nvSpPr>
        <xdr:cNvPr id="418" name="テキスト ボックス 417"/>
        <xdr:cNvSpPr txBox="1"/>
      </xdr:nvSpPr>
      <xdr:spPr>
        <a:xfrm>
          <a:off x="6737428"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41672</xdr:rowOff>
    </xdr:from>
    <xdr:to>
      <xdr:col>55</xdr:col>
      <xdr:colOff>50800</xdr:colOff>
      <xdr:row>76</xdr:row>
      <xdr:rowOff>143272</xdr:rowOff>
    </xdr:to>
    <xdr:sp macro="" textlink="">
      <xdr:nvSpPr>
        <xdr:cNvPr id="424" name="楕円 423"/>
        <xdr:cNvSpPr/>
      </xdr:nvSpPr>
      <xdr:spPr>
        <a:xfrm>
          <a:off x="10426700" y="1307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64548</xdr:rowOff>
    </xdr:from>
    <xdr:ext cx="469744" cy="259045"/>
    <xdr:sp macro="" textlink="">
      <xdr:nvSpPr>
        <xdr:cNvPr id="425" name="商工費該当値テキスト"/>
        <xdr:cNvSpPr txBox="1"/>
      </xdr:nvSpPr>
      <xdr:spPr>
        <a:xfrm>
          <a:off x="10528300" y="1292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15611</xdr:rowOff>
    </xdr:from>
    <xdr:to>
      <xdr:col>50</xdr:col>
      <xdr:colOff>165100</xdr:colOff>
      <xdr:row>77</xdr:row>
      <xdr:rowOff>117211</xdr:rowOff>
    </xdr:to>
    <xdr:sp macro="" textlink="">
      <xdr:nvSpPr>
        <xdr:cNvPr id="426" name="楕円 425"/>
        <xdr:cNvSpPr/>
      </xdr:nvSpPr>
      <xdr:spPr>
        <a:xfrm>
          <a:off x="9588500" y="1321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108338</xdr:rowOff>
    </xdr:from>
    <xdr:ext cx="469744" cy="259045"/>
    <xdr:sp macro="" textlink="">
      <xdr:nvSpPr>
        <xdr:cNvPr id="427" name="テキスト ボックス 426"/>
        <xdr:cNvSpPr txBox="1"/>
      </xdr:nvSpPr>
      <xdr:spPr>
        <a:xfrm>
          <a:off x="9404428" y="1330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74910</xdr:rowOff>
    </xdr:from>
    <xdr:to>
      <xdr:col>46</xdr:col>
      <xdr:colOff>38100</xdr:colOff>
      <xdr:row>78</xdr:row>
      <xdr:rowOff>5060</xdr:rowOff>
    </xdr:to>
    <xdr:sp macro="" textlink="">
      <xdr:nvSpPr>
        <xdr:cNvPr id="428" name="楕円 427"/>
        <xdr:cNvSpPr/>
      </xdr:nvSpPr>
      <xdr:spPr>
        <a:xfrm>
          <a:off x="8699500" y="132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167637</xdr:rowOff>
    </xdr:from>
    <xdr:ext cx="469744" cy="259045"/>
    <xdr:sp macro="" textlink="">
      <xdr:nvSpPr>
        <xdr:cNvPr id="429" name="テキスト ボックス 428"/>
        <xdr:cNvSpPr txBox="1"/>
      </xdr:nvSpPr>
      <xdr:spPr>
        <a:xfrm>
          <a:off x="8515428" y="1336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103896</xdr:rowOff>
    </xdr:from>
    <xdr:to>
      <xdr:col>41</xdr:col>
      <xdr:colOff>101600</xdr:colOff>
      <xdr:row>78</xdr:row>
      <xdr:rowOff>34046</xdr:rowOff>
    </xdr:to>
    <xdr:sp macro="" textlink="">
      <xdr:nvSpPr>
        <xdr:cNvPr id="430" name="楕円 429"/>
        <xdr:cNvSpPr/>
      </xdr:nvSpPr>
      <xdr:spPr>
        <a:xfrm>
          <a:off x="7810500" y="133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25173</xdr:rowOff>
    </xdr:from>
    <xdr:ext cx="469744" cy="259045"/>
    <xdr:sp macro="" textlink="">
      <xdr:nvSpPr>
        <xdr:cNvPr id="431" name="テキスト ボックス 430"/>
        <xdr:cNvSpPr txBox="1"/>
      </xdr:nvSpPr>
      <xdr:spPr>
        <a:xfrm>
          <a:off x="7626428" y="1339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89632</xdr:rowOff>
    </xdr:from>
    <xdr:to>
      <xdr:col>36</xdr:col>
      <xdr:colOff>165100</xdr:colOff>
      <xdr:row>78</xdr:row>
      <xdr:rowOff>19782</xdr:rowOff>
    </xdr:to>
    <xdr:sp macro="" textlink="">
      <xdr:nvSpPr>
        <xdr:cNvPr id="432" name="楕円 431"/>
        <xdr:cNvSpPr/>
      </xdr:nvSpPr>
      <xdr:spPr>
        <a:xfrm>
          <a:off x="6921500" y="1329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10909</xdr:rowOff>
    </xdr:from>
    <xdr:ext cx="469744" cy="259045"/>
    <xdr:sp macro="" textlink="">
      <xdr:nvSpPr>
        <xdr:cNvPr id="433" name="テキスト ボックス 432"/>
        <xdr:cNvSpPr txBox="1"/>
      </xdr:nvSpPr>
      <xdr:spPr>
        <a:xfrm>
          <a:off x="6737428" y="133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60474</xdr:rowOff>
    </xdr:from>
    <xdr:to>
      <xdr:col>54</xdr:col>
      <xdr:colOff>189865</xdr:colOff>
      <xdr:row>98</xdr:row>
      <xdr:rowOff>71163</xdr:rowOff>
    </xdr:to>
    <xdr:cxnSp macro="">
      <xdr:nvCxnSpPr>
        <xdr:cNvPr id="459" name="直線コネクタ 458"/>
        <xdr:cNvCxnSpPr/>
      </xdr:nvCxnSpPr>
      <xdr:spPr>
        <a:xfrm flipV="1">
          <a:off x="10475595" y="15490974"/>
          <a:ext cx="1270" cy="138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74990</xdr:rowOff>
    </xdr:from>
    <xdr:ext cx="534377" cy="259045"/>
    <xdr:sp macro="" textlink="">
      <xdr:nvSpPr>
        <xdr:cNvPr id="460" name="土木費最小値テキスト"/>
        <xdr:cNvSpPr txBox="1"/>
      </xdr:nvSpPr>
      <xdr:spPr>
        <a:xfrm>
          <a:off x="10528300" y="1687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71163</xdr:rowOff>
    </xdr:from>
    <xdr:to>
      <xdr:col>55</xdr:col>
      <xdr:colOff>88900</xdr:colOff>
      <xdr:row>98</xdr:row>
      <xdr:rowOff>71163</xdr:rowOff>
    </xdr:to>
    <xdr:cxnSp macro="">
      <xdr:nvCxnSpPr>
        <xdr:cNvPr id="461" name="直線コネクタ 460"/>
        <xdr:cNvCxnSpPr/>
      </xdr:nvCxnSpPr>
      <xdr:spPr>
        <a:xfrm>
          <a:off x="10388600" y="1687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7151</xdr:rowOff>
    </xdr:from>
    <xdr:ext cx="599010" cy="259045"/>
    <xdr:sp macro="" textlink="">
      <xdr:nvSpPr>
        <xdr:cNvPr id="462" name="土木費最大値テキスト"/>
        <xdr:cNvSpPr txBox="1"/>
      </xdr:nvSpPr>
      <xdr:spPr>
        <a:xfrm>
          <a:off x="10528300" y="1526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60474</xdr:rowOff>
    </xdr:from>
    <xdr:to>
      <xdr:col>55</xdr:col>
      <xdr:colOff>88900</xdr:colOff>
      <xdr:row>90</xdr:row>
      <xdr:rowOff>60474</xdr:rowOff>
    </xdr:to>
    <xdr:cxnSp macro="">
      <xdr:nvCxnSpPr>
        <xdr:cNvPr id="463" name="直線コネクタ 462"/>
        <xdr:cNvCxnSpPr/>
      </xdr:nvCxnSpPr>
      <xdr:spPr>
        <a:xfrm>
          <a:off x="10388600" y="1549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57393</xdr:rowOff>
    </xdr:from>
    <xdr:to>
      <xdr:col>55</xdr:col>
      <xdr:colOff>0</xdr:colOff>
      <xdr:row>96</xdr:row>
      <xdr:rowOff>49512</xdr:rowOff>
    </xdr:to>
    <xdr:cxnSp macro="">
      <xdr:nvCxnSpPr>
        <xdr:cNvPr id="464" name="直線コネクタ 463"/>
        <xdr:cNvCxnSpPr/>
      </xdr:nvCxnSpPr>
      <xdr:spPr>
        <a:xfrm flipV="1">
          <a:off x="9639300" y="16345143"/>
          <a:ext cx="838200" cy="16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130029</xdr:rowOff>
    </xdr:from>
    <xdr:ext cx="534377" cy="259045"/>
    <xdr:sp macro="" textlink="">
      <xdr:nvSpPr>
        <xdr:cNvPr id="465" name="土木費平均値テキスト"/>
        <xdr:cNvSpPr txBox="1"/>
      </xdr:nvSpPr>
      <xdr:spPr>
        <a:xfrm>
          <a:off x="10528300" y="1658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151602</xdr:rowOff>
    </xdr:from>
    <xdr:to>
      <xdr:col>55</xdr:col>
      <xdr:colOff>50800</xdr:colOff>
      <xdr:row>97</xdr:row>
      <xdr:rowOff>81752</xdr:rowOff>
    </xdr:to>
    <xdr:sp macro="" textlink="">
      <xdr:nvSpPr>
        <xdr:cNvPr id="466" name="フローチャート: 判断 465"/>
        <xdr:cNvSpPr/>
      </xdr:nvSpPr>
      <xdr:spPr>
        <a:xfrm>
          <a:off x="104267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49512</xdr:rowOff>
    </xdr:from>
    <xdr:to>
      <xdr:col>50</xdr:col>
      <xdr:colOff>114300</xdr:colOff>
      <xdr:row>96</xdr:row>
      <xdr:rowOff>169472</xdr:rowOff>
    </xdr:to>
    <xdr:cxnSp macro="">
      <xdr:nvCxnSpPr>
        <xdr:cNvPr id="467" name="直線コネクタ 466"/>
        <xdr:cNvCxnSpPr/>
      </xdr:nvCxnSpPr>
      <xdr:spPr>
        <a:xfrm flipV="1">
          <a:off x="8750300" y="16508712"/>
          <a:ext cx="889000" cy="11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19994</xdr:rowOff>
    </xdr:from>
    <xdr:to>
      <xdr:col>50</xdr:col>
      <xdr:colOff>165100</xdr:colOff>
      <xdr:row>97</xdr:row>
      <xdr:rowOff>121594</xdr:rowOff>
    </xdr:to>
    <xdr:sp macro="" textlink="">
      <xdr:nvSpPr>
        <xdr:cNvPr id="468" name="フローチャート: 判断 467"/>
        <xdr:cNvSpPr/>
      </xdr:nvSpPr>
      <xdr:spPr>
        <a:xfrm>
          <a:off x="9588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112721</xdr:rowOff>
    </xdr:from>
    <xdr:ext cx="534377" cy="259045"/>
    <xdr:sp macro="" textlink="">
      <xdr:nvSpPr>
        <xdr:cNvPr id="469" name="テキスト ボックス 468"/>
        <xdr:cNvSpPr txBox="1"/>
      </xdr:nvSpPr>
      <xdr:spPr>
        <a:xfrm>
          <a:off x="9372111" y="167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139798</xdr:rowOff>
    </xdr:from>
    <xdr:to>
      <xdr:col>45</xdr:col>
      <xdr:colOff>177800</xdr:colOff>
      <xdr:row>96</xdr:row>
      <xdr:rowOff>169472</xdr:rowOff>
    </xdr:to>
    <xdr:cxnSp macro="">
      <xdr:nvCxnSpPr>
        <xdr:cNvPr id="470" name="直線コネクタ 469"/>
        <xdr:cNvCxnSpPr/>
      </xdr:nvCxnSpPr>
      <xdr:spPr>
        <a:xfrm>
          <a:off x="7861300" y="16598998"/>
          <a:ext cx="889000" cy="2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14267</xdr:rowOff>
    </xdr:from>
    <xdr:to>
      <xdr:col>46</xdr:col>
      <xdr:colOff>38100</xdr:colOff>
      <xdr:row>97</xdr:row>
      <xdr:rowOff>115867</xdr:rowOff>
    </xdr:to>
    <xdr:sp macro="" textlink="">
      <xdr:nvSpPr>
        <xdr:cNvPr id="471" name="フローチャート: 判断 470"/>
        <xdr:cNvSpPr/>
      </xdr:nvSpPr>
      <xdr:spPr>
        <a:xfrm>
          <a:off x="8699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106994</xdr:rowOff>
    </xdr:from>
    <xdr:ext cx="534377" cy="259045"/>
    <xdr:sp macro="" textlink="">
      <xdr:nvSpPr>
        <xdr:cNvPr id="472" name="テキスト ボックス 471"/>
        <xdr:cNvSpPr txBox="1"/>
      </xdr:nvSpPr>
      <xdr:spPr>
        <a:xfrm>
          <a:off x="8483111" y="1673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139798</xdr:rowOff>
    </xdr:from>
    <xdr:to>
      <xdr:col>41</xdr:col>
      <xdr:colOff>50800</xdr:colOff>
      <xdr:row>97</xdr:row>
      <xdr:rowOff>95907</xdr:rowOff>
    </xdr:to>
    <xdr:cxnSp macro="">
      <xdr:nvCxnSpPr>
        <xdr:cNvPr id="473" name="直線コネクタ 472"/>
        <xdr:cNvCxnSpPr/>
      </xdr:nvCxnSpPr>
      <xdr:spPr>
        <a:xfrm flipV="1">
          <a:off x="6972300" y="16598998"/>
          <a:ext cx="889000" cy="1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131431</xdr:rowOff>
    </xdr:from>
    <xdr:to>
      <xdr:col>41</xdr:col>
      <xdr:colOff>101600</xdr:colOff>
      <xdr:row>97</xdr:row>
      <xdr:rowOff>61581</xdr:rowOff>
    </xdr:to>
    <xdr:sp macro="" textlink="">
      <xdr:nvSpPr>
        <xdr:cNvPr id="474" name="フローチャート: 判断 473"/>
        <xdr:cNvSpPr/>
      </xdr:nvSpPr>
      <xdr:spPr>
        <a:xfrm>
          <a:off x="7810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52708</xdr:rowOff>
    </xdr:from>
    <xdr:ext cx="534377" cy="259045"/>
    <xdr:sp macro="" textlink="">
      <xdr:nvSpPr>
        <xdr:cNvPr id="475" name="テキスト ボックス 474"/>
        <xdr:cNvSpPr txBox="1"/>
      </xdr:nvSpPr>
      <xdr:spPr>
        <a:xfrm>
          <a:off x="7594111" y="1668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170259</xdr:rowOff>
    </xdr:from>
    <xdr:to>
      <xdr:col>36</xdr:col>
      <xdr:colOff>165100</xdr:colOff>
      <xdr:row>97</xdr:row>
      <xdr:rowOff>100409</xdr:rowOff>
    </xdr:to>
    <xdr:sp macro="" textlink="">
      <xdr:nvSpPr>
        <xdr:cNvPr id="476" name="フローチャート: 判断 475"/>
        <xdr:cNvSpPr/>
      </xdr:nvSpPr>
      <xdr:spPr>
        <a:xfrm>
          <a:off x="6921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116936</xdr:rowOff>
    </xdr:from>
    <xdr:ext cx="534377" cy="259045"/>
    <xdr:sp macro="" textlink="">
      <xdr:nvSpPr>
        <xdr:cNvPr id="477" name="テキスト ボックス 476"/>
        <xdr:cNvSpPr txBox="1"/>
      </xdr:nvSpPr>
      <xdr:spPr>
        <a:xfrm>
          <a:off x="6705111" y="1640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6593</xdr:rowOff>
    </xdr:from>
    <xdr:to>
      <xdr:col>55</xdr:col>
      <xdr:colOff>50800</xdr:colOff>
      <xdr:row>95</xdr:row>
      <xdr:rowOff>108193</xdr:rowOff>
    </xdr:to>
    <xdr:sp macro="" textlink="">
      <xdr:nvSpPr>
        <xdr:cNvPr id="483" name="楕円 482"/>
        <xdr:cNvSpPr/>
      </xdr:nvSpPr>
      <xdr:spPr>
        <a:xfrm>
          <a:off x="10426700" y="1629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29470</xdr:rowOff>
    </xdr:from>
    <xdr:ext cx="534377" cy="259045"/>
    <xdr:sp macro="" textlink="">
      <xdr:nvSpPr>
        <xdr:cNvPr id="484" name="土木費該当値テキスト"/>
        <xdr:cNvSpPr txBox="1"/>
      </xdr:nvSpPr>
      <xdr:spPr>
        <a:xfrm>
          <a:off x="10528300" y="1614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170162</xdr:rowOff>
    </xdr:from>
    <xdr:to>
      <xdr:col>50</xdr:col>
      <xdr:colOff>165100</xdr:colOff>
      <xdr:row>96</xdr:row>
      <xdr:rowOff>100312</xdr:rowOff>
    </xdr:to>
    <xdr:sp macro="" textlink="">
      <xdr:nvSpPr>
        <xdr:cNvPr id="485" name="楕円 484"/>
        <xdr:cNvSpPr/>
      </xdr:nvSpPr>
      <xdr:spPr>
        <a:xfrm>
          <a:off x="9588500" y="1645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116839</xdr:rowOff>
    </xdr:from>
    <xdr:ext cx="534377" cy="259045"/>
    <xdr:sp macro="" textlink="">
      <xdr:nvSpPr>
        <xdr:cNvPr id="486" name="テキスト ボックス 485"/>
        <xdr:cNvSpPr txBox="1"/>
      </xdr:nvSpPr>
      <xdr:spPr>
        <a:xfrm>
          <a:off x="9372111" y="1623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118672</xdr:rowOff>
    </xdr:from>
    <xdr:to>
      <xdr:col>46</xdr:col>
      <xdr:colOff>38100</xdr:colOff>
      <xdr:row>97</xdr:row>
      <xdr:rowOff>48822</xdr:rowOff>
    </xdr:to>
    <xdr:sp macro="" textlink="">
      <xdr:nvSpPr>
        <xdr:cNvPr id="487" name="楕円 486"/>
        <xdr:cNvSpPr/>
      </xdr:nvSpPr>
      <xdr:spPr>
        <a:xfrm>
          <a:off x="8699500" y="1657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65349</xdr:rowOff>
    </xdr:from>
    <xdr:ext cx="534377" cy="259045"/>
    <xdr:sp macro="" textlink="">
      <xdr:nvSpPr>
        <xdr:cNvPr id="488" name="テキスト ボックス 487"/>
        <xdr:cNvSpPr txBox="1"/>
      </xdr:nvSpPr>
      <xdr:spPr>
        <a:xfrm>
          <a:off x="8483111" y="1635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88998</xdr:rowOff>
    </xdr:from>
    <xdr:to>
      <xdr:col>41</xdr:col>
      <xdr:colOff>101600</xdr:colOff>
      <xdr:row>97</xdr:row>
      <xdr:rowOff>19148</xdr:rowOff>
    </xdr:to>
    <xdr:sp macro="" textlink="">
      <xdr:nvSpPr>
        <xdr:cNvPr id="489" name="楕円 488"/>
        <xdr:cNvSpPr/>
      </xdr:nvSpPr>
      <xdr:spPr>
        <a:xfrm>
          <a:off x="7810500" y="1654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35675</xdr:rowOff>
    </xdr:from>
    <xdr:ext cx="534377" cy="259045"/>
    <xdr:sp macro="" textlink="">
      <xdr:nvSpPr>
        <xdr:cNvPr id="490" name="テキスト ボックス 489"/>
        <xdr:cNvSpPr txBox="1"/>
      </xdr:nvSpPr>
      <xdr:spPr>
        <a:xfrm>
          <a:off x="7594111" y="163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45107</xdr:rowOff>
    </xdr:from>
    <xdr:to>
      <xdr:col>36</xdr:col>
      <xdr:colOff>165100</xdr:colOff>
      <xdr:row>97</xdr:row>
      <xdr:rowOff>146707</xdr:rowOff>
    </xdr:to>
    <xdr:sp macro="" textlink="">
      <xdr:nvSpPr>
        <xdr:cNvPr id="491" name="楕円 490"/>
        <xdr:cNvSpPr/>
      </xdr:nvSpPr>
      <xdr:spPr>
        <a:xfrm>
          <a:off x="6921500" y="1667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137834</xdr:rowOff>
    </xdr:from>
    <xdr:ext cx="534377" cy="259045"/>
    <xdr:sp macro="" textlink="">
      <xdr:nvSpPr>
        <xdr:cNvPr id="492" name="テキスト ボックス 491"/>
        <xdr:cNvSpPr txBox="1"/>
      </xdr:nvSpPr>
      <xdr:spPr>
        <a:xfrm>
          <a:off x="6705111" y="167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50089</xdr:rowOff>
    </xdr:from>
    <xdr:to>
      <xdr:col>85</xdr:col>
      <xdr:colOff>126364</xdr:colOff>
      <xdr:row>39</xdr:row>
      <xdr:rowOff>72655</xdr:rowOff>
    </xdr:to>
    <xdr:cxnSp macro="">
      <xdr:nvCxnSpPr>
        <xdr:cNvPr id="518" name="直線コネクタ 517"/>
        <xdr:cNvCxnSpPr/>
      </xdr:nvCxnSpPr>
      <xdr:spPr>
        <a:xfrm flipV="1">
          <a:off x="16317595" y="5365039"/>
          <a:ext cx="1269" cy="1394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76482</xdr:rowOff>
    </xdr:from>
    <xdr:ext cx="378565" cy="259045"/>
    <xdr:sp macro="" textlink="">
      <xdr:nvSpPr>
        <xdr:cNvPr id="519" name="消防費最小値テキスト"/>
        <xdr:cNvSpPr txBox="1"/>
      </xdr:nvSpPr>
      <xdr:spPr>
        <a:xfrm>
          <a:off x="16370300" y="676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72655</xdr:rowOff>
    </xdr:from>
    <xdr:to>
      <xdr:col>86</xdr:col>
      <xdr:colOff>25400</xdr:colOff>
      <xdr:row>39</xdr:row>
      <xdr:rowOff>72655</xdr:rowOff>
    </xdr:to>
    <xdr:cxnSp macro="">
      <xdr:nvCxnSpPr>
        <xdr:cNvPr id="520" name="直線コネクタ 519"/>
        <xdr:cNvCxnSpPr/>
      </xdr:nvCxnSpPr>
      <xdr:spPr>
        <a:xfrm>
          <a:off x="16230600" y="6759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168216</xdr:rowOff>
    </xdr:from>
    <xdr:ext cx="534377" cy="259045"/>
    <xdr:sp macro="" textlink="">
      <xdr:nvSpPr>
        <xdr:cNvPr id="521" name="消防費最大値テキスト"/>
        <xdr:cNvSpPr txBox="1"/>
      </xdr:nvSpPr>
      <xdr:spPr>
        <a:xfrm>
          <a:off x="16370300" y="51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50089</xdr:rowOff>
    </xdr:from>
    <xdr:to>
      <xdr:col>86</xdr:col>
      <xdr:colOff>25400</xdr:colOff>
      <xdr:row>31</xdr:row>
      <xdr:rowOff>50089</xdr:rowOff>
    </xdr:to>
    <xdr:cxnSp macro="">
      <xdr:nvCxnSpPr>
        <xdr:cNvPr id="522" name="直線コネクタ 521"/>
        <xdr:cNvCxnSpPr/>
      </xdr:nvCxnSpPr>
      <xdr:spPr>
        <a:xfrm>
          <a:off x="16230600" y="536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5741</xdr:rowOff>
    </xdr:from>
    <xdr:to>
      <xdr:col>85</xdr:col>
      <xdr:colOff>127000</xdr:colOff>
      <xdr:row>39</xdr:row>
      <xdr:rowOff>16028</xdr:rowOff>
    </xdr:to>
    <xdr:cxnSp macro="">
      <xdr:nvCxnSpPr>
        <xdr:cNvPr id="523" name="直線コネクタ 522"/>
        <xdr:cNvCxnSpPr/>
      </xdr:nvCxnSpPr>
      <xdr:spPr>
        <a:xfrm>
          <a:off x="15481300" y="6692291"/>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74091</xdr:rowOff>
    </xdr:from>
    <xdr:ext cx="469744" cy="259045"/>
    <xdr:sp macro="" textlink="">
      <xdr:nvSpPr>
        <xdr:cNvPr id="524" name="消防費平均値テキスト"/>
        <xdr:cNvSpPr txBox="1"/>
      </xdr:nvSpPr>
      <xdr:spPr>
        <a:xfrm>
          <a:off x="16370300" y="641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51214</xdr:rowOff>
    </xdr:from>
    <xdr:to>
      <xdr:col>85</xdr:col>
      <xdr:colOff>177800</xdr:colOff>
      <xdr:row>38</xdr:row>
      <xdr:rowOff>152814</xdr:rowOff>
    </xdr:to>
    <xdr:sp macro="" textlink="">
      <xdr:nvSpPr>
        <xdr:cNvPr id="525" name="フローチャート: 判断 524"/>
        <xdr:cNvSpPr/>
      </xdr:nvSpPr>
      <xdr:spPr>
        <a:xfrm>
          <a:off x="16268700" y="65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150379</xdr:rowOff>
    </xdr:from>
    <xdr:to>
      <xdr:col>81</xdr:col>
      <xdr:colOff>50800</xdr:colOff>
      <xdr:row>39</xdr:row>
      <xdr:rowOff>5741</xdr:rowOff>
    </xdr:to>
    <xdr:cxnSp macro="">
      <xdr:nvCxnSpPr>
        <xdr:cNvPr id="526" name="直線コネクタ 525"/>
        <xdr:cNvCxnSpPr/>
      </xdr:nvCxnSpPr>
      <xdr:spPr>
        <a:xfrm>
          <a:off x="14592300" y="6665479"/>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127598</xdr:rowOff>
    </xdr:from>
    <xdr:to>
      <xdr:col>81</xdr:col>
      <xdr:colOff>101600</xdr:colOff>
      <xdr:row>39</xdr:row>
      <xdr:rowOff>57748</xdr:rowOff>
    </xdr:to>
    <xdr:sp macro="" textlink="">
      <xdr:nvSpPr>
        <xdr:cNvPr id="527" name="フローチャート: 判断 526"/>
        <xdr:cNvSpPr/>
      </xdr:nvSpPr>
      <xdr:spPr>
        <a:xfrm>
          <a:off x="15430500" y="664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48875</xdr:rowOff>
    </xdr:from>
    <xdr:ext cx="469744" cy="259045"/>
    <xdr:sp macro="" textlink="">
      <xdr:nvSpPr>
        <xdr:cNvPr id="528" name="テキスト ボックス 527"/>
        <xdr:cNvSpPr txBox="1"/>
      </xdr:nvSpPr>
      <xdr:spPr>
        <a:xfrm>
          <a:off x="15246428" y="673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150379</xdr:rowOff>
    </xdr:from>
    <xdr:to>
      <xdr:col>76</xdr:col>
      <xdr:colOff>114300</xdr:colOff>
      <xdr:row>38</xdr:row>
      <xdr:rowOff>160339</xdr:rowOff>
    </xdr:to>
    <xdr:cxnSp macro="">
      <xdr:nvCxnSpPr>
        <xdr:cNvPr id="529" name="直線コネクタ 528"/>
        <xdr:cNvCxnSpPr/>
      </xdr:nvCxnSpPr>
      <xdr:spPr>
        <a:xfrm flipV="1">
          <a:off x="13703300" y="6665479"/>
          <a:ext cx="8890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128154</xdr:rowOff>
    </xdr:from>
    <xdr:to>
      <xdr:col>76</xdr:col>
      <xdr:colOff>165100</xdr:colOff>
      <xdr:row>39</xdr:row>
      <xdr:rowOff>58304</xdr:rowOff>
    </xdr:to>
    <xdr:sp macro="" textlink="">
      <xdr:nvSpPr>
        <xdr:cNvPr id="530" name="フローチャート: 判断 529"/>
        <xdr:cNvSpPr/>
      </xdr:nvSpPr>
      <xdr:spPr>
        <a:xfrm>
          <a:off x="14541500" y="66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49431</xdr:rowOff>
    </xdr:from>
    <xdr:ext cx="469744" cy="259045"/>
    <xdr:sp macro="" textlink="">
      <xdr:nvSpPr>
        <xdr:cNvPr id="531" name="テキスト ボックス 530"/>
        <xdr:cNvSpPr txBox="1"/>
      </xdr:nvSpPr>
      <xdr:spPr>
        <a:xfrm>
          <a:off x="14357428" y="673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160339</xdr:rowOff>
    </xdr:from>
    <xdr:to>
      <xdr:col>71</xdr:col>
      <xdr:colOff>177800</xdr:colOff>
      <xdr:row>39</xdr:row>
      <xdr:rowOff>23310</xdr:rowOff>
    </xdr:to>
    <xdr:cxnSp macro="">
      <xdr:nvCxnSpPr>
        <xdr:cNvPr id="532" name="直線コネクタ 531"/>
        <xdr:cNvCxnSpPr/>
      </xdr:nvCxnSpPr>
      <xdr:spPr>
        <a:xfrm flipV="1">
          <a:off x="12814300" y="6675439"/>
          <a:ext cx="889000" cy="3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91480</xdr:rowOff>
    </xdr:from>
    <xdr:to>
      <xdr:col>72</xdr:col>
      <xdr:colOff>38100</xdr:colOff>
      <xdr:row>39</xdr:row>
      <xdr:rowOff>21630</xdr:rowOff>
    </xdr:to>
    <xdr:sp macro="" textlink="">
      <xdr:nvSpPr>
        <xdr:cNvPr id="533" name="フローチャート: 判断 532"/>
        <xdr:cNvSpPr/>
      </xdr:nvSpPr>
      <xdr:spPr>
        <a:xfrm>
          <a:off x="13652500" y="660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38157</xdr:rowOff>
    </xdr:from>
    <xdr:ext cx="469744" cy="259045"/>
    <xdr:sp macro="" textlink="">
      <xdr:nvSpPr>
        <xdr:cNvPr id="534" name="テキスト ボックス 533"/>
        <xdr:cNvSpPr txBox="1"/>
      </xdr:nvSpPr>
      <xdr:spPr>
        <a:xfrm>
          <a:off x="13468428" y="638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127207</xdr:rowOff>
    </xdr:from>
    <xdr:to>
      <xdr:col>67</xdr:col>
      <xdr:colOff>101600</xdr:colOff>
      <xdr:row>39</xdr:row>
      <xdr:rowOff>57357</xdr:rowOff>
    </xdr:to>
    <xdr:sp macro="" textlink="">
      <xdr:nvSpPr>
        <xdr:cNvPr id="535" name="フローチャート: 判断 534"/>
        <xdr:cNvSpPr/>
      </xdr:nvSpPr>
      <xdr:spPr>
        <a:xfrm>
          <a:off x="12763500" y="664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73884</xdr:rowOff>
    </xdr:from>
    <xdr:ext cx="469744" cy="259045"/>
    <xdr:sp macro="" textlink="">
      <xdr:nvSpPr>
        <xdr:cNvPr id="536" name="テキスト ボックス 535"/>
        <xdr:cNvSpPr txBox="1"/>
      </xdr:nvSpPr>
      <xdr:spPr>
        <a:xfrm>
          <a:off x="12579428" y="641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136678</xdr:rowOff>
    </xdr:from>
    <xdr:to>
      <xdr:col>85</xdr:col>
      <xdr:colOff>177800</xdr:colOff>
      <xdr:row>39</xdr:row>
      <xdr:rowOff>66828</xdr:rowOff>
    </xdr:to>
    <xdr:sp macro="" textlink="">
      <xdr:nvSpPr>
        <xdr:cNvPr id="542" name="楕円 541"/>
        <xdr:cNvSpPr/>
      </xdr:nvSpPr>
      <xdr:spPr>
        <a:xfrm>
          <a:off x="16268700" y="665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51605</xdr:rowOff>
    </xdr:from>
    <xdr:ext cx="469744" cy="259045"/>
    <xdr:sp macro="" textlink="">
      <xdr:nvSpPr>
        <xdr:cNvPr id="543" name="消防費該当値テキスト"/>
        <xdr:cNvSpPr txBox="1"/>
      </xdr:nvSpPr>
      <xdr:spPr>
        <a:xfrm>
          <a:off x="16370300" y="656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126391</xdr:rowOff>
    </xdr:from>
    <xdr:to>
      <xdr:col>81</xdr:col>
      <xdr:colOff>101600</xdr:colOff>
      <xdr:row>39</xdr:row>
      <xdr:rowOff>56541</xdr:rowOff>
    </xdr:to>
    <xdr:sp macro="" textlink="">
      <xdr:nvSpPr>
        <xdr:cNvPr id="544" name="楕円 543"/>
        <xdr:cNvSpPr/>
      </xdr:nvSpPr>
      <xdr:spPr>
        <a:xfrm>
          <a:off x="15430500" y="66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73067</xdr:rowOff>
    </xdr:from>
    <xdr:ext cx="469744" cy="259045"/>
    <xdr:sp macro="" textlink="">
      <xdr:nvSpPr>
        <xdr:cNvPr id="545" name="テキスト ボックス 544"/>
        <xdr:cNvSpPr txBox="1"/>
      </xdr:nvSpPr>
      <xdr:spPr>
        <a:xfrm>
          <a:off x="15246428" y="64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99579</xdr:rowOff>
    </xdr:from>
    <xdr:to>
      <xdr:col>76</xdr:col>
      <xdr:colOff>165100</xdr:colOff>
      <xdr:row>39</xdr:row>
      <xdr:rowOff>29729</xdr:rowOff>
    </xdr:to>
    <xdr:sp macro="" textlink="">
      <xdr:nvSpPr>
        <xdr:cNvPr id="546" name="楕円 545"/>
        <xdr:cNvSpPr/>
      </xdr:nvSpPr>
      <xdr:spPr>
        <a:xfrm>
          <a:off x="14541500" y="661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46256</xdr:rowOff>
    </xdr:from>
    <xdr:ext cx="469744" cy="259045"/>
    <xdr:sp macro="" textlink="">
      <xdr:nvSpPr>
        <xdr:cNvPr id="547" name="テキスト ボックス 546"/>
        <xdr:cNvSpPr txBox="1"/>
      </xdr:nvSpPr>
      <xdr:spPr>
        <a:xfrm>
          <a:off x="14357428" y="6389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109539</xdr:rowOff>
    </xdr:from>
    <xdr:to>
      <xdr:col>72</xdr:col>
      <xdr:colOff>38100</xdr:colOff>
      <xdr:row>39</xdr:row>
      <xdr:rowOff>39689</xdr:rowOff>
    </xdr:to>
    <xdr:sp macro="" textlink="">
      <xdr:nvSpPr>
        <xdr:cNvPr id="548" name="楕円 547"/>
        <xdr:cNvSpPr/>
      </xdr:nvSpPr>
      <xdr:spPr>
        <a:xfrm>
          <a:off x="13652500" y="662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30816</xdr:rowOff>
    </xdr:from>
    <xdr:ext cx="469744" cy="259045"/>
    <xdr:sp macro="" textlink="">
      <xdr:nvSpPr>
        <xdr:cNvPr id="549" name="テキスト ボックス 548"/>
        <xdr:cNvSpPr txBox="1"/>
      </xdr:nvSpPr>
      <xdr:spPr>
        <a:xfrm>
          <a:off x="13468428" y="671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143960</xdr:rowOff>
    </xdr:from>
    <xdr:to>
      <xdr:col>67</xdr:col>
      <xdr:colOff>101600</xdr:colOff>
      <xdr:row>39</xdr:row>
      <xdr:rowOff>74110</xdr:rowOff>
    </xdr:to>
    <xdr:sp macro="" textlink="">
      <xdr:nvSpPr>
        <xdr:cNvPr id="550" name="楕円 549"/>
        <xdr:cNvSpPr/>
      </xdr:nvSpPr>
      <xdr:spPr>
        <a:xfrm>
          <a:off x="12763500" y="66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65237</xdr:rowOff>
    </xdr:from>
    <xdr:ext cx="469744" cy="259045"/>
    <xdr:sp macro="" textlink="">
      <xdr:nvSpPr>
        <xdr:cNvPr id="551" name="テキスト ボックス 550"/>
        <xdr:cNvSpPr txBox="1"/>
      </xdr:nvSpPr>
      <xdr:spPr>
        <a:xfrm>
          <a:off x="12579428" y="67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162837</xdr:rowOff>
    </xdr:from>
    <xdr:to>
      <xdr:col>85</xdr:col>
      <xdr:colOff>126364</xdr:colOff>
      <xdr:row>59</xdr:row>
      <xdr:rowOff>133299</xdr:rowOff>
    </xdr:to>
    <xdr:cxnSp macro="">
      <xdr:nvCxnSpPr>
        <xdr:cNvPr id="578" name="直線コネクタ 577"/>
        <xdr:cNvCxnSpPr/>
      </xdr:nvCxnSpPr>
      <xdr:spPr>
        <a:xfrm flipV="1">
          <a:off x="16317595" y="8735337"/>
          <a:ext cx="1269" cy="1513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137126</xdr:rowOff>
    </xdr:from>
    <xdr:ext cx="534377" cy="259045"/>
    <xdr:sp macro="" textlink="">
      <xdr:nvSpPr>
        <xdr:cNvPr id="579" name="教育費最小値テキスト"/>
        <xdr:cNvSpPr txBox="1"/>
      </xdr:nvSpPr>
      <xdr:spPr>
        <a:xfrm>
          <a:off x="16370300" y="102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133299</xdr:rowOff>
    </xdr:from>
    <xdr:to>
      <xdr:col>86</xdr:col>
      <xdr:colOff>25400</xdr:colOff>
      <xdr:row>59</xdr:row>
      <xdr:rowOff>133299</xdr:rowOff>
    </xdr:to>
    <xdr:cxnSp macro="">
      <xdr:nvCxnSpPr>
        <xdr:cNvPr id="580" name="直線コネクタ 579"/>
        <xdr:cNvCxnSpPr/>
      </xdr:nvCxnSpPr>
      <xdr:spPr>
        <a:xfrm>
          <a:off x="16230600" y="1024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109514</xdr:rowOff>
    </xdr:from>
    <xdr:ext cx="599010" cy="259045"/>
    <xdr:sp macro="" textlink="">
      <xdr:nvSpPr>
        <xdr:cNvPr id="581" name="教育費最大値テキスト"/>
        <xdr:cNvSpPr txBox="1"/>
      </xdr:nvSpPr>
      <xdr:spPr>
        <a:xfrm>
          <a:off x="16370300" y="851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162837</xdr:rowOff>
    </xdr:from>
    <xdr:to>
      <xdr:col>86</xdr:col>
      <xdr:colOff>25400</xdr:colOff>
      <xdr:row>50</xdr:row>
      <xdr:rowOff>162837</xdr:rowOff>
    </xdr:to>
    <xdr:cxnSp macro="">
      <xdr:nvCxnSpPr>
        <xdr:cNvPr id="582" name="直線コネクタ 581"/>
        <xdr:cNvCxnSpPr/>
      </xdr:nvCxnSpPr>
      <xdr:spPr>
        <a:xfrm>
          <a:off x="16230600" y="8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28715</xdr:rowOff>
    </xdr:from>
    <xdr:to>
      <xdr:col>85</xdr:col>
      <xdr:colOff>127000</xdr:colOff>
      <xdr:row>59</xdr:row>
      <xdr:rowOff>40651</xdr:rowOff>
    </xdr:to>
    <xdr:cxnSp macro="">
      <xdr:nvCxnSpPr>
        <xdr:cNvPr id="583" name="直線コネクタ 582"/>
        <xdr:cNvCxnSpPr/>
      </xdr:nvCxnSpPr>
      <xdr:spPr>
        <a:xfrm flipV="1">
          <a:off x="15481300" y="10144265"/>
          <a:ext cx="838200" cy="1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116300</xdr:rowOff>
    </xdr:from>
    <xdr:ext cx="534377" cy="259045"/>
    <xdr:sp macro="" textlink="">
      <xdr:nvSpPr>
        <xdr:cNvPr id="584" name="教育費平均値テキスト"/>
        <xdr:cNvSpPr txBox="1"/>
      </xdr:nvSpPr>
      <xdr:spPr>
        <a:xfrm>
          <a:off x="16370300" y="971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93423</xdr:rowOff>
    </xdr:from>
    <xdr:to>
      <xdr:col>85</xdr:col>
      <xdr:colOff>177800</xdr:colOff>
      <xdr:row>58</xdr:row>
      <xdr:rowOff>23573</xdr:rowOff>
    </xdr:to>
    <xdr:sp macro="" textlink="">
      <xdr:nvSpPr>
        <xdr:cNvPr id="585" name="フローチャート: 判断 584"/>
        <xdr:cNvSpPr/>
      </xdr:nvSpPr>
      <xdr:spPr>
        <a:xfrm>
          <a:off x="16268700" y="986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40651</xdr:rowOff>
    </xdr:from>
    <xdr:to>
      <xdr:col>81</xdr:col>
      <xdr:colOff>50800</xdr:colOff>
      <xdr:row>59</xdr:row>
      <xdr:rowOff>82959</xdr:rowOff>
    </xdr:to>
    <xdr:cxnSp macro="">
      <xdr:nvCxnSpPr>
        <xdr:cNvPr id="586" name="直線コネクタ 585"/>
        <xdr:cNvCxnSpPr/>
      </xdr:nvCxnSpPr>
      <xdr:spPr>
        <a:xfrm flipV="1">
          <a:off x="14592300" y="10156201"/>
          <a:ext cx="889000" cy="4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113622</xdr:rowOff>
    </xdr:from>
    <xdr:to>
      <xdr:col>81</xdr:col>
      <xdr:colOff>101600</xdr:colOff>
      <xdr:row>58</xdr:row>
      <xdr:rowOff>43772</xdr:rowOff>
    </xdr:to>
    <xdr:sp macro="" textlink="">
      <xdr:nvSpPr>
        <xdr:cNvPr id="587" name="フローチャート: 判断 586"/>
        <xdr:cNvSpPr/>
      </xdr:nvSpPr>
      <xdr:spPr>
        <a:xfrm>
          <a:off x="15430500" y="988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60299</xdr:rowOff>
    </xdr:from>
    <xdr:ext cx="534377" cy="259045"/>
    <xdr:sp macro="" textlink="">
      <xdr:nvSpPr>
        <xdr:cNvPr id="588" name="テキスト ボックス 587"/>
        <xdr:cNvSpPr txBox="1"/>
      </xdr:nvSpPr>
      <xdr:spPr>
        <a:xfrm>
          <a:off x="15214111" y="96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135406</xdr:rowOff>
    </xdr:from>
    <xdr:to>
      <xdr:col>76</xdr:col>
      <xdr:colOff>114300</xdr:colOff>
      <xdr:row>59</xdr:row>
      <xdr:rowOff>82959</xdr:rowOff>
    </xdr:to>
    <xdr:cxnSp macro="">
      <xdr:nvCxnSpPr>
        <xdr:cNvPr id="589" name="直線コネクタ 588"/>
        <xdr:cNvCxnSpPr/>
      </xdr:nvCxnSpPr>
      <xdr:spPr>
        <a:xfrm>
          <a:off x="13703300" y="9736606"/>
          <a:ext cx="889000" cy="46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170183</xdr:rowOff>
    </xdr:from>
    <xdr:to>
      <xdr:col>76</xdr:col>
      <xdr:colOff>165100</xdr:colOff>
      <xdr:row>58</xdr:row>
      <xdr:rowOff>100333</xdr:rowOff>
    </xdr:to>
    <xdr:sp macro="" textlink="">
      <xdr:nvSpPr>
        <xdr:cNvPr id="590" name="フローチャート: 判断 589"/>
        <xdr:cNvSpPr/>
      </xdr:nvSpPr>
      <xdr:spPr>
        <a:xfrm>
          <a:off x="14541500" y="99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116860</xdr:rowOff>
    </xdr:from>
    <xdr:ext cx="534377" cy="259045"/>
    <xdr:sp macro="" textlink="">
      <xdr:nvSpPr>
        <xdr:cNvPr id="591" name="テキスト ボックス 590"/>
        <xdr:cNvSpPr txBox="1"/>
      </xdr:nvSpPr>
      <xdr:spPr>
        <a:xfrm>
          <a:off x="14325111" y="97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135406</xdr:rowOff>
    </xdr:from>
    <xdr:to>
      <xdr:col>71</xdr:col>
      <xdr:colOff>177800</xdr:colOff>
      <xdr:row>59</xdr:row>
      <xdr:rowOff>13366</xdr:rowOff>
    </xdr:to>
    <xdr:cxnSp macro="">
      <xdr:nvCxnSpPr>
        <xdr:cNvPr id="592" name="直線コネクタ 591"/>
        <xdr:cNvCxnSpPr/>
      </xdr:nvCxnSpPr>
      <xdr:spPr>
        <a:xfrm flipV="1">
          <a:off x="12814300" y="9736606"/>
          <a:ext cx="889000" cy="39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6000</xdr:rowOff>
    </xdr:from>
    <xdr:to>
      <xdr:col>72</xdr:col>
      <xdr:colOff>38100</xdr:colOff>
      <xdr:row>58</xdr:row>
      <xdr:rowOff>107600</xdr:rowOff>
    </xdr:to>
    <xdr:sp macro="" textlink="">
      <xdr:nvSpPr>
        <xdr:cNvPr id="593" name="フローチャート: 判断 592"/>
        <xdr:cNvSpPr/>
      </xdr:nvSpPr>
      <xdr:spPr>
        <a:xfrm>
          <a:off x="13652500" y="99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98727</xdr:rowOff>
    </xdr:from>
    <xdr:ext cx="534377" cy="259045"/>
    <xdr:sp macro="" textlink="">
      <xdr:nvSpPr>
        <xdr:cNvPr id="594" name="テキスト ボックス 593"/>
        <xdr:cNvSpPr txBox="1"/>
      </xdr:nvSpPr>
      <xdr:spPr>
        <a:xfrm>
          <a:off x="13436111" y="100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46217</xdr:rowOff>
    </xdr:from>
    <xdr:to>
      <xdr:col>67</xdr:col>
      <xdr:colOff>101600</xdr:colOff>
      <xdr:row>58</xdr:row>
      <xdr:rowOff>147817</xdr:rowOff>
    </xdr:to>
    <xdr:sp macro="" textlink="">
      <xdr:nvSpPr>
        <xdr:cNvPr id="595" name="フローチャート: 判断 594"/>
        <xdr:cNvSpPr/>
      </xdr:nvSpPr>
      <xdr:spPr>
        <a:xfrm>
          <a:off x="12763500" y="999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164344</xdr:rowOff>
    </xdr:from>
    <xdr:ext cx="534377" cy="259045"/>
    <xdr:sp macro="" textlink="">
      <xdr:nvSpPr>
        <xdr:cNvPr id="596" name="テキスト ボックス 595"/>
        <xdr:cNvSpPr txBox="1"/>
      </xdr:nvSpPr>
      <xdr:spPr>
        <a:xfrm>
          <a:off x="12547111" y="97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149365</xdr:rowOff>
    </xdr:from>
    <xdr:to>
      <xdr:col>85</xdr:col>
      <xdr:colOff>177800</xdr:colOff>
      <xdr:row>59</xdr:row>
      <xdr:rowOff>79515</xdr:rowOff>
    </xdr:to>
    <xdr:sp macro="" textlink="">
      <xdr:nvSpPr>
        <xdr:cNvPr id="602" name="楕円 601"/>
        <xdr:cNvSpPr/>
      </xdr:nvSpPr>
      <xdr:spPr>
        <a:xfrm>
          <a:off x="16268700" y="1009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64292</xdr:rowOff>
    </xdr:from>
    <xdr:ext cx="534377" cy="259045"/>
    <xdr:sp macro="" textlink="">
      <xdr:nvSpPr>
        <xdr:cNvPr id="603" name="教育費該当値テキスト"/>
        <xdr:cNvSpPr txBox="1"/>
      </xdr:nvSpPr>
      <xdr:spPr>
        <a:xfrm>
          <a:off x="16370300" y="1000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161301</xdr:rowOff>
    </xdr:from>
    <xdr:to>
      <xdr:col>81</xdr:col>
      <xdr:colOff>101600</xdr:colOff>
      <xdr:row>59</xdr:row>
      <xdr:rowOff>91451</xdr:rowOff>
    </xdr:to>
    <xdr:sp macro="" textlink="">
      <xdr:nvSpPr>
        <xdr:cNvPr id="604" name="楕円 603"/>
        <xdr:cNvSpPr/>
      </xdr:nvSpPr>
      <xdr:spPr>
        <a:xfrm>
          <a:off x="15430500" y="1010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82578</xdr:rowOff>
    </xdr:from>
    <xdr:ext cx="534377" cy="259045"/>
    <xdr:sp macro="" textlink="">
      <xdr:nvSpPr>
        <xdr:cNvPr id="605" name="テキスト ボックス 604"/>
        <xdr:cNvSpPr txBox="1"/>
      </xdr:nvSpPr>
      <xdr:spPr>
        <a:xfrm>
          <a:off x="15214111" y="1019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32159</xdr:rowOff>
    </xdr:from>
    <xdr:to>
      <xdr:col>76</xdr:col>
      <xdr:colOff>165100</xdr:colOff>
      <xdr:row>59</xdr:row>
      <xdr:rowOff>133759</xdr:rowOff>
    </xdr:to>
    <xdr:sp macro="" textlink="">
      <xdr:nvSpPr>
        <xdr:cNvPr id="606" name="楕円 605"/>
        <xdr:cNvSpPr/>
      </xdr:nvSpPr>
      <xdr:spPr>
        <a:xfrm>
          <a:off x="14541500" y="1014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124886</xdr:rowOff>
    </xdr:from>
    <xdr:ext cx="534377" cy="259045"/>
    <xdr:sp macro="" textlink="">
      <xdr:nvSpPr>
        <xdr:cNvPr id="607" name="テキスト ボックス 606"/>
        <xdr:cNvSpPr txBox="1"/>
      </xdr:nvSpPr>
      <xdr:spPr>
        <a:xfrm>
          <a:off x="14325111" y="1024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84606</xdr:rowOff>
    </xdr:from>
    <xdr:to>
      <xdr:col>72</xdr:col>
      <xdr:colOff>38100</xdr:colOff>
      <xdr:row>57</xdr:row>
      <xdr:rowOff>14756</xdr:rowOff>
    </xdr:to>
    <xdr:sp macro="" textlink="">
      <xdr:nvSpPr>
        <xdr:cNvPr id="608" name="楕円 607"/>
        <xdr:cNvSpPr/>
      </xdr:nvSpPr>
      <xdr:spPr>
        <a:xfrm>
          <a:off x="13652500" y="968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31283</xdr:rowOff>
    </xdr:from>
    <xdr:ext cx="534377" cy="259045"/>
    <xdr:sp macro="" textlink="">
      <xdr:nvSpPr>
        <xdr:cNvPr id="609" name="テキスト ボックス 608"/>
        <xdr:cNvSpPr txBox="1"/>
      </xdr:nvSpPr>
      <xdr:spPr>
        <a:xfrm>
          <a:off x="13436111" y="94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134016</xdr:rowOff>
    </xdr:from>
    <xdr:to>
      <xdr:col>67</xdr:col>
      <xdr:colOff>101600</xdr:colOff>
      <xdr:row>59</xdr:row>
      <xdr:rowOff>64166</xdr:rowOff>
    </xdr:to>
    <xdr:sp macro="" textlink="">
      <xdr:nvSpPr>
        <xdr:cNvPr id="610" name="楕円 609"/>
        <xdr:cNvSpPr/>
      </xdr:nvSpPr>
      <xdr:spPr>
        <a:xfrm>
          <a:off x="12763500" y="1007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55293</xdr:rowOff>
    </xdr:from>
    <xdr:ext cx="534377" cy="259045"/>
    <xdr:sp macro="" textlink="">
      <xdr:nvSpPr>
        <xdr:cNvPr id="611" name="テキスト ボックス 610"/>
        <xdr:cNvSpPr txBox="1"/>
      </xdr:nvSpPr>
      <xdr:spPr>
        <a:xfrm>
          <a:off x="12547111" y="1017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25" name="テキスト ボックス 624"/>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7" name="テキスト ボックス 626"/>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9" name="テキスト ボックス 628"/>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31" name="テキスト ボックス 630"/>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33" name="テキスト ボックス 632"/>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5" name="テキスト ボックス 634"/>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103777</xdr:rowOff>
    </xdr:from>
    <xdr:to>
      <xdr:col>85</xdr:col>
      <xdr:colOff>126364</xdr:colOff>
      <xdr:row>79</xdr:row>
      <xdr:rowOff>98879</xdr:rowOff>
    </xdr:to>
    <xdr:cxnSp macro="">
      <xdr:nvCxnSpPr>
        <xdr:cNvPr id="637" name="直線コネクタ 636"/>
        <xdr:cNvCxnSpPr/>
      </xdr:nvCxnSpPr>
      <xdr:spPr>
        <a:xfrm flipV="1">
          <a:off x="16317595" y="12105277"/>
          <a:ext cx="1269"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50454</xdr:rowOff>
    </xdr:from>
    <xdr:ext cx="378565" cy="259045"/>
    <xdr:sp macro="" textlink="">
      <xdr:nvSpPr>
        <xdr:cNvPr id="640" name="災害復旧費最大値テキスト"/>
        <xdr:cNvSpPr txBox="1"/>
      </xdr:nvSpPr>
      <xdr:spPr>
        <a:xfrm>
          <a:off x="16370300" y="1188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103777</xdr:rowOff>
    </xdr:from>
    <xdr:to>
      <xdr:col>86</xdr:col>
      <xdr:colOff>25400</xdr:colOff>
      <xdr:row>70</xdr:row>
      <xdr:rowOff>103777</xdr:rowOff>
    </xdr:to>
    <xdr:cxnSp macro="">
      <xdr:nvCxnSpPr>
        <xdr:cNvPr id="641" name="直線コネクタ 640"/>
        <xdr:cNvCxnSpPr/>
      </xdr:nvCxnSpPr>
      <xdr:spPr>
        <a:xfrm>
          <a:off x="16230600" y="121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2" name="直線コネクタ 64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56259</xdr:rowOff>
    </xdr:from>
    <xdr:ext cx="313932" cy="259045"/>
    <xdr:sp macro="" textlink="">
      <xdr:nvSpPr>
        <xdr:cNvPr id="643" name="災害復旧費平均値テキスト"/>
        <xdr:cNvSpPr txBox="1"/>
      </xdr:nvSpPr>
      <xdr:spPr>
        <a:xfrm>
          <a:off x="16370300" y="13257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33382</xdr:rowOff>
    </xdr:from>
    <xdr:to>
      <xdr:col>85</xdr:col>
      <xdr:colOff>177800</xdr:colOff>
      <xdr:row>78</xdr:row>
      <xdr:rowOff>134982</xdr:rowOff>
    </xdr:to>
    <xdr:sp macro="" textlink="">
      <xdr:nvSpPr>
        <xdr:cNvPr id="644" name="フローチャート: 判断 643"/>
        <xdr:cNvSpPr/>
      </xdr:nvSpPr>
      <xdr:spPr>
        <a:xfrm>
          <a:off x="16268700" y="134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5" name="直線コネクタ 64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35016</xdr:rowOff>
    </xdr:from>
    <xdr:to>
      <xdr:col>81</xdr:col>
      <xdr:colOff>101600</xdr:colOff>
      <xdr:row>79</xdr:row>
      <xdr:rowOff>136616</xdr:rowOff>
    </xdr:to>
    <xdr:sp macro="" textlink="">
      <xdr:nvSpPr>
        <xdr:cNvPr id="646" name="フローチャート: 判断 645"/>
        <xdr:cNvSpPr/>
      </xdr:nvSpPr>
      <xdr:spPr>
        <a:xfrm>
          <a:off x="15430500" y="135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153143</xdr:rowOff>
    </xdr:from>
    <xdr:ext cx="249299" cy="259045"/>
    <xdr:sp macro="" textlink="">
      <xdr:nvSpPr>
        <xdr:cNvPr id="647" name="テキスト ボックス 646"/>
        <xdr:cNvSpPr txBox="1"/>
      </xdr:nvSpPr>
      <xdr:spPr>
        <a:xfrm>
          <a:off x="15356650" y="13354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8" name="直線コネクタ 64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48079</xdr:rowOff>
    </xdr:from>
    <xdr:to>
      <xdr:col>76</xdr:col>
      <xdr:colOff>165100</xdr:colOff>
      <xdr:row>79</xdr:row>
      <xdr:rowOff>149679</xdr:rowOff>
    </xdr:to>
    <xdr:sp macro="" textlink="">
      <xdr:nvSpPr>
        <xdr:cNvPr id="649" name="フローチャート: 判断 648"/>
        <xdr:cNvSpPr/>
      </xdr:nvSpPr>
      <xdr:spPr>
        <a:xfrm>
          <a:off x="14541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0" name="テキスト ボックス 64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1" name="直線コネクタ 65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150949</xdr:rowOff>
    </xdr:from>
    <xdr:to>
      <xdr:col>72</xdr:col>
      <xdr:colOff>38100</xdr:colOff>
      <xdr:row>79</xdr:row>
      <xdr:rowOff>81099</xdr:rowOff>
    </xdr:to>
    <xdr:sp macro="" textlink="">
      <xdr:nvSpPr>
        <xdr:cNvPr id="652" name="フローチャート: 判断 651"/>
        <xdr:cNvSpPr/>
      </xdr:nvSpPr>
      <xdr:spPr>
        <a:xfrm>
          <a:off x="13652500" y="1352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77</xdr:row>
      <xdr:rowOff>97626</xdr:rowOff>
    </xdr:from>
    <xdr:ext cx="313932" cy="259045"/>
    <xdr:sp macro="" textlink="">
      <xdr:nvSpPr>
        <xdr:cNvPr id="653" name="テキスト ボックス 652"/>
        <xdr:cNvSpPr txBox="1"/>
      </xdr:nvSpPr>
      <xdr:spPr>
        <a:xfrm>
          <a:off x="13546333" y="13299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167277</xdr:rowOff>
    </xdr:from>
    <xdr:to>
      <xdr:col>67</xdr:col>
      <xdr:colOff>101600</xdr:colOff>
      <xdr:row>79</xdr:row>
      <xdr:rowOff>97427</xdr:rowOff>
    </xdr:to>
    <xdr:sp macro="" textlink="">
      <xdr:nvSpPr>
        <xdr:cNvPr id="654" name="フローチャート: 判断 653"/>
        <xdr:cNvSpPr/>
      </xdr:nvSpPr>
      <xdr:spPr>
        <a:xfrm>
          <a:off x="12763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113954</xdr:rowOff>
    </xdr:from>
    <xdr:ext cx="313932" cy="259045"/>
    <xdr:sp macro="" textlink="">
      <xdr:nvSpPr>
        <xdr:cNvPr id="655" name="テキスト ボックス 654"/>
        <xdr:cNvSpPr txBox="1"/>
      </xdr:nvSpPr>
      <xdr:spPr>
        <a:xfrm>
          <a:off x="12657333" y="13315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1" name="楕円 66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2"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3" name="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4" name="テキスト ボックス 66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5" name="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166206</xdr:rowOff>
    </xdr:from>
    <xdr:ext cx="249299" cy="259045"/>
    <xdr:sp macro="" textlink="">
      <xdr:nvSpPr>
        <xdr:cNvPr id="666" name="テキスト ボックス 665"/>
        <xdr:cNvSpPr txBox="1"/>
      </xdr:nvSpPr>
      <xdr:spPr>
        <a:xfrm>
          <a:off x="14467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7" name="楕円 66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8" name="テキスト ボックス 66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9" name="楕円 66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0" name="テキスト ボックス 66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84" name="テキスト ボックス 68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116536</xdr:rowOff>
    </xdr:from>
    <xdr:to>
      <xdr:col>85</xdr:col>
      <xdr:colOff>126364</xdr:colOff>
      <xdr:row>98</xdr:row>
      <xdr:rowOff>147625</xdr:rowOff>
    </xdr:to>
    <xdr:cxnSp macro="">
      <xdr:nvCxnSpPr>
        <xdr:cNvPr id="694" name="直線コネクタ 693"/>
        <xdr:cNvCxnSpPr/>
      </xdr:nvCxnSpPr>
      <xdr:spPr>
        <a:xfrm flipV="1">
          <a:off x="16317595" y="15547036"/>
          <a:ext cx="1269" cy="1402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151452</xdr:rowOff>
    </xdr:from>
    <xdr:ext cx="378565" cy="259045"/>
    <xdr:sp macro="" textlink="">
      <xdr:nvSpPr>
        <xdr:cNvPr id="695" name="公債費最小値テキスト"/>
        <xdr:cNvSpPr txBox="1"/>
      </xdr:nvSpPr>
      <xdr:spPr>
        <a:xfrm>
          <a:off x="16370300" y="16953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147625</xdr:rowOff>
    </xdr:from>
    <xdr:to>
      <xdr:col>86</xdr:col>
      <xdr:colOff>25400</xdr:colOff>
      <xdr:row>98</xdr:row>
      <xdr:rowOff>147625</xdr:rowOff>
    </xdr:to>
    <xdr:cxnSp macro="">
      <xdr:nvCxnSpPr>
        <xdr:cNvPr id="696" name="直線コネクタ 695"/>
        <xdr:cNvCxnSpPr/>
      </xdr:nvCxnSpPr>
      <xdr:spPr>
        <a:xfrm>
          <a:off x="16230600" y="1694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63213</xdr:rowOff>
    </xdr:from>
    <xdr:ext cx="534377" cy="259045"/>
    <xdr:sp macro="" textlink="">
      <xdr:nvSpPr>
        <xdr:cNvPr id="697" name="公債費最大値テキスト"/>
        <xdr:cNvSpPr txBox="1"/>
      </xdr:nvSpPr>
      <xdr:spPr>
        <a:xfrm>
          <a:off x="16370300" y="153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116536</xdr:rowOff>
    </xdr:from>
    <xdr:to>
      <xdr:col>86</xdr:col>
      <xdr:colOff>25400</xdr:colOff>
      <xdr:row>90</xdr:row>
      <xdr:rowOff>116536</xdr:rowOff>
    </xdr:to>
    <xdr:cxnSp macro="">
      <xdr:nvCxnSpPr>
        <xdr:cNvPr id="698" name="直線コネクタ 697"/>
        <xdr:cNvCxnSpPr/>
      </xdr:nvCxnSpPr>
      <xdr:spPr>
        <a:xfrm>
          <a:off x="16230600" y="1554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73710</xdr:rowOff>
    </xdr:from>
    <xdr:to>
      <xdr:col>85</xdr:col>
      <xdr:colOff>127000</xdr:colOff>
      <xdr:row>95</xdr:row>
      <xdr:rowOff>46050</xdr:rowOff>
    </xdr:to>
    <xdr:cxnSp macro="">
      <xdr:nvCxnSpPr>
        <xdr:cNvPr id="699" name="直線コネクタ 698"/>
        <xdr:cNvCxnSpPr/>
      </xdr:nvCxnSpPr>
      <xdr:spPr>
        <a:xfrm>
          <a:off x="15481300" y="16018560"/>
          <a:ext cx="838200" cy="3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103827</xdr:rowOff>
    </xdr:from>
    <xdr:ext cx="469744" cy="259045"/>
    <xdr:sp macro="" textlink="">
      <xdr:nvSpPr>
        <xdr:cNvPr id="700" name="公債費平均値テキスト"/>
        <xdr:cNvSpPr txBox="1"/>
      </xdr:nvSpPr>
      <xdr:spPr>
        <a:xfrm>
          <a:off x="16370300" y="16391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125400</xdr:rowOff>
    </xdr:from>
    <xdr:to>
      <xdr:col>85</xdr:col>
      <xdr:colOff>177800</xdr:colOff>
      <xdr:row>96</xdr:row>
      <xdr:rowOff>55550</xdr:rowOff>
    </xdr:to>
    <xdr:sp macro="" textlink="">
      <xdr:nvSpPr>
        <xdr:cNvPr id="701" name="フローチャート: 判断 700"/>
        <xdr:cNvSpPr/>
      </xdr:nvSpPr>
      <xdr:spPr>
        <a:xfrm>
          <a:off x="16268700" y="164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73710</xdr:rowOff>
    </xdr:from>
    <xdr:to>
      <xdr:col>81</xdr:col>
      <xdr:colOff>50800</xdr:colOff>
      <xdr:row>94</xdr:row>
      <xdr:rowOff>158674</xdr:rowOff>
    </xdr:to>
    <xdr:cxnSp macro="">
      <xdr:nvCxnSpPr>
        <xdr:cNvPr id="702" name="直線コネクタ 701"/>
        <xdr:cNvCxnSpPr/>
      </xdr:nvCxnSpPr>
      <xdr:spPr>
        <a:xfrm flipV="1">
          <a:off x="14592300" y="16018560"/>
          <a:ext cx="889000" cy="25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41199</xdr:rowOff>
    </xdr:from>
    <xdr:to>
      <xdr:col>81</xdr:col>
      <xdr:colOff>101600</xdr:colOff>
      <xdr:row>96</xdr:row>
      <xdr:rowOff>142799</xdr:rowOff>
    </xdr:to>
    <xdr:sp macro="" textlink="">
      <xdr:nvSpPr>
        <xdr:cNvPr id="703" name="フローチャート: 判断 702"/>
        <xdr:cNvSpPr/>
      </xdr:nvSpPr>
      <xdr:spPr>
        <a:xfrm>
          <a:off x="15430500" y="1650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133926</xdr:rowOff>
    </xdr:from>
    <xdr:ext cx="469744" cy="259045"/>
    <xdr:sp macro="" textlink="">
      <xdr:nvSpPr>
        <xdr:cNvPr id="704" name="テキスト ボックス 703"/>
        <xdr:cNvSpPr txBox="1"/>
      </xdr:nvSpPr>
      <xdr:spPr>
        <a:xfrm>
          <a:off x="15246428" y="1659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141452</xdr:rowOff>
    </xdr:from>
    <xdr:to>
      <xdr:col>76</xdr:col>
      <xdr:colOff>114300</xdr:colOff>
      <xdr:row>94</xdr:row>
      <xdr:rowOff>158674</xdr:rowOff>
    </xdr:to>
    <xdr:cxnSp macro="">
      <xdr:nvCxnSpPr>
        <xdr:cNvPr id="705" name="直線コネクタ 704"/>
        <xdr:cNvCxnSpPr/>
      </xdr:nvCxnSpPr>
      <xdr:spPr>
        <a:xfrm>
          <a:off x="13703300" y="16257752"/>
          <a:ext cx="889000" cy="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111683</xdr:rowOff>
    </xdr:from>
    <xdr:to>
      <xdr:col>76</xdr:col>
      <xdr:colOff>165100</xdr:colOff>
      <xdr:row>96</xdr:row>
      <xdr:rowOff>41833</xdr:rowOff>
    </xdr:to>
    <xdr:sp macro="" textlink="">
      <xdr:nvSpPr>
        <xdr:cNvPr id="706" name="フローチャート: 判断 705"/>
        <xdr:cNvSpPr/>
      </xdr:nvSpPr>
      <xdr:spPr>
        <a:xfrm>
          <a:off x="14541500" y="1639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32960</xdr:rowOff>
    </xdr:from>
    <xdr:ext cx="469744" cy="259045"/>
    <xdr:sp macro="" textlink="">
      <xdr:nvSpPr>
        <xdr:cNvPr id="707" name="テキスト ボックス 706"/>
        <xdr:cNvSpPr txBox="1"/>
      </xdr:nvSpPr>
      <xdr:spPr>
        <a:xfrm>
          <a:off x="14357428" y="1649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712</xdr:rowOff>
    </xdr:from>
    <xdr:to>
      <xdr:col>71</xdr:col>
      <xdr:colOff>177800</xdr:colOff>
      <xdr:row>94</xdr:row>
      <xdr:rowOff>141452</xdr:rowOff>
    </xdr:to>
    <xdr:cxnSp macro="">
      <xdr:nvCxnSpPr>
        <xdr:cNvPr id="708" name="直線コネクタ 707"/>
        <xdr:cNvCxnSpPr/>
      </xdr:nvCxnSpPr>
      <xdr:spPr>
        <a:xfrm>
          <a:off x="12814300" y="16117012"/>
          <a:ext cx="889000" cy="14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101321</xdr:rowOff>
    </xdr:from>
    <xdr:to>
      <xdr:col>72</xdr:col>
      <xdr:colOff>38100</xdr:colOff>
      <xdr:row>96</xdr:row>
      <xdr:rowOff>31471</xdr:rowOff>
    </xdr:to>
    <xdr:sp macro="" textlink="">
      <xdr:nvSpPr>
        <xdr:cNvPr id="709" name="フローチャート: 判断 708"/>
        <xdr:cNvSpPr/>
      </xdr:nvSpPr>
      <xdr:spPr>
        <a:xfrm>
          <a:off x="13652500" y="163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22598</xdr:rowOff>
    </xdr:from>
    <xdr:ext cx="469744" cy="259045"/>
    <xdr:sp macro="" textlink="">
      <xdr:nvSpPr>
        <xdr:cNvPr id="710" name="テキスト ボックス 709"/>
        <xdr:cNvSpPr txBox="1"/>
      </xdr:nvSpPr>
      <xdr:spPr>
        <a:xfrm>
          <a:off x="13468428" y="1648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120066</xdr:rowOff>
    </xdr:from>
    <xdr:to>
      <xdr:col>67</xdr:col>
      <xdr:colOff>101600</xdr:colOff>
      <xdr:row>95</xdr:row>
      <xdr:rowOff>50216</xdr:rowOff>
    </xdr:to>
    <xdr:sp macro="" textlink="">
      <xdr:nvSpPr>
        <xdr:cNvPr id="711" name="フローチャート: 判断 710"/>
        <xdr:cNvSpPr/>
      </xdr:nvSpPr>
      <xdr:spPr>
        <a:xfrm>
          <a:off x="12763500" y="1623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41343</xdr:rowOff>
    </xdr:from>
    <xdr:ext cx="469744" cy="259045"/>
    <xdr:sp macro="" textlink="">
      <xdr:nvSpPr>
        <xdr:cNvPr id="712" name="テキスト ボックス 711"/>
        <xdr:cNvSpPr txBox="1"/>
      </xdr:nvSpPr>
      <xdr:spPr>
        <a:xfrm>
          <a:off x="12579428" y="1632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166700</xdr:rowOff>
    </xdr:from>
    <xdr:to>
      <xdr:col>85</xdr:col>
      <xdr:colOff>177800</xdr:colOff>
      <xdr:row>95</xdr:row>
      <xdr:rowOff>96850</xdr:rowOff>
    </xdr:to>
    <xdr:sp macro="" textlink="">
      <xdr:nvSpPr>
        <xdr:cNvPr id="718" name="楕円 717"/>
        <xdr:cNvSpPr/>
      </xdr:nvSpPr>
      <xdr:spPr>
        <a:xfrm>
          <a:off x="16268700" y="162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18127</xdr:rowOff>
    </xdr:from>
    <xdr:ext cx="469744" cy="259045"/>
    <xdr:sp macro="" textlink="">
      <xdr:nvSpPr>
        <xdr:cNvPr id="719" name="公債費該当値テキスト"/>
        <xdr:cNvSpPr txBox="1"/>
      </xdr:nvSpPr>
      <xdr:spPr>
        <a:xfrm>
          <a:off x="16370300" y="1613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22910</xdr:rowOff>
    </xdr:from>
    <xdr:to>
      <xdr:col>81</xdr:col>
      <xdr:colOff>101600</xdr:colOff>
      <xdr:row>93</xdr:row>
      <xdr:rowOff>124510</xdr:rowOff>
    </xdr:to>
    <xdr:sp macro="" textlink="">
      <xdr:nvSpPr>
        <xdr:cNvPr id="720" name="楕円 719"/>
        <xdr:cNvSpPr/>
      </xdr:nvSpPr>
      <xdr:spPr>
        <a:xfrm>
          <a:off x="15430500" y="1596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141037</xdr:rowOff>
    </xdr:from>
    <xdr:ext cx="534377" cy="259045"/>
    <xdr:sp macro="" textlink="">
      <xdr:nvSpPr>
        <xdr:cNvPr id="721" name="テキスト ボックス 720"/>
        <xdr:cNvSpPr txBox="1"/>
      </xdr:nvSpPr>
      <xdr:spPr>
        <a:xfrm>
          <a:off x="15214111" y="1574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107874</xdr:rowOff>
    </xdr:from>
    <xdr:to>
      <xdr:col>76</xdr:col>
      <xdr:colOff>165100</xdr:colOff>
      <xdr:row>95</xdr:row>
      <xdr:rowOff>38024</xdr:rowOff>
    </xdr:to>
    <xdr:sp macro="" textlink="">
      <xdr:nvSpPr>
        <xdr:cNvPr id="722" name="楕円 721"/>
        <xdr:cNvSpPr/>
      </xdr:nvSpPr>
      <xdr:spPr>
        <a:xfrm>
          <a:off x="14541500" y="1622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54551</xdr:rowOff>
    </xdr:from>
    <xdr:ext cx="469744" cy="259045"/>
    <xdr:sp macro="" textlink="">
      <xdr:nvSpPr>
        <xdr:cNvPr id="723" name="テキスト ボックス 722"/>
        <xdr:cNvSpPr txBox="1"/>
      </xdr:nvSpPr>
      <xdr:spPr>
        <a:xfrm>
          <a:off x="14357428" y="15999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90652</xdr:rowOff>
    </xdr:from>
    <xdr:to>
      <xdr:col>72</xdr:col>
      <xdr:colOff>38100</xdr:colOff>
      <xdr:row>95</xdr:row>
      <xdr:rowOff>20802</xdr:rowOff>
    </xdr:to>
    <xdr:sp macro="" textlink="">
      <xdr:nvSpPr>
        <xdr:cNvPr id="724" name="楕円 723"/>
        <xdr:cNvSpPr/>
      </xdr:nvSpPr>
      <xdr:spPr>
        <a:xfrm>
          <a:off x="13652500" y="1620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37329</xdr:rowOff>
    </xdr:from>
    <xdr:ext cx="469744" cy="259045"/>
    <xdr:sp macro="" textlink="">
      <xdr:nvSpPr>
        <xdr:cNvPr id="725" name="テキスト ボックス 724"/>
        <xdr:cNvSpPr txBox="1"/>
      </xdr:nvSpPr>
      <xdr:spPr>
        <a:xfrm>
          <a:off x="13468428" y="1598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121362</xdr:rowOff>
    </xdr:from>
    <xdr:to>
      <xdr:col>67</xdr:col>
      <xdr:colOff>101600</xdr:colOff>
      <xdr:row>94</xdr:row>
      <xdr:rowOff>51512</xdr:rowOff>
    </xdr:to>
    <xdr:sp macro="" textlink="">
      <xdr:nvSpPr>
        <xdr:cNvPr id="726" name="楕円 725"/>
        <xdr:cNvSpPr/>
      </xdr:nvSpPr>
      <xdr:spPr>
        <a:xfrm>
          <a:off x="12763500" y="1606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68039</xdr:rowOff>
    </xdr:from>
    <xdr:ext cx="534377" cy="259045"/>
    <xdr:sp macro="" textlink="">
      <xdr:nvSpPr>
        <xdr:cNvPr id="727" name="テキスト ボックス 726"/>
        <xdr:cNvSpPr txBox="1"/>
      </xdr:nvSpPr>
      <xdr:spPr>
        <a:xfrm>
          <a:off x="12547111" y="1584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3" name="テキスト ボックス 74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5" name="テキスト ボックス 74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7" name="テキスト ボックス 74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9" name="テキスト ボックス 74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51" name="直線コネクタ 750"/>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378565" cy="259045"/>
    <xdr:sp macro="" textlink="">
      <xdr:nvSpPr>
        <xdr:cNvPr id="754" name="諸支出金最大値テキスト"/>
        <xdr:cNvSpPr txBox="1"/>
      </xdr:nvSpPr>
      <xdr:spPr>
        <a:xfrm>
          <a:off x="22212300" y="4890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55" name="直線コネクタ 754"/>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107967</xdr:rowOff>
    </xdr:from>
    <xdr:ext cx="313932" cy="259045"/>
    <xdr:sp macro="" textlink="">
      <xdr:nvSpPr>
        <xdr:cNvPr id="757" name="諸支出金平均値テキスト"/>
        <xdr:cNvSpPr txBox="1"/>
      </xdr:nvSpPr>
      <xdr:spPr>
        <a:xfrm>
          <a:off x="22212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85090</xdr:rowOff>
    </xdr:from>
    <xdr:to>
      <xdr:col>116</xdr:col>
      <xdr:colOff>114300</xdr:colOff>
      <xdr:row>39</xdr:row>
      <xdr:rowOff>15240</xdr:rowOff>
    </xdr:to>
    <xdr:sp macro="" textlink="">
      <xdr:nvSpPr>
        <xdr:cNvPr id="758" name="フローチャート: 判断 757"/>
        <xdr:cNvSpPr/>
      </xdr:nvSpPr>
      <xdr:spPr>
        <a:xfrm>
          <a:off x="22110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92710</xdr:rowOff>
    </xdr:from>
    <xdr:to>
      <xdr:col>112</xdr:col>
      <xdr:colOff>38100</xdr:colOff>
      <xdr:row>38</xdr:row>
      <xdr:rowOff>22860</xdr:rowOff>
    </xdr:to>
    <xdr:sp macro="" textlink="">
      <xdr:nvSpPr>
        <xdr:cNvPr id="760" name="フローチャート: 判断 759"/>
        <xdr:cNvSpPr/>
      </xdr:nvSpPr>
      <xdr:spPr>
        <a:xfrm>
          <a:off x="21272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39387</xdr:rowOff>
    </xdr:from>
    <xdr:ext cx="313932" cy="259045"/>
    <xdr:sp macro="" textlink="">
      <xdr:nvSpPr>
        <xdr:cNvPr id="761" name="テキスト ボックス 760"/>
        <xdr:cNvSpPr txBox="1"/>
      </xdr:nvSpPr>
      <xdr:spPr>
        <a:xfrm>
          <a:off x="21166333" y="6211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130810</xdr:rowOff>
    </xdr:from>
    <xdr:to>
      <xdr:col>107</xdr:col>
      <xdr:colOff>101600</xdr:colOff>
      <xdr:row>33</xdr:row>
      <xdr:rowOff>60960</xdr:rowOff>
    </xdr:to>
    <xdr:sp macro="" textlink="">
      <xdr:nvSpPr>
        <xdr:cNvPr id="763" name="フローチャート: 判断 762"/>
        <xdr:cNvSpPr/>
      </xdr:nvSpPr>
      <xdr:spPr>
        <a:xfrm>
          <a:off x="20383500" y="56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77487</xdr:rowOff>
    </xdr:from>
    <xdr:ext cx="378565" cy="259045"/>
    <xdr:sp macro="" textlink="">
      <xdr:nvSpPr>
        <xdr:cNvPr id="764" name="テキスト ボックス 763"/>
        <xdr:cNvSpPr txBox="1"/>
      </xdr:nvSpPr>
      <xdr:spPr>
        <a:xfrm>
          <a:off x="20245017" y="539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58420</xdr:rowOff>
    </xdr:from>
    <xdr:to>
      <xdr:col>102</xdr:col>
      <xdr:colOff>165100</xdr:colOff>
      <xdr:row>37</xdr:row>
      <xdr:rowOff>160020</xdr:rowOff>
    </xdr:to>
    <xdr:sp macro="" textlink="">
      <xdr:nvSpPr>
        <xdr:cNvPr id="766" name="フローチャート: 判断 765"/>
        <xdr:cNvSpPr/>
      </xdr:nvSpPr>
      <xdr:spPr>
        <a:xfrm>
          <a:off x="19494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5097</xdr:rowOff>
    </xdr:from>
    <xdr:ext cx="313932" cy="259045"/>
    <xdr:sp macro="" textlink="">
      <xdr:nvSpPr>
        <xdr:cNvPr id="767" name="テキスト ボックス 766"/>
        <xdr:cNvSpPr txBox="1"/>
      </xdr:nvSpPr>
      <xdr:spPr>
        <a:xfrm>
          <a:off x="19388333" y="6177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24130</xdr:rowOff>
    </xdr:from>
    <xdr:to>
      <xdr:col>98</xdr:col>
      <xdr:colOff>38100</xdr:colOff>
      <xdr:row>38</xdr:row>
      <xdr:rowOff>125730</xdr:rowOff>
    </xdr:to>
    <xdr:sp macro="" textlink="">
      <xdr:nvSpPr>
        <xdr:cNvPr id="768" name="フローチャート: 判断 767"/>
        <xdr:cNvSpPr/>
      </xdr:nvSpPr>
      <xdr:spPr>
        <a:xfrm>
          <a:off x="18605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142257</xdr:rowOff>
    </xdr:from>
    <xdr:ext cx="313932" cy="259045"/>
    <xdr:sp macro="" textlink="">
      <xdr:nvSpPr>
        <xdr:cNvPr id="769" name="テキスト ボックス 768"/>
        <xdr:cNvSpPr txBox="1"/>
      </xdr:nvSpPr>
      <xdr:spPr>
        <a:xfrm>
          <a:off x="18499333" y="6314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年度、令和元年度と総務費、土木費において指標が大きく上昇している。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主な上昇要因としては、総務費では区民センターや区立芸術文化劇場の整備が、土木費では池袋西口公園や造幣局地区防災街区公園の整備が令和元年度にかけてピークを迎えたことによる。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また、民生費については、近年、待機児童対策として私立保育所を積極的に誘致しており、その整備等に要する助成経費が増加していることから一人当たりコストも類似団体平均より高い傾向が続いている。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東京都豊島区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の実質収支比率は、この間の堅調な住民税収入等の増加を受け実質収支額が増加したことにより、前年度より指標が改善している。また、本区では条例により、決算剰余金の全額を財政調整基金に直接編入していることに伴い、実質単年度収支がマイナスになる年度が多いが、令和元年度は単年度収支が前年度から大幅に改善したため、実質単年度収支もプラスに転換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東京都豊島区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各会計とも実質収支は毎年度黒字であり、したがって連結実質収支も毎年度黒字となっている。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特別会計においては高齢化の進行等により今後も保険給付費の増加が見込まれていることから、引き続き身の丈にあった財政運営を堅持し、健全財政に努めていく。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5" t="s">
        <v>80</v>
      </c>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445"/>
      <c r="AK1" s="445"/>
      <c r="AL1" s="445"/>
      <c r="AM1" s="445"/>
      <c r="AN1" s="445"/>
      <c r="AO1" s="445"/>
      <c r="AP1" s="445"/>
      <c r="AQ1" s="445"/>
      <c r="AR1" s="445"/>
      <c r="AS1" s="445"/>
      <c r="AT1" s="445"/>
      <c r="AU1" s="445"/>
      <c r="AV1" s="445"/>
      <c r="AW1" s="445"/>
      <c r="AX1" s="445"/>
      <c r="AY1" s="445"/>
      <c r="AZ1" s="445"/>
      <c r="BA1" s="445"/>
      <c r="BB1" s="445"/>
      <c r="BC1" s="445"/>
      <c r="BD1" s="445"/>
      <c r="BE1" s="445"/>
      <c r="BF1" s="445"/>
      <c r="BG1" s="445"/>
      <c r="BH1" s="445"/>
      <c r="BI1" s="445"/>
      <c r="BJ1" s="445"/>
      <c r="BK1" s="445"/>
      <c r="BL1" s="445"/>
      <c r="BM1" s="445"/>
      <c r="BN1" s="445"/>
      <c r="BO1" s="445"/>
      <c r="BP1" s="445"/>
      <c r="BQ1" s="445"/>
      <c r="BR1" s="445"/>
      <c r="BS1" s="445"/>
      <c r="BT1" s="445"/>
      <c r="BU1" s="445"/>
      <c r="BV1" s="445"/>
      <c r="BW1" s="445"/>
      <c r="BX1" s="445"/>
      <c r="BY1" s="445"/>
      <c r="BZ1" s="445"/>
      <c r="CA1" s="445"/>
      <c r="CB1" s="445"/>
      <c r="CC1" s="445"/>
      <c r="CD1" s="445"/>
      <c r="CE1" s="445"/>
      <c r="CF1" s="445"/>
      <c r="CG1" s="445"/>
      <c r="CH1" s="445"/>
      <c r="CI1" s="445"/>
      <c r="CJ1" s="445"/>
      <c r="CK1" s="445"/>
      <c r="CL1" s="445"/>
      <c r="CM1" s="445"/>
      <c r="CN1" s="445"/>
      <c r="CO1" s="445"/>
      <c r="CP1" s="445"/>
      <c r="CQ1" s="445"/>
      <c r="CR1" s="445"/>
      <c r="CS1" s="445"/>
      <c r="CT1" s="445"/>
      <c r="CU1" s="445"/>
      <c r="CV1" s="445"/>
      <c r="CW1" s="445"/>
      <c r="CX1" s="445"/>
      <c r="CY1" s="445"/>
      <c r="CZ1" s="445"/>
      <c r="DA1" s="445"/>
      <c r="DB1" s="445"/>
      <c r="DC1" s="445"/>
      <c r="DD1" s="445"/>
      <c r="DE1" s="445"/>
      <c r="DF1" s="445"/>
      <c r="DG1" s="445"/>
      <c r="DH1" s="445"/>
      <c r="DI1" s="445"/>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6" t="s">
        <v>82</v>
      </c>
      <c r="C3" s="447"/>
      <c r="D3" s="447"/>
      <c r="E3" s="448"/>
      <c r="F3" s="448"/>
      <c r="G3" s="448"/>
      <c r="H3" s="448"/>
      <c r="I3" s="448"/>
      <c r="J3" s="448"/>
      <c r="K3" s="448"/>
      <c r="L3" s="448" t="s">
        <v>83</v>
      </c>
      <c r="M3" s="448"/>
      <c r="N3" s="448"/>
      <c r="O3" s="448"/>
      <c r="P3" s="448"/>
      <c r="Q3" s="448"/>
      <c r="R3" s="455"/>
      <c r="S3" s="455"/>
      <c r="T3" s="455"/>
      <c r="U3" s="455"/>
      <c r="V3" s="456"/>
      <c r="W3" s="430" t="s">
        <v>84</v>
      </c>
      <c r="X3" s="431"/>
      <c r="Y3" s="431"/>
      <c r="Z3" s="431"/>
      <c r="AA3" s="431"/>
      <c r="AB3" s="447"/>
      <c r="AC3" s="455" t="s">
        <v>85</v>
      </c>
      <c r="AD3" s="431"/>
      <c r="AE3" s="431"/>
      <c r="AF3" s="431"/>
      <c r="AG3" s="431"/>
      <c r="AH3" s="431"/>
      <c r="AI3" s="431"/>
      <c r="AJ3" s="431"/>
      <c r="AK3" s="431"/>
      <c r="AL3" s="432"/>
      <c r="AM3" s="430" t="s">
        <v>86</v>
      </c>
      <c r="AN3" s="431"/>
      <c r="AO3" s="431"/>
      <c r="AP3" s="431"/>
      <c r="AQ3" s="431"/>
      <c r="AR3" s="431"/>
      <c r="AS3" s="431"/>
      <c r="AT3" s="431"/>
      <c r="AU3" s="431"/>
      <c r="AV3" s="431"/>
      <c r="AW3" s="431"/>
      <c r="AX3" s="432"/>
      <c r="AY3" s="467" t="s">
        <v>1</v>
      </c>
      <c r="AZ3" s="468"/>
      <c r="BA3" s="468"/>
      <c r="BB3" s="468"/>
      <c r="BC3" s="468"/>
      <c r="BD3" s="468"/>
      <c r="BE3" s="468"/>
      <c r="BF3" s="468"/>
      <c r="BG3" s="468"/>
      <c r="BH3" s="468"/>
      <c r="BI3" s="468"/>
      <c r="BJ3" s="468"/>
      <c r="BK3" s="468"/>
      <c r="BL3" s="468"/>
      <c r="BM3" s="469"/>
      <c r="BN3" s="430" t="s">
        <v>87</v>
      </c>
      <c r="BO3" s="431"/>
      <c r="BP3" s="431"/>
      <c r="BQ3" s="431"/>
      <c r="BR3" s="431"/>
      <c r="BS3" s="431"/>
      <c r="BT3" s="431"/>
      <c r="BU3" s="432"/>
      <c r="BV3" s="430" t="s">
        <v>88</v>
      </c>
      <c r="BW3" s="431"/>
      <c r="BX3" s="431"/>
      <c r="BY3" s="431"/>
      <c r="BZ3" s="431"/>
      <c r="CA3" s="431"/>
      <c r="CB3" s="431"/>
      <c r="CC3" s="432"/>
      <c r="CD3" s="467" t="s">
        <v>1</v>
      </c>
      <c r="CE3" s="468"/>
      <c r="CF3" s="468"/>
      <c r="CG3" s="468"/>
      <c r="CH3" s="468"/>
      <c r="CI3" s="468"/>
      <c r="CJ3" s="468"/>
      <c r="CK3" s="468"/>
      <c r="CL3" s="468"/>
      <c r="CM3" s="468"/>
      <c r="CN3" s="468"/>
      <c r="CO3" s="468"/>
      <c r="CP3" s="468"/>
      <c r="CQ3" s="468"/>
      <c r="CR3" s="468"/>
      <c r="CS3" s="469"/>
      <c r="CT3" s="430" t="s">
        <v>89</v>
      </c>
      <c r="CU3" s="431"/>
      <c r="CV3" s="431"/>
      <c r="CW3" s="431"/>
      <c r="CX3" s="431"/>
      <c r="CY3" s="431"/>
      <c r="CZ3" s="431"/>
      <c r="DA3" s="432"/>
      <c r="DB3" s="430" t="s">
        <v>90</v>
      </c>
      <c r="DC3" s="431"/>
      <c r="DD3" s="431"/>
      <c r="DE3" s="431"/>
      <c r="DF3" s="431"/>
      <c r="DG3" s="431"/>
      <c r="DH3" s="431"/>
      <c r="DI3" s="432"/>
      <c r="DJ3" s="186"/>
      <c r="DK3" s="186"/>
      <c r="DL3" s="186"/>
      <c r="DM3" s="186"/>
      <c r="DN3" s="186"/>
      <c r="DO3" s="186"/>
    </row>
    <row r="4" spans="1:119" ht="18.75" customHeight="1" x14ac:dyDescent="0.2">
      <c r="A4" s="187"/>
      <c r="B4" s="449"/>
      <c r="C4" s="450"/>
      <c r="D4" s="450"/>
      <c r="E4" s="451"/>
      <c r="F4" s="451"/>
      <c r="G4" s="451"/>
      <c r="H4" s="451"/>
      <c r="I4" s="451"/>
      <c r="J4" s="451"/>
      <c r="K4" s="451"/>
      <c r="L4" s="451"/>
      <c r="M4" s="451"/>
      <c r="N4" s="451"/>
      <c r="O4" s="451"/>
      <c r="P4" s="451"/>
      <c r="Q4" s="451"/>
      <c r="R4" s="457"/>
      <c r="S4" s="457"/>
      <c r="T4" s="457"/>
      <c r="U4" s="457"/>
      <c r="V4" s="458"/>
      <c r="W4" s="461"/>
      <c r="X4" s="462"/>
      <c r="Y4" s="462"/>
      <c r="Z4" s="462"/>
      <c r="AA4" s="462"/>
      <c r="AB4" s="450"/>
      <c r="AC4" s="457"/>
      <c r="AD4" s="462"/>
      <c r="AE4" s="462"/>
      <c r="AF4" s="462"/>
      <c r="AG4" s="462"/>
      <c r="AH4" s="462"/>
      <c r="AI4" s="462"/>
      <c r="AJ4" s="462"/>
      <c r="AK4" s="462"/>
      <c r="AL4" s="465"/>
      <c r="AM4" s="463"/>
      <c r="AN4" s="464"/>
      <c r="AO4" s="464"/>
      <c r="AP4" s="464"/>
      <c r="AQ4" s="464"/>
      <c r="AR4" s="464"/>
      <c r="AS4" s="464"/>
      <c r="AT4" s="464"/>
      <c r="AU4" s="464"/>
      <c r="AV4" s="464"/>
      <c r="AW4" s="464"/>
      <c r="AX4" s="466"/>
      <c r="AY4" s="433" t="s">
        <v>91</v>
      </c>
      <c r="AZ4" s="434"/>
      <c r="BA4" s="434"/>
      <c r="BB4" s="434"/>
      <c r="BC4" s="434"/>
      <c r="BD4" s="434"/>
      <c r="BE4" s="434"/>
      <c r="BF4" s="434"/>
      <c r="BG4" s="434"/>
      <c r="BH4" s="434"/>
      <c r="BI4" s="434"/>
      <c r="BJ4" s="434"/>
      <c r="BK4" s="434"/>
      <c r="BL4" s="434"/>
      <c r="BM4" s="435"/>
      <c r="BN4" s="436">
        <v>146263450</v>
      </c>
      <c r="BO4" s="437"/>
      <c r="BP4" s="437"/>
      <c r="BQ4" s="437"/>
      <c r="BR4" s="437"/>
      <c r="BS4" s="437"/>
      <c r="BT4" s="437"/>
      <c r="BU4" s="438"/>
      <c r="BV4" s="436">
        <v>131327397</v>
      </c>
      <c r="BW4" s="437"/>
      <c r="BX4" s="437"/>
      <c r="BY4" s="437"/>
      <c r="BZ4" s="437"/>
      <c r="CA4" s="437"/>
      <c r="CB4" s="437"/>
      <c r="CC4" s="438"/>
      <c r="CD4" s="439" t="s">
        <v>92</v>
      </c>
      <c r="CE4" s="440"/>
      <c r="CF4" s="440"/>
      <c r="CG4" s="440"/>
      <c r="CH4" s="440"/>
      <c r="CI4" s="440"/>
      <c r="CJ4" s="440"/>
      <c r="CK4" s="440"/>
      <c r="CL4" s="440"/>
      <c r="CM4" s="440"/>
      <c r="CN4" s="440"/>
      <c r="CO4" s="440"/>
      <c r="CP4" s="440"/>
      <c r="CQ4" s="440"/>
      <c r="CR4" s="440"/>
      <c r="CS4" s="441"/>
      <c r="CT4" s="442">
        <v>4.5</v>
      </c>
      <c r="CU4" s="443"/>
      <c r="CV4" s="443"/>
      <c r="CW4" s="443"/>
      <c r="CX4" s="443"/>
      <c r="CY4" s="443"/>
      <c r="CZ4" s="443"/>
      <c r="DA4" s="444"/>
      <c r="DB4" s="442">
        <v>2.8</v>
      </c>
      <c r="DC4" s="443"/>
      <c r="DD4" s="443"/>
      <c r="DE4" s="443"/>
      <c r="DF4" s="443"/>
      <c r="DG4" s="443"/>
      <c r="DH4" s="443"/>
      <c r="DI4" s="444"/>
      <c r="DJ4" s="186"/>
      <c r="DK4" s="186"/>
      <c r="DL4" s="186"/>
      <c r="DM4" s="186"/>
      <c r="DN4" s="186"/>
      <c r="DO4" s="186"/>
    </row>
    <row r="5" spans="1:119" ht="18.75" customHeight="1" x14ac:dyDescent="0.2">
      <c r="A5" s="187"/>
      <c r="B5" s="452"/>
      <c r="C5" s="453"/>
      <c r="D5" s="453"/>
      <c r="E5" s="454"/>
      <c r="F5" s="454"/>
      <c r="G5" s="454"/>
      <c r="H5" s="454"/>
      <c r="I5" s="454"/>
      <c r="J5" s="454"/>
      <c r="K5" s="454"/>
      <c r="L5" s="454"/>
      <c r="M5" s="454"/>
      <c r="N5" s="454"/>
      <c r="O5" s="454"/>
      <c r="P5" s="454"/>
      <c r="Q5" s="454"/>
      <c r="R5" s="459"/>
      <c r="S5" s="459"/>
      <c r="T5" s="459"/>
      <c r="U5" s="459"/>
      <c r="V5" s="460"/>
      <c r="W5" s="463"/>
      <c r="X5" s="464"/>
      <c r="Y5" s="464"/>
      <c r="Z5" s="464"/>
      <c r="AA5" s="464"/>
      <c r="AB5" s="453"/>
      <c r="AC5" s="459"/>
      <c r="AD5" s="464"/>
      <c r="AE5" s="464"/>
      <c r="AF5" s="464"/>
      <c r="AG5" s="464"/>
      <c r="AH5" s="464"/>
      <c r="AI5" s="464"/>
      <c r="AJ5" s="464"/>
      <c r="AK5" s="464"/>
      <c r="AL5" s="466"/>
      <c r="AM5" s="502" t="s">
        <v>93</v>
      </c>
      <c r="AN5" s="503"/>
      <c r="AO5" s="503"/>
      <c r="AP5" s="503"/>
      <c r="AQ5" s="503"/>
      <c r="AR5" s="503"/>
      <c r="AS5" s="503"/>
      <c r="AT5" s="504"/>
      <c r="AU5" s="505" t="s">
        <v>94</v>
      </c>
      <c r="AV5" s="506"/>
      <c r="AW5" s="506"/>
      <c r="AX5" s="506"/>
      <c r="AY5" s="507" t="s">
        <v>95</v>
      </c>
      <c r="AZ5" s="508"/>
      <c r="BA5" s="508"/>
      <c r="BB5" s="508"/>
      <c r="BC5" s="508"/>
      <c r="BD5" s="508"/>
      <c r="BE5" s="508"/>
      <c r="BF5" s="508"/>
      <c r="BG5" s="508"/>
      <c r="BH5" s="508"/>
      <c r="BI5" s="508"/>
      <c r="BJ5" s="508"/>
      <c r="BK5" s="508"/>
      <c r="BL5" s="508"/>
      <c r="BM5" s="509"/>
      <c r="BN5" s="473">
        <v>142425684</v>
      </c>
      <c r="BO5" s="474"/>
      <c r="BP5" s="474"/>
      <c r="BQ5" s="474"/>
      <c r="BR5" s="474"/>
      <c r="BS5" s="474"/>
      <c r="BT5" s="474"/>
      <c r="BU5" s="475"/>
      <c r="BV5" s="473">
        <v>128291847</v>
      </c>
      <c r="BW5" s="474"/>
      <c r="BX5" s="474"/>
      <c r="BY5" s="474"/>
      <c r="BZ5" s="474"/>
      <c r="CA5" s="474"/>
      <c r="CB5" s="474"/>
      <c r="CC5" s="475"/>
      <c r="CD5" s="476" t="s">
        <v>96</v>
      </c>
      <c r="CE5" s="477"/>
      <c r="CF5" s="477"/>
      <c r="CG5" s="477"/>
      <c r="CH5" s="477"/>
      <c r="CI5" s="477"/>
      <c r="CJ5" s="477"/>
      <c r="CK5" s="477"/>
      <c r="CL5" s="477"/>
      <c r="CM5" s="477"/>
      <c r="CN5" s="477"/>
      <c r="CO5" s="477"/>
      <c r="CP5" s="477"/>
      <c r="CQ5" s="477"/>
      <c r="CR5" s="477"/>
      <c r="CS5" s="478"/>
      <c r="CT5" s="470">
        <v>80.900000000000006</v>
      </c>
      <c r="CU5" s="471"/>
      <c r="CV5" s="471"/>
      <c r="CW5" s="471"/>
      <c r="CX5" s="471"/>
      <c r="CY5" s="471"/>
      <c r="CZ5" s="471"/>
      <c r="DA5" s="472"/>
      <c r="DB5" s="470">
        <v>81.2</v>
      </c>
      <c r="DC5" s="471"/>
      <c r="DD5" s="471"/>
      <c r="DE5" s="471"/>
      <c r="DF5" s="471"/>
      <c r="DG5" s="471"/>
      <c r="DH5" s="471"/>
      <c r="DI5" s="472"/>
      <c r="DJ5" s="186"/>
      <c r="DK5" s="186"/>
      <c r="DL5" s="186"/>
      <c r="DM5" s="186"/>
      <c r="DN5" s="186"/>
      <c r="DO5" s="186"/>
    </row>
    <row r="6" spans="1:119" ht="18.75" customHeight="1" x14ac:dyDescent="0.2">
      <c r="A6" s="187"/>
      <c r="B6" s="479" t="s">
        <v>97</v>
      </c>
      <c r="C6" s="480"/>
      <c r="D6" s="480"/>
      <c r="E6" s="481"/>
      <c r="F6" s="481"/>
      <c r="G6" s="481"/>
      <c r="H6" s="481"/>
      <c r="I6" s="481"/>
      <c r="J6" s="481"/>
      <c r="K6" s="481"/>
      <c r="L6" s="481" t="s">
        <v>98</v>
      </c>
      <c r="M6" s="481"/>
      <c r="N6" s="481"/>
      <c r="O6" s="481"/>
      <c r="P6" s="481"/>
      <c r="Q6" s="481"/>
      <c r="R6" s="485"/>
      <c r="S6" s="485"/>
      <c r="T6" s="485"/>
      <c r="U6" s="485"/>
      <c r="V6" s="486"/>
      <c r="W6" s="489" t="s">
        <v>99</v>
      </c>
      <c r="X6" s="490"/>
      <c r="Y6" s="490"/>
      <c r="Z6" s="490"/>
      <c r="AA6" s="490"/>
      <c r="AB6" s="480"/>
      <c r="AC6" s="493" t="s">
        <v>100</v>
      </c>
      <c r="AD6" s="494"/>
      <c r="AE6" s="494"/>
      <c r="AF6" s="494"/>
      <c r="AG6" s="494"/>
      <c r="AH6" s="494"/>
      <c r="AI6" s="494"/>
      <c r="AJ6" s="494"/>
      <c r="AK6" s="494"/>
      <c r="AL6" s="495"/>
      <c r="AM6" s="502" t="s">
        <v>101</v>
      </c>
      <c r="AN6" s="503"/>
      <c r="AO6" s="503"/>
      <c r="AP6" s="503"/>
      <c r="AQ6" s="503"/>
      <c r="AR6" s="503"/>
      <c r="AS6" s="503"/>
      <c r="AT6" s="504"/>
      <c r="AU6" s="505" t="s">
        <v>102</v>
      </c>
      <c r="AV6" s="506"/>
      <c r="AW6" s="506"/>
      <c r="AX6" s="506"/>
      <c r="AY6" s="507" t="s">
        <v>103</v>
      </c>
      <c r="AZ6" s="508"/>
      <c r="BA6" s="508"/>
      <c r="BB6" s="508"/>
      <c r="BC6" s="508"/>
      <c r="BD6" s="508"/>
      <c r="BE6" s="508"/>
      <c r="BF6" s="508"/>
      <c r="BG6" s="508"/>
      <c r="BH6" s="508"/>
      <c r="BI6" s="508"/>
      <c r="BJ6" s="508"/>
      <c r="BK6" s="508"/>
      <c r="BL6" s="508"/>
      <c r="BM6" s="509"/>
      <c r="BN6" s="473">
        <v>3837766</v>
      </c>
      <c r="BO6" s="474"/>
      <c r="BP6" s="474"/>
      <c r="BQ6" s="474"/>
      <c r="BR6" s="474"/>
      <c r="BS6" s="474"/>
      <c r="BT6" s="474"/>
      <c r="BU6" s="475"/>
      <c r="BV6" s="473">
        <v>3035550</v>
      </c>
      <c r="BW6" s="474"/>
      <c r="BX6" s="474"/>
      <c r="BY6" s="474"/>
      <c r="BZ6" s="474"/>
      <c r="CA6" s="474"/>
      <c r="CB6" s="474"/>
      <c r="CC6" s="475"/>
      <c r="CD6" s="476" t="s">
        <v>104</v>
      </c>
      <c r="CE6" s="477"/>
      <c r="CF6" s="477"/>
      <c r="CG6" s="477"/>
      <c r="CH6" s="477"/>
      <c r="CI6" s="477"/>
      <c r="CJ6" s="477"/>
      <c r="CK6" s="477"/>
      <c r="CL6" s="477"/>
      <c r="CM6" s="477"/>
      <c r="CN6" s="477"/>
      <c r="CO6" s="477"/>
      <c r="CP6" s="477"/>
      <c r="CQ6" s="477"/>
      <c r="CR6" s="477"/>
      <c r="CS6" s="478"/>
      <c r="CT6" s="510">
        <v>80.900000000000006</v>
      </c>
      <c r="CU6" s="511"/>
      <c r="CV6" s="511"/>
      <c r="CW6" s="511"/>
      <c r="CX6" s="511"/>
      <c r="CY6" s="511"/>
      <c r="CZ6" s="511"/>
      <c r="DA6" s="512"/>
      <c r="DB6" s="510">
        <v>81.2</v>
      </c>
      <c r="DC6" s="511"/>
      <c r="DD6" s="511"/>
      <c r="DE6" s="511"/>
      <c r="DF6" s="511"/>
      <c r="DG6" s="511"/>
      <c r="DH6" s="511"/>
      <c r="DI6" s="512"/>
      <c r="DJ6" s="186"/>
      <c r="DK6" s="186"/>
      <c r="DL6" s="186"/>
      <c r="DM6" s="186"/>
      <c r="DN6" s="186"/>
      <c r="DO6" s="186"/>
    </row>
    <row r="7" spans="1:119" ht="18.75" customHeight="1" x14ac:dyDescent="0.2">
      <c r="A7" s="187"/>
      <c r="B7" s="449"/>
      <c r="C7" s="450"/>
      <c r="D7" s="450"/>
      <c r="E7" s="451"/>
      <c r="F7" s="451"/>
      <c r="G7" s="451"/>
      <c r="H7" s="451"/>
      <c r="I7" s="451"/>
      <c r="J7" s="451"/>
      <c r="K7" s="451"/>
      <c r="L7" s="451"/>
      <c r="M7" s="451"/>
      <c r="N7" s="451"/>
      <c r="O7" s="451"/>
      <c r="P7" s="451"/>
      <c r="Q7" s="451"/>
      <c r="R7" s="457"/>
      <c r="S7" s="457"/>
      <c r="T7" s="457"/>
      <c r="U7" s="457"/>
      <c r="V7" s="458"/>
      <c r="W7" s="461"/>
      <c r="X7" s="462"/>
      <c r="Y7" s="462"/>
      <c r="Z7" s="462"/>
      <c r="AA7" s="462"/>
      <c r="AB7" s="450"/>
      <c r="AC7" s="496"/>
      <c r="AD7" s="497"/>
      <c r="AE7" s="497"/>
      <c r="AF7" s="497"/>
      <c r="AG7" s="497"/>
      <c r="AH7" s="497"/>
      <c r="AI7" s="497"/>
      <c r="AJ7" s="497"/>
      <c r="AK7" s="497"/>
      <c r="AL7" s="498"/>
      <c r="AM7" s="502" t="s">
        <v>105</v>
      </c>
      <c r="AN7" s="503"/>
      <c r="AO7" s="503"/>
      <c r="AP7" s="503"/>
      <c r="AQ7" s="503"/>
      <c r="AR7" s="503"/>
      <c r="AS7" s="503"/>
      <c r="AT7" s="504"/>
      <c r="AU7" s="505" t="s">
        <v>102</v>
      </c>
      <c r="AV7" s="506"/>
      <c r="AW7" s="506"/>
      <c r="AX7" s="506"/>
      <c r="AY7" s="507" t="s">
        <v>106</v>
      </c>
      <c r="AZ7" s="508"/>
      <c r="BA7" s="508"/>
      <c r="BB7" s="508"/>
      <c r="BC7" s="508"/>
      <c r="BD7" s="508"/>
      <c r="BE7" s="508"/>
      <c r="BF7" s="508"/>
      <c r="BG7" s="508"/>
      <c r="BH7" s="508"/>
      <c r="BI7" s="508"/>
      <c r="BJ7" s="508"/>
      <c r="BK7" s="508"/>
      <c r="BL7" s="508"/>
      <c r="BM7" s="509"/>
      <c r="BN7" s="473">
        <v>581193</v>
      </c>
      <c r="BO7" s="474"/>
      <c r="BP7" s="474"/>
      <c r="BQ7" s="474"/>
      <c r="BR7" s="474"/>
      <c r="BS7" s="474"/>
      <c r="BT7" s="474"/>
      <c r="BU7" s="475"/>
      <c r="BV7" s="473">
        <v>1037695</v>
      </c>
      <c r="BW7" s="474"/>
      <c r="BX7" s="474"/>
      <c r="BY7" s="474"/>
      <c r="BZ7" s="474"/>
      <c r="CA7" s="474"/>
      <c r="CB7" s="474"/>
      <c r="CC7" s="475"/>
      <c r="CD7" s="476" t="s">
        <v>107</v>
      </c>
      <c r="CE7" s="477"/>
      <c r="CF7" s="477"/>
      <c r="CG7" s="477"/>
      <c r="CH7" s="477"/>
      <c r="CI7" s="477"/>
      <c r="CJ7" s="477"/>
      <c r="CK7" s="477"/>
      <c r="CL7" s="477"/>
      <c r="CM7" s="477"/>
      <c r="CN7" s="477"/>
      <c r="CO7" s="477"/>
      <c r="CP7" s="477"/>
      <c r="CQ7" s="477"/>
      <c r="CR7" s="477"/>
      <c r="CS7" s="478"/>
      <c r="CT7" s="473">
        <v>73179535</v>
      </c>
      <c r="CU7" s="474"/>
      <c r="CV7" s="474"/>
      <c r="CW7" s="474"/>
      <c r="CX7" s="474"/>
      <c r="CY7" s="474"/>
      <c r="CZ7" s="474"/>
      <c r="DA7" s="475"/>
      <c r="DB7" s="473">
        <v>71361897</v>
      </c>
      <c r="DC7" s="474"/>
      <c r="DD7" s="474"/>
      <c r="DE7" s="474"/>
      <c r="DF7" s="474"/>
      <c r="DG7" s="474"/>
      <c r="DH7" s="474"/>
      <c r="DI7" s="475"/>
      <c r="DJ7" s="186"/>
      <c r="DK7" s="186"/>
      <c r="DL7" s="186"/>
      <c r="DM7" s="186"/>
      <c r="DN7" s="186"/>
      <c r="DO7" s="186"/>
    </row>
    <row r="8" spans="1:119" ht="18.75" customHeight="1" thickBot="1" x14ac:dyDescent="0.25">
      <c r="A8" s="187"/>
      <c r="B8" s="482"/>
      <c r="C8" s="483"/>
      <c r="D8" s="483"/>
      <c r="E8" s="484"/>
      <c r="F8" s="484"/>
      <c r="G8" s="484"/>
      <c r="H8" s="484"/>
      <c r="I8" s="484"/>
      <c r="J8" s="484"/>
      <c r="K8" s="484"/>
      <c r="L8" s="484"/>
      <c r="M8" s="484"/>
      <c r="N8" s="484"/>
      <c r="O8" s="484"/>
      <c r="P8" s="484"/>
      <c r="Q8" s="484"/>
      <c r="R8" s="487"/>
      <c r="S8" s="487"/>
      <c r="T8" s="487"/>
      <c r="U8" s="487"/>
      <c r="V8" s="488"/>
      <c r="W8" s="491"/>
      <c r="X8" s="492"/>
      <c r="Y8" s="492"/>
      <c r="Z8" s="492"/>
      <c r="AA8" s="492"/>
      <c r="AB8" s="483"/>
      <c r="AC8" s="499"/>
      <c r="AD8" s="500"/>
      <c r="AE8" s="500"/>
      <c r="AF8" s="500"/>
      <c r="AG8" s="500"/>
      <c r="AH8" s="500"/>
      <c r="AI8" s="500"/>
      <c r="AJ8" s="500"/>
      <c r="AK8" s="500"/>
      <c r="AL8" s="501"/>
      <c r="AM8" s="502" t="s">
        <v>108</v>
      </c>
      <c r="AN8" s="503"/>
      <c r="AO8" s="503"/>
      <c r="AP8" s="503"/>
      <c r="AQ8" s="503"/>
      <c r="AR8" s="503"/>
      <c r="AS8" s="503"/>
      <c r="AT8" s="504"/>
      <c r="AU8" s="505" t="s">
        <v>109</v>
      </c>
      <c r="AV8" s="506"/>
      <c r="AW8" s="506"/>
      <c r="AX8" s="506"/>
      <c r="AY8" s="507" t="s">
        <v>110</v>
      </c>
      <c r="AZ8" s="508"/>
      <c r="BA8" s="508"/>
      <c r="BB8" s="508"/>
      <c r="BC8" s="508"/>
      <c r="BD8" s="508"/>
      <c r="BE8" s="508"/>
      <c r="BF8" s="508"/>
      <c r="BG8" s="508"/>
      <c r="BH8" s="508"/>
      <c r="BI8" s="508"/>
      <c r="BJ8" s="508"/>
      <c r="BK8" s="508"/>
      <c r="BL8" s="508"/>
      <c r="BM8" s="509"/>
      <c r="BN8" s="473">
        <v>3256573</v>
      </c>
      <c r="BO8" s="474"/>
      <c r="BP8" s="474"/>
      <c r="BQ8" s="474"/>
      <c r="BR8" s="474"/>
      <c r="BS8" s="474"/>
      <c r="BT8" s="474"/>
      <c r="BU8" s="475"/>
      <c r="BV8" s="473">
        <v>1997855</v>
      </c>
      <c r="BW8" s="474"/>
      <c r="BX8" s="474"/>
      <c r="BY8" s="474"/>
      <c r="BZ8" s="474"/>
      <c r="CA8" s="474"/>
      <c r="CB8" s="474"/>
      <c r="CC8" s="475"/>
      <c r="CD8" s="476" t="s">
        <v>111</v>
      </c>
      <c r="CE8" s="477"/>
      <c r="CF8" s="477"/>
      <c r="CG8" s="477"/>
      <c r="CH8" s="477"/>
      <c r="CI8" s="477"/>
      <c r="CJ8" s="477"/>
      <c r="CK8" s="477"/>
      <c r="CL8" s="477"/>
      <c r="CM8" s="477"/>
      <c r="CN8" s="477"/>
      <c r="CO8" s="477"/>
      <c r="CP8" s="477"/>
      <c r="CQ8" s="477"/>
      <c r="CR8" s="477"/>
      <c r="CS8" s="478"/>
      <c r="CT8" s="513">
        <v>0.54</v>
      </c>
      <c r="CU8" s="514"/>
      <c r="CV8" s="514"/>
      <c r="CW8" s="514"/>
      <c r="CX8" s="514"/>
      <c r="CY8" s="514"/>
      <c r="CZ8" s="514"/>
      <c r="DA8" s="515"/>
      <c r="DB8" s="513">
        <v>0.54</v>
      </c>
      <c r="DC8" s="514"/>
      <c r="DD8" s="514"/>
      <c r="DE8" s="514"/>
      <c r="DF8" s="514"/>
      <c r="DG8" s="514"/>
      <c r="DH8" s="514"/>
      <c r="DI8" s="515"/>
      <c r="DJ8" s="186"/>
      <c r="DK8" s="186"/>
      <c r="DL8" s="186"/>
      <c r="DM8" s="186"/>
      <c r="DN8" s="186"/>
      <c r="DO8" s="186"/>
    </row>
    <row r="9" spans="1:119" ht="18.75" customHeight="1" thickBot="1" x14ac:dyDescent="0.25">
      <c r="A9" s="187"/>
      <c r="B9" s="467" t="s">
        <v>112</v>
      </c>
      <c r="C9" s="468"/>
      <c r="D9" s="468"/>
      <c r="E9" s="468"/>
      <c r="F9" s="468"/>
      <c r="G9" s="468"/>
      <c r="H9" s="468"/>
      <c r="I9" s="468"/>
      <c r="J9" s="468"/>
      <c r="K9" s="516"/>
      <c r="L9" s="517" t="s">
        <v>113</v>
      </c>
      <c r="M9" s="518"/>
      <c r="N9" s="518"/>
      <c r="O9" s="518"/>
      <c r="P9" s="518"/>
      <c r="Q9" s="519"/>
      <c r="R9" s="520">
        <v>291167</v>
      </c>
      <c r="S9" s="521"/>
      <c r="T9" s="521"/>
      <c r="U9" s="521"/>
      <c r="V9" s="522"/>
      <c r="W9" s="430" t="s">
        <v>114</v>
      </c>
      <c r="X9" s="431"/>
      <c r="Y9" s="431"/>
      <c r="Z9" s="431"/>
      <c r="AA9" s="431"/>
      <c r="AB9" s="431"/>
      <c r="AC9" s="431"/>
      <c r="AD9" s="431"/>
      <c r="AE9" s="431"/>
      <c r="AF9" s="431"/>
      <c r="AG9" s="431"/>
      <c r="AH9" s="431"/>
      <c r="AI9" s="431"/>
      <c r="AJ9" s="431"/>
      <c r="AK9" s="431"/>
      <c r="AL9" s="432"/>
      <c r="AM9" s="502" t="s">
        <v>115</v>
      </c>
      <c r="AN9" s="503"/>
      <c r="AO9" s="503"/>
      <c r="AP9" s="503"/>
      <c r="AQ9" s="503"/>
      <c r="AR9" s="503"/>
      <c r="AS9" s="503"/>
      <c r="AT9" s="504"/>
      <c r="AU9" s="505" t="s">
        <v>94</v>
      </c>
      <c r="AV9" s="506"/>
      <c r="AW9" s="506"/>
      <c r="AX9" s="506"/>
      <c r="AY9" s="507" t="s">
        <v>116</v>
      </c>
      <c r="AZ9" s="508"/>
      <c r="BA9" s="508"/>
      <c r="BB9" s="508"/>
      <c r="BC9" s="508"/>
      <c r="BD9" s="508"/>
      <c r="BE9" s="508"/>
      <c r="BF9" s="508"/>
      <c r="BG9" s="508"/>
      <c r="BH9" s="508"/>
      <c r="BI9" s="508"/>
      <c r="BJ9" s="508"/>
      <c r="BK9" s="508"/>
      <c r="BL9" s="508"/>
      <c r="BM9" s="509"/>
      <c r="BN9" s="473">
        <v>1258718</v>
      </c>
      <c r="BO9" s="474"/>
      <c r="BP9" s="474"/>
      <c r="BQ9" s="474"/>
      <c r="BR9" s="474"/>
      <c r="BS9" s="474"/>
      <c r="BT9" s="474"/>
      <c r="BU9" s="475"/>
      <c r="BV9" s="473">
        <v>-586565</v>
      </c>
      <c r="BW9" s="474"/>
      <c r="BX9" s="474"/>
      <c r="BY9" s="474"/>
      <c r="BZ9" s="474"/>
      <c r="CA9" s="474"/>
      <c r="CB9" s="474"/>
      <c r="CC9" s="475"/>
      <c r="CD9" s="476" t="s">
        <v>117</v>
      </c>
      <c r="CE9" s="477"/>
      <c r="CF9" s="477"/>
      <c r="CG9" s="477"/>
      <c r="CH9" s="477"/>
      <c r="CI9" s="477"/>
      <c r="CJ9" s="477"/>
      <c r="CK9" s="477"/>
      <c r="CL9" s="477"/>
      <c r="CM9" s="477"/>
      <c r="CN9" s="477"/>
      <c r="CO9" s="477"/>
      <c r="CP9" s="477"/>
      <c r="CQ9" s="477"/>
      <c r="CR9" s="477"/>
      <c r="CS9" s="478"/>
      <c r="CT9" s="470">
        <v>3.1</v>
      </c>
      <c r="CU9" s="471"/>
      <c r="CV9" s="471"/>
      <c r="CW9" s="471"/>
      <c r="CX9" s="471"/>
      <c r="CY9" s="471"/>
      <c r="CZ9" s="471"/>
      <c r="DA9" s="472"/>
      <c r="DB9" s="470">
        <v>4.3</v>
      </c>
      <c r="DC9" s="471"/>
      <c r="DD9" s="471"/>
      <c r="DE9" s="471"/>
      <c r="DF9" s="471"/>
      <c r="DG9" s="471"/>
      <c r="DH9" s="471"/>
      <c r="DI9" s="472"/>
      <c r="DJ9" s="186"/>
      <c r="DK9" s="186"/>
      <c r="DL9" s="186"/>
      <c r="DM9" s="186"/>
      <c r="DN9" s="186"/>
      <c r="DO9" s="186"/>
    </row>
    <row r="10" spans="1:119" ht="18.75" customHeight="1" thickBot="1" x14ac:dyDescent="0.25">
      <c r="A10" s="187"/>
      <c r="B10" s="467"/>
      <c r="C10" s="468"/>
      <c r="D10" s="468"/>
      <c r="E10" s="468"/>
      <c r="F10" s="468"/>
      <c r="G10" s="468"/>
      <c r="H10" s="468"/>
      <c r="I10" s="468"/>
      <c r="J10" s="468"/>
      <c r="K10" s="516"/>
      <c r="L10" s="523" t="s">
        <v>118</v>
      </c>
      <c r="M10" s="503"/>
      <c r="N10" s="503"/>
      <c r="O10" s="503"/>
      <c r="P10" s="503"/>
      <c r="Q10" s="504"/>
      <c r="R10" s="524">
        <v>284678</v>
      </c>
      <c r="S10" s="525"/>
      <c r="T10" s="525"/>
      <c r="U10" s="525"/>
      <c r="V10" s="526"/>
      <c r="W10" s="461"/>
      <c r="X10" s="462"/>
      <c r="Y10" s="462"/>
      <c r="Z10" s="462"/>
      <c r="AA10" s="462"/>
      <c r="AB10" s="462"/>
      <c r="AC10" s="462"/>
      <c r="AD10" s="462"/>
      <c r="AE10" s="462"/>
      <c r="AF10" s="462"/>
      <c r="AG10" s="462"/>
      <c r="AH10" s="462"/>
      <c r="AI10" s="462"/>
      <c r="AJ10" s="462"/>
      <c r="AK10" s="462"/>
      <c r="AL10" s="465"/>
      <c r="AM10" s="502" t="s">
        <v>119</v>
      </c>
      <c r="AN10" s="503"/>
      <c r="AO10" s="503"/>
      <c r="AP10" s="503"/>
      <c r="AQ10" s="503"/>
      <c r="AR10" s="503"/>
      <c r="AS10" s="503"/>
      <c r="AT10" s="504"/>
      <c r="AU10" s="505" t="s">
        <v>120</v>
      </c>
      <c r="AV10" s="506"/>
      <c r="AW10" s="506"/>
      <c r="AX10" s="506"/>
      <c r="AY10" s="507" t="s">
        <v>121</v>
      </c>
      <c r="AZ10" s="508"/>
      <c r="BA10" s="508"/>
      <c r="BB10" s="508"/>
      <c r="BC10" s="508"/>
      <c r="BD10" s="508"/>
      <c r="BE10" s="508"/>
      <c r="BF10" s="508"/>
      <c r="BG10" s="508"/>
      <c r="BH10" s="508"/>
      <c r="BI10" s="508"/>
      <c r="BJ10" s="508"/>
      <c r="BK10" s="508"/>
      <c r="BL10" s="508"/>
      <c r="BM10" s="509"/>
      <c r="BN10" s="473">
        <v>1846828</v>
      </c>
      <c r="BO10" s="474"/>
      <c r="BP10" s="474"/>
      <c r="BQ10" s="474"/>
      <c r="BR10" s="474"/>
      <c r="BS10" s="474"/>
      <c r="BT10" s="474"/>
      <c r="BU10" s="475"/>
      <c r="BV10" s="473">
        <v>1711564</v>
      </c>
      <c r="BW10" s="474"/>
      <c r="BX10" s="474"/>
      <c r="BY10" s="474"/>
      <c r="BZ10" s="474"/>
      <c r="CA10" s="474"/>
      <c r="CB10" s="474"/>
      <c r="CC10" s="475"/>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7"/>
      <c r="C11" s="468"/>
      <c r="D11" s="468"/>
      <c r="E11" s="468"/>
      <c r="F11" s="468"/>
      <c r="G11" s="468"/>
      <c r="H11" s="468"/>
      <c r="I11" s="468"/>
      <c r="J11" s="468"/>
      <c r="K11" s="516"/>
      <c r="L11" s="527" t="s">
        <v>123</v>
      </c>
      <c r="M11" s="528"/>
      <c r="N11" s="528"/>
      <c r="O11" s="528"/>
      <c r="P11" s="528"/>
      <c r="Q11" s="529"/>
      <c r="R11" s="530" t="s">
        <v>124</v>
      </c>
      <c r="S11" s="531"/>
      <c r="T11" s="531"/>
      <c r="U11" s="531"/>
      <c r="V11" s="532"/>
      <c r="W11" s="461"/>
      <c r="X11" s="462"/>
      <c r="Y11" s="462"/>
      <c r="Z11" s="462"/>
      <c r="AA11" s="462"/>
      <c r="AB11" s="462"/>
      <c r="AC11" s="462"/>
      <c r="AD11" s="462"/>
      <c r="AE11" s="462"/>
      <c r="AF11" s="462"/>
      <c r="AG11" s="462"/>
      <c r="AH11" s="462"/>
      <c r="AI11" s="462"/>
      <c r="AJ11" s="462"/>
      <c r="AK11" s="462"/>
      <c r="AL11" s="465"/>
      <c r="AM11" s="502" t="s">
        <v>125</v>
      </c>
      <c r="AN11" s="503"/>
      <c r="AO11" s="503"/>
      <c r="AP11" s="503"/>
      <c r="AQ11" s="503"/>
      <c r="AR11" s="503"/>
      <c r="AS11" s="503"/>
      <c r="AT11" s="504"/>
      <c r="AU11" s="505" t="s">
        <v>126</v>
      </c>
      <c r="AV11" s="506"/>
      <c r="AW11" s="506"/>
      <c r="AX11" s="506"/>
      <c r="AY11" s="507" t="s">
        <v>127</v>
      </c>
      <c r="AZ11" s="508"/>
      <c r="BA11" s="508"/>
      <c r="BB11" s="508"/>
      <c r="BC11" s="508"/>
      <c r="BD11" s="508"/>
      <c r="BE11" s="508"/>
      <c r="BF11" s="508"/>
      <c r="BG11" s="508"/>
      <c r="BH11" s="508"/>
      <c r="BI11" s="508"/>
      <c r="BJ11" s="508"/>
      <c r="BK11" s="508"/>
      <c r="BL11" s="508"/>
      <c r="BM11" s="509"/>
      <c r="BN11" s="473">
        <v>0</v>
      </c>
      <c r="BO11" s="474"/>
      <c r="BP11" s="474"/>
      <c r="BQ11" s="474"/>
      <c r="BR11" s="474"/>
      <c r="BS11" s="474"/>
      <c r="BT11" s="474"/>
      <c r="BU11" s="475"/>
      <c r="BV11" s="473">
        <v>0</v>
      </c>
      <c r="BW11" s="474"/>
      <c r="BX11" s="474"/>
      <c r="BY11" s="474"/>
      <c r="BZ11" s="474"/>
      <c r="CA11" s="474"/>
      <c r="CB11" s="474"/>
      <c r="CC11" s="475"/>
      <c r="CD11" s="476" t="s">
        <v>128</v>
      </c>
      <c r="CE11" s="477"/>
      <c r="CF11" s="477"/>
      <c r="CG11" s="477"/>
      <c r="CH11" s="477"/>
      <c r="CI11" s="477"/>
      <c r="CJ11" s="477"/>
      <c r="CK11" s="477"/>
      <c r="CL11" s="477"/>
      <c r="CM11" s="477"/>
      <c r="CN11" s="477"/>
      <c r="CO11" s="477"/>
      <c r="CP11" s="477"/>
      <c r="CQ11" s="477"/>
      <c r="CR11" s="477"/>
      <c r="CS11" s="478"/>
      <c r="CT11" s="513" t="s">
        <v>129</v>
      </c>
      <c r="CU11" s="514"/>
      <c r="CV11" s="514"/>
      <c r="CW11" s="514"/>
      <c r="CX11" s="514"/>
      <c r="CY11" s="514"/>
      <c r="CZ11" s="514"/>
      <c r="DA11" s="515"/>
      <c r="DB11" s="513" t="s">
        <v>130</v>
      </c>
      <c r="DC11" s="514"/>
      <c r="DD11" s="514"/>
      <c r="DE11" s="514"/>
      <c r="DF11" s="514"/>
      <c r="DG11" s="514"/>
      <c r="DH11" s="514"/>
      <c r="DI11" s="515"/>
      <c r="DJ11" s="186"/>
      <c r="DK11" s="186"/>
      <c r="DL11" s="186"/>
      <c r="DM11" s="186"/>
      <c r="DN11" s="186"/>
      <c r="DO11" s="186"/>
    </row>
    <row r="12" spans="1:119" ht="18.75" customHeight="1" x14ac:dyDescent="0.2">
      <c r="A12" s="187"/>
      <c r="B12" s="533" t="s">
        <v>131</v>
      </c>
      <c r="C12" s="534"/>
      <c r="D12" s="534"/>
      <c r="E12" s="534"/>
      <c r="F12" s="534"/>
      <c r="G12" s="534"/>
      <c r="H12" s="534"/>
      <c r="I12" s="534"/>
      <c r="J12" s="534"/>
      <c r="K12" s="535"/>
      <c r="L12" s="542" t="s">
        <v>132</v>
      </c>
      <c r="M12" s="543"/>
      <c r="N12" s="543"/>
      <c r="O12" s="543"/>
      <c r="P12" s="543"/>
      <c r="Q12" s="544"/>
      <c r="R12" s="545">
        <v>290246</v>
      </c>
      <c r="S12" s="546"/>
      <c r="T12" s="546"/>
      <c r="U12" s="546"/>
      <c r="V12" s="547"/>
      <c r="W12" s="548" t="s">
        <v>1</v>
      </c>
      <c r="X12" s="506"/>
      <c r="Y12" s="506"/>
      <c r="Z12" s="506"/>
      <c r="AA12" s="506"/>
      <c r="AB12" s="549"/>
      <c r="AC12" s="550" t="s">
        <v>133</v>
      </c>
      <c r="AD12" s="551"/>
      <c r="AE12" s="551"/>
      <c r="AF12" s="551"/>
      <c r="AG12" s="552"/>
      <c r="AH12" s="550" t="s">
        <v>134</v>
      </c>
      <c r="AI12" s="551"/>
      <c r="AJ12" s="551"/>
      <c r="AK12" s="551"/>
      <c r="AL12" s="553"/>
      <c r="AM12" s="502" t="s">
        <v>135</v>
      </c>
      <c r="AN12" s="503"/>
      <c r="AO12" s="503"/>
      <c r="AP12" s="503"/>
      <c r="AQ12" s="503"/>
      <c r="AR12" s="503"/>
      <c r="AS12" s="503"/>
      <c r="AT12" s="504"/>
      <c r="AU12" s="505" t="s">
        <v>94</v>
      </c>
      <c r="AV12" s="506"/>
      <c r="AW12" s="506"/>
      <c r="AX12" s="506"/>
      <c r="AY12" s="507" t="s">
        <v>136</v>
      </c>
      <c r="AZ12" s="508"/>
      <c r="BA12" s="508"/>
      <c r="BB12" s="508"/>
      <c r="BC12" s="508"/>
      <c r="BD12" s="508"/>
      <c r="BE12" s="508"/>
      <c r="BF12" s="508"/>
      <c r="BG12" s="508"/>
      <c r="BH12" s="508"/>
      <c r="BI12" s="508"/>
      <c r="BJ12" s="508"/>
      <c r="BK12" s="508"/>
      <c r="BL12" s="508"/>
      <c r="BM12" s="509"/>
      <c r="BN12" s="473">
        <v>0</v>
      </c>
      <c r="BO12" s="474"/>
      <c r="BP12" s="474"/>
      <c r="BQ12" s="474"/>
      <c r="BR12" s="474"/>
      <c r="BS12" s="474"/>
      <c r="BT12" s="474"/>
      <c r="BU12" s="475"/>
      <c r="BV12" s="473">
        <v>10482142</v>
      </c>
      <c r="BW12" s="474"/>
      <c r="BX12" s="474"/>
      <c r="BY12" s="474"/>
      <c r="BZ12" s="474"/>
      <c r="CA12" s="474"/>
      <c r="CB12" s="474"/>
      <c r="CC12" s="475"/>
      <c r="CD12" s="476" t="s">
        <v>137</v>
      </c>
      <c r="CE12" s="477"/>
      <c r="CF12" s="477"/>
      <c r="CG12" s="477"/>
      <c r="CH12" s="477"/>
      <c r="CI12" s="477"/>
      <c r="CJ12" s="477"/>
      <c r="CK12" s="477"/>
      <c r="CL12" s="477"/>
      <c r="CM12" s="477"/>
      <c r="CN12" s="477"/>
      <c r="CO12" s="477"/>
      <c r="CP12" s="477"/>
      <c r="CQ12" s="477"/>
      <c r="CR12" s="477"/>
      <c r="CS12" s="478"/>
      <c r="CT12" s="513" t="s">
        <v>138</v>
      </c>
      <c r="CU12" s="514"/>
      <c r="CV12" s="514"/>
      <c r="CW12" s="514"/>
      <c r="CX12" s="514"/>
      <c r="CY12" s="514"/>
      <c r="CZ12" s="514"/>
      <c r="DA12" s="515"/>
      <c r="DB12" s="513" t="s">
        <v>138</v>
      </c>
      <c r="DC12" s="514"/>
      <c r="DD12" s="514"/>
      <c r="DE12" s="514"/>
      <c r="DF12" s="514"/>
      <c r="DG12" s="514"/>
      <c r="DH12" s="514"/>
      <c r="DI12" s="515"/>
      <c r="DJ12" s="186"/>
      <c r="DK12" s="186"/>
      <c r="DL12" s="186"/>
      <c r="DM12" s="186"/>
      <c r="DN12" s="186"/>
      <c r="DO12" s="186"/>
    </row>
    <row r="13" spans="1:119" ht="18.75" customHeight="1" x14ac:dyDescent="0.2">
      <c r="A13" s="187"/>
      <c r="B13" s="536"/>
      <c r="C13" s="537"/>
      <c r="D13" s="537"/>
      <c r="E13" s="537"/>
      <c r="F13" s="537"/>
      <c r="G13" s="537"/>
      <c r="H13" s="537"/>
      <c r="I13" s="537"/>
      <c r="J13" s="537"/>
      <c r="K13" s="538"/>
      <c r="L13" s="197"/>
      <c r="M13" s="564" t="s">
        <v>139</v>
      </c>
      <c r="N13" s="565"/>
      <c r="O13" s="565"/>
      <c r="P13" s="565"/>
      <c r="Q13" s="566"/>
      <c r="R13" s="557">
        <v>260574</v>
      </c>
      <c r="S13" s="558"/>
      <c r="T13" s="558"/>
      <c r="U13" s="558"/>
      <c r="V13" s="559"/>
      <c r="W13" s="489" t="s">
        <v>140</v>
      </c>
      <c r="X13" s="490"/>
      <c r="Y13" s="490"/>
      <c r="Z13" s="490"/>
      <c r="AA13" s="490"/>
      <c r="AB13" s="480"/>
      <c r="AC13" s="524">
        <v>92</v>
      </c>
      <c r="AD13" s="525"/>
      <c r="AE13" s="525"/>
      <c r="AF13" s="525"/>
      <c r="AG13" s="567"/>
      <c r="AH13" s="524">
        <v>92</v>
      </c>
      <c r="AI13" s="525"/>
      <c r="AJ13" s="525"/>
      <c r="AK13" s="525"/>
      <c r="AL13" s="526"/>
      <c r="AM13" s="502" t="s">
        <v>141</v>
      </c>
      <c r="AN13" s="503"/>
      <c r="AO13" s="503"/>
      <c r="AP13" s="503"/>
      <c r="AQ13" s="503"/>
      <c r="AR13" s="503"/>
      <c r="AS13" s="503"/>
      <c r="AT13" s="504"/>
      <c r="AU13" s="505" t="s">
        <v>126</v>
      </c>
      <c r="AV13" s="506"/>
      <c r="AW13" s="506"/>
      <c r="AX13" s="506"/>
      <c r="AY13" s="507" t="s">
        <v>142</v>
      </c>
      <c r="AZ13" s="508"/>
      <c r="BA13" s="508"/>
      <c r="BB13" s="508"/>
      <c r="BC13" s="508"/>
      <c r="BD13" s="508"/>
      <c r="BE13" s="508"/>
      <c r="BF13" s="508"/>
      <c r="BG13" s="508"/>
      <c r="BH13" s="508"/>
      <c r="BI13" s="508"/>
      <c r="BJ13" s="508"/>
      <c r="BK13" s="508"/>
      <c r="BL13" s="508"/>
      <c r="BM13" s="509"/>
      <c r="BN13" s="473">
        <v>3105546</v>
      </c>
      <c r="BO13" s="474"/>
      <c r="BP13" s="474"/>
      <c r="BQ13" s="474"/>
      <c r="BR13" s="474"/>
      <c r="BS13" s="474"/>
      <c r="BT13" s="474"/>
      <c r="BU13" s="475"/>
      <c r="BV13" s="473">
        <v>-9357143</v>
      </c>
      <c r="BW13" s="474"/>
      <c r="BX13" s="474"/>
      <c r="BY13" s="474"/>
      <c r="BZ13" s="474"/>
      <c r="CA13" s="474"/>
      <c r="CB13" s="474"/>
      <c r="CC13" s="475"/>
      <c r="CD13" s="476" t="s">
        <v>143</v>
      </c>
      <c r="CE13" s="477"/>
      <c r="CF13" s="477"/>
      <c r="CG13" s="477"/>
      <c r="CH13" s="477"/>
      <c r="CI13" s="477"/>
      <c r="CJ13" s="477"/>
      <c r="CK13" s="477"/>
      <c r="CL13" s="477"/>
      <c r="CM13" s="477"/>
      <c r="CN13" s="477"/>
      <c r="CO13" s="477"/>
      <c r="CP13" s="477"/>
      <c r="CQ13" s="477"/>
      <c r="CR13" s="477"/>
      <c r="CS13" s="478"/>
      <c r="CT13" s="470">
        <v>-1.8</v>
      </c>
      <c r="CU13" s="471"/>
      <c r="CV13" s="471"/>
      <c r="CW13" s="471"/>
      <c r="CX13" s="471"/>
      <c r="CY13" s="471"/>
      <c r="CZ13" s="471"/>
      <c r="DA13" s="472"/>
      <c r="DB13" s="470">
        <v>-2.4</v>
      </c>
      <c r="DC13" s="471"/>
      <c r="DD13" s="471"/>
      <c r="DE13" s="471"/>
      <c r="DF13" s="471"/>
      <c r="DG13" s="471"/>
      <c r="DH13" s="471"/>
      <c r="DI13" s="472"/>
      <c r="DJ13" s="186"/>
      <c r="DK13" s="186"/>
      <c r="DL13" s="186"/>
      <c r="DM13" s="186"/>
      <c r="DN13" s="186"/>
      <c r="DO13" s="186"/>
    </row>
    <row r="14" spans="1:119" ht="18.75" customHeight="1" thickBot="1" x14ac:dyDescent="0.25">
      <c r="A14" s="187"/>
      <c r="B14" s="536"/>
      <c r="C14" s="537"/>
      <c r="D14" s="537"/>
      <c r="E14" s="537"/>
      <c r="F14" s="537"/>
      <c r="G14" s="537"/>
      <c r="H14" s="537"/>
      <c r="I14" s="537"/>
      <c r="J14" s="537"/>
      <c r="K14" s="538"/>
      <c r="L14" s="554" t="s">
        <v>144</v>
      </c>
      <c r="M14" s="555"/>
      <c r="N14" s="555"/>
      <c r="O14" s="555"/>
      <c r="P14" s="555"/>
      <c r="Q14" s="556"/>
      <c r="R14" s="557">
        <v>289508</v>
      </c>
      <c r="S14" s="558"/>
      <c r="T14" s="558"/>
      <c r="U14" s="558"/>
      <c r="V14" s="559"/>
      <c r="W14" s="463"/>
      <c r="X14" s="464"/>
      <c r="Y14" s="464"/>
      <c r="Z14" s="464"/>
      <c r="AA14" s="464"/>
      <c r="AB14" s="453"/>
      <c r="AC14" s="560">
        <v>0.1</v>
      </c>
      <c r="AD14" s="561"/>
      <c r="AE14" s="561"/>
      <c r="AF14" s="561"/>
      <c r="AG14" s="562"/>
      <c r="AH14" s="560">
        <v>0.1</v>
      </c>
      <c r="AI14" s="561"/>
      <c r="AJ14" s="561"/>
      <c r="AK14" s="561"/>
      <c r="AL14" s="563"/>
      <c r="AM14" s="502"/>
      <c r="AN14" s="503"/>
      <c r="AO14" s="503"/>
      <c r="AP14" s="503"/>
      <c r="AQ14" s="503"/>
      <c r="AR14" s="503"/>
      <c r="AS14" s="503"/>
      <c r="AT14" s="504"/>
      <c r="AU14" s="505"/>
      <c r="AV14" s="506"/>
      <c r="AW14" s="506"/>
      <c r="AX14" s="506"/>
      <c r="AY14" s="507"/>
      <c r="AZ14" s="508"/>
      <c r="BA14" s="508"/>
      <c r="BB14" s="508"/>
      <c r="BC14" s="508"/>
      <c r="BD14" s="508"/>
      <c r="BE14" s="508"/>
      <c r="BF14" s="508"/>
      <c r="BG14" s="508"/>
      <c r="BH14" s="508"/>
      <c r="BI14" s="508"/>
      <c r="BJ14" s="508"/>
      <c r="BK14" s="508"/>
      <c r="BL14" s="508"/>
      <c r="BM14" s="509"/>
      <c r="BN14" s="473"/>
      <c r="BO14" s="474"/>
      <c r="BP14" s="474"/>
      <c r="BQ14" s="474"/>
      <c r="BR14" s="474"/>
      <c r="BS14" s="474"/>
      <c r="BT14" s="474"/>
      <c r="BU14" s="475"/>
      <c r="BV14" s="473"/>
      <c r="BW14" s="474"/>
      <c r="BX14" s="474"/>
      <c r="BY14" s="474"/>
      <c r="BZ14" s="474"/>
      <c r="CA14" s="474"/>
      <c r="CB14" s="474"/>
      <c r="CC14" s="475"/>
      <c r="CD14" s="568" t="s">
        <v>145</v>
      </c>
      <c r="CE14" s="569"/>
      <c r="CF14" s="569"/>
      <c r="CG14" s="569"/>
      <c r="CH14" s="569"/>
      <c r="CI14" s="569"/>
      <c r="CJ14" s="569"/>
      <c r="CK14" s="569"/>
      <c r="CL14" s="569"/>
      <c r="CM14" s="569"/>
      <c r="CN14" s="569"/>
      <c r="CO14" s="569"/>
      <c r="CP14" s="569"/>
      <c r="CQ14" s="569"/>
      <c r="CR14" s="569"/>
      <c r="CS14" s="570"/>
      <c r="CT14" s="571" t="s">
        <v>138</v>
      </c>
      <c r="CU14" s="572"/>
      <c r="CV14" s="572"/>
      <c r="CW14" s="572"/>
      <c r="CX14" s="572"/>
      <c r="CY14" s="572"/>
      <c r="CZ14" s="572"/>
      <c r="DA14" s="573"/>
      <c r="DB14" s="571" t="s">
        <v>146</v>
      </c>
      <c r="DC14" s="572"/>
      <c r="DD14" s="572"/>
      <c r="DE14" s="572"/>
      <c r="DF14" s="572"/>
      <c r="DG14" s="572"/>
      <c r="DH14" s="572"/>
      <c r="DI14" s="573"/>
      <c r="DJ14" s="186"/>
      <c r="DK14" s="186"/>
      <c r="DL14" s="186"/>
      <c r="DM14" s="186"/>
      <c r="DN14" s="186"/>
      <c r="DO14" s="186"/>
    </row>
    <row r="15" spans="1:119" ht="18.75" customHeight="1" x14ac:dyDescent="0.2">
      <c r="A15" s="187"/>
      <c r="B15" s="536"/>
      <c r="C15" s="537"/>
      <c r="D15" s="537"/>
      <c r="E15" s="537"/>
      <c r="F15" s="537"/>
      <c r="G15" s="537"/>
      <c r="H15" s="537"/>
      <c r="I15" s="537"/>
      <c r="J15" s="537"/>
      <c r="K15" s="538"/>
      <c r="L15" s="197"/>
      <c r="M15" s="564" t="s">
        <v>147</v>
      </c>
      <c r="N15" s="565"/>
      <c r="O15" s="565"/>
      <c r="P15" s="565"/>
      <c r="Q15" s="566"/>
      <c r="R15" s="557">
        <v>259285</v>
      </c>
      <c r="S15" s="558"/>
      <c r="T15" s="558"/>
      <c r="U15" s="558"/>
      <c r="V15" s="559"/>
      <c r="W15" s="489" t="s">
        <v>148</v>
      </c>
      <c r="X15" s="490"/>
      <c r="Y15" s="490"/>
      <c r="Z15" s="490"/>
      <c r="AA15" s="490"/>
      <c r="AB15" s="480"/>
      <c r="AC15" s="524">
        <v>14453</v>
      </c>
      <c r="AD15" s="525"/>
      <c r="AE15" s="525"/>
      <c r="AF15" s="525"/>
      <c r="AG15" s="567"/>
      <c r="AH15" s="524">
        <v>13851</v>
      </c>
      <c r="AI15" s="525"/>
      <c r="AJ15" s="525"/>
      <c r="AK15" s="525"/>
      <c r="AL15" s="526"/>
      <c r="AM15" s="502"/>
      <c r="AN15" s="503"/>
      <c r="AO15" s="503"/>
      <c r="AP15" s="503"/>
      <c r="AQ15" s="503"/>
      <c r="AR15" s="503"/>
      <c r="AS15" s="503"/>
      <c r="AT15" s="504"/>
      <c r="AU15" s="505"/>
      <c r="AV15" s="506"/>
      <c r="AW15" s="506"/>
      <c r="AX15" s="506"/>
      <c r="AY15" s="433" t="s">
        <v>149</v>
      </c>
      <c r="AZ15" s="434"/>
      <c r="BA15" s="434"/>
      <c r="BB15" s="434"/>
      <c r="BC15" s="434"/>
      <c r="BD15" s="434"/>
      <c r="BE15" s="434"/>
      <c r="BF15" s="434"/>
      <c r="BG15" s="434"/>
      <c r="BH15" s="434"/>
      <c r="BI15" s="434"/>
      <c r="BJ15" s="434"/>
      <c r="BK15" s="434"/>
      <c r="BL15" s="434"/>
      <c r="BM15" s="435"/>
      <c r="BN15" s="436">
        <v>35580356</v>
      </c>
      <c r="BO15" s="437"/>
      <c r="BP15" s="437"/>
      <c r="BQ15" s="437"/>
      <c r="BR15" s="437"/>
      <c r="BS15" s="437"/>
      <c r="BT15" s="437"/>
      <c r="BU15" s="438"/>
      <c r="BV15" s="436">
        <v>34579053</v>
      </c>
      <c r="BW15" s="437"/>
      <c r="BX15" s="437"/>
      <c r="BY15" s="437"/>
      <c r="BZ15" s="437"/>
      <c r="CA15" s="437"/>
      <c r="CB15" s="437"/>
      <c r="CC15" s="438"/>
      <c r="CD15" s="574" t="s">
        <v>150</v>
      </c>
      <c r="CE15" s="575"/>
      <c r="CF15" s="575"/>
      <c r="CG15" s="575"/>
      <c r="CH15" s="575"/>
      <c r="CI15" s="575"/>
      <c r="CJ15" s="575"/>
      <c r="CK15" s="575"/>
      <c r="CL15" s="575"/>
      <c r="CM15" s="575"/>
      <c r="CN15" s="575"/>
      <c r="CO15" s="575"/>
      <c r="CP15" s="575"/>
      <c r="CQ15" s="575"/>
      <c r="CR15" s="575"/>
      <c r="CS15" s="576"/>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6"/>
      <c r="C16" s="537"/>
      <c r="D16" s="537"/>
      <c r="E16" s="537"/>
      <c r="F16" s="537"/>
      <c r="G16" s="537"/>
      <c r="H16" s="537"/>
      <c r="I16" s="537"/>
      <c r="J16" s="537"/>
      <c r="K16" s="538"/>
      <c r="L16" s="554" t="s">
        <v>151</v>
      </c>
      <c r="M16" s="585"/>
      <c r="N16" s="585"/>
      <c r="O16" s="585"/>
      <c r="P16" s="585"/>
      <c r="Q16" s="586"/>
      <c r="R16" s="577" t="s">
        <v>152</v>
      </c>
      <c r="S16" s="578"/>
      <c r="T16" s="578"/>
      <c r="U16" s="578"/>
      <c r="V16" s="579"/>
      <c r="W16" s="463"/>
      <c r="X16" s="464"/>
      <c r="Y16" s="464"/>
      <c r="Z16" s="464"/>
      <c r="AA16" s="464"/>
      <c r="AB16" s="453"/>
      <c r="AC16" s="560">
        <v>14.2</v>
      </c>
      <c r="AD16" s="561"/>
      <c r="AE16" s="561"/>
      <c r="AF16" s="561"/>
      <c r="AG16" s="562"/>
      <c r="AH16" s="560">
        <v>14.3</v>
      </c>
      <c r="AI16" s="561"/>
      <c r="AJ16" s="561"/>
      <c r="AK16" s="561"/>
      <c r="AL16" s="563"/>
      <c r="AM16" s="502"/>
      <c r="AN16" s="503"/>
      <c r="AO16" s="503"/>
      <c r="AP16" s="503"/>
      <c r="AQ16" s="503"/>
      <c r="AR16" s="503"/>
      <c r="AS16" s="503"/>
      <c r="AT16" s="504"/>
      <c r="AU16" s="505"/>
      <c r="AV16" s="506"/>
      <c r="AW16" s="506"/>
      <c r="AX16" s="506"/>
      <c r="AY16" s="507" t="s">
        <v>153</v>
      </c>
      <c r="AZ16" s="508"/>
      <c r="BA16" s="508"/>
      <c r="BB16" s="508"/>
      <c r="BC16" s="508"/>
      <c r="BD16" s="508"/>
      <c r="BE16" s="508"/>
      <c r="BF16" s="508"/>
      <c r="BG16" s="508"/>
      <c r="BH16" s="508"/>
      <c r="BI16" s="508"/>
      <c r="BJ16" s="508"/>
      <c r="BK16" s="508"/>
      <c r="BL16" s="508"/>
      <c r="BM16" s="509"/>
      <c r="BN16" s="473">
        <v>67343141</v>
      </c>
      <c r="BO16" s="474"/>
      <c r="BP16" s="474"/>
      <c r="BQ16" s="474"/>
      <c r="BR16" s="474"/>
      <c r="BS16" s="474"/>
      <c r="BT16" s="474"/>
      <c r="BU16" s="475"/>
      <c r="BV16" s="473">
        <v>65715376</v>
      </c>
      <c r="BW16" s="474"/>
      <c r="BX16" s="474"/>
      <c r="BY16" s="474"/>
      <c r="BZ16" s="474"/>
      <c r="CA16" s="474"/>
      <c r="CB16" s="474"/>
      <c r="CC16" s="475"/>
      <c r="CD16" s="201"/>
      <c r="CE16" s="583"/>
      <c r="CF16" s="583"/>
      <c r="CG16" s="583"/>
      <c r="CH16" s="583"/>
      <c r="CI16" s="583"/>
      <c r="CJ16" s="583"/>
      <c r="CK16" s="583"/>
      <c r="CL16" s="583"/>
      <c r="CM16" s="583"/>
      <c r="CN16" s="583"/>
      <c r="CO16" s="583"/>
      <c r="CP16" s="583"/>
      <c r="CQ16" s="583"/>
      <c r="CR16" s="583"/>
      <c r="CS16" s="584"/>
      <c r="CT16" s="470"/>
      <c r="CU16" s="471"/>
      <c r="CV16" s="471"/>
      <c r="CW16" s="471"/>
      <c r="CX16" s="471"/>
      <c r="CY16" s="471"/>
      <c r="CZ16" s="471"/>
      <c r="DA16" s="472"/>
      <c r="DB16" s="470"/>
      <c r="DC16" s="471"/>
      <c r="DD16" s="471"/>
      <c r="DE16" s="471"/>
      <c r="DF16" s="471"/>
      <c r="DG16" s="471"/>
      <c r="DH16" s="471"/>
      <c r="DI16" s="472"/>
      <c r="DJ16" s="186"/>
      <c r="DK16" s="186"/>
      <c r="DL16" s="186"/>
      <c r="DM16" s="186"/>
      <c r="DN16" s="186"/>
      <c r="DO16" s="186"/>
    </row>
    <row r="17" spans="1:119" ht="18.75" customHeight="1" thickBot="1" x14ac:dyDescent="0.25">
      <c r="A17" s="187"/>
      <c r="B17" s="539"/>
      <c r="C17" s="540"/>
      <c r="D17" s="540"/>
      <c r="E17" s="540"/>
      <c r="F17" s="540"/>
      <c r="G17" s="540"/>
      <c r="H17" s="540"/>
      <c r="I17" s="540"/>
      <c r="J17" s="540"/>
      <c r="K17" s="541"/>
      <c r="L17" s="202"/>
      <c r="M17" s="580" t="s">
        <v>154</v>
      </c>
      <c r="N17" s="581"/>
      <c r="O17" s="581"/>
      <c r="P17" s="581"/>
      <c r="Q17" s="582"/>
      <c r="R17" s="577" t="s">
        <v>155</v>
      </c>
      <c r="S17" s="578"/>
      <c r="T17" s="578"/>
      <c r="U17" s="578"/>
      <c r="V17" s="579"/>
      <c r="W17" s="489" t="s">
        <v>156</v>
      </c>
      <c r="X17" s="490"/>
      <c r="Y17" s="490"/>
      <c r="Z17" s="490"/>
      <c r="AA17" s="490"/>
      <c r="AB17" s="480"/>
      <c r="AC17" s="524">
        <v>87326</v>
      </c>
      <c r="AD17" s="525"/>
      <c r="AE17" s="525"/>
      <c r="AF17" s="525"/>
      <c r="AG17" s="567"/>
      <c r="AH17" s="524">
        <v>82936</v>
      </c>
      <c r="AI17" s="525"/>
      <c r="AJ17" s="525"/>
      <c r="AK17" s="525"/>
      <c r="AL17" s="526"/>
      <c r="AM17" s="502"/>
      <c r="AN17" s="503"/>
      <c r="AO17" s="503"/>
      <c r="AP17" s="503"/>
      <c r="AQ17" s="503"/>
      <c r="AR17" s="503"/>
      <c r="AS17" s="503"/>
      <c r="AT17" s="504"/>
      <c r="AU17" s="505"/>
      <c r="AV17" s="506"/>
      <c r="AW17" s="506"/>
      <c r="AX17" s="506"/>
      <c r="AY17" s="507" t="s">
        <v>157</v>
      </c>
      <c r="AZ17" s="508"/>
      <c r="BA17" s="508"/>
      <c r="BB17" s="508"/>
      <c r="BC17" s="508"/>
      <c r="BD17" s="508"/>
      <c r="BE17" s="508"/>
      <c r="BF17" s="508"/>
      <c r="BG17" s="508"/>
      <c r="BH17" s="508"/>
      <c r="BI17" s="508"/>
      <c r="BJ17" s="508"/>
      <c r="BK17" s="508"/>
      <c r="BL17" s="508"/>
      <c r="BM17" s="509"/>
      <c r="BN17" s="473">
        <v>73179535</v>
      </c>
      <c r="BO17" s="474"/>
      <c r="BP17" s="474"/>
      <c r="BQ17" s="474"/>
      <c r="BR17" s="474"/>
      <c r="BS17" s="474"/>
      <c r="BT17" s="474"/>
      <c r="BU17" s="475"/>
      <c r="BV17" s="473">
        <v>71361897</v>
      </c>
      <c r="BW17" s="474"/>
      <c r="BX17" s="474"/>
      <c r="BY17" s="474"/>
      <c r="BZ17" s="474"/>
      <c r="CA17" s="474"/>
      <c r="CB17" s="474"/>
      <c r="CC17" s="475"/>
      <c r="CD17" s="201"/>
      <c r="CE17" s="583"/>
      <c r="CF17" s="583"/>
      <c r="CG17" s="583"/>
      <c r="CH17" s="583"/>
      <c r="CI17" s="583"/>
      <c r="CJ17" s="583"/>
      <c r="CK17" s="583"/>
      <c r="CL17" s="583"/>
      <c r="CM17" s="583"/>
      <c r="CN17" s="583"/>
      <c r="CO17" s="583"/>
      <c r="CP17" s="583"/>
      <c r="CQ17" s="583"/>
      <c r="CR17" s="583"/>
      <c r="CS17" s="584"/>
      <c r="CT17" s="470"/>
      <c r="CU17" s="471"/>
      <c r="CV17" s="471"/>
      <c r="CW17" s="471"/>
      <c r="CX17" s="471"/>
      <c r="CY17" s="471"/>
      <c r="CZ17" s="471"/>
      <c r="DA17" s="472"/>
      <c r="DB17" s="470"/>
      <c r="DC17" s="471"/>
      <c r="DD17" s="471"/>
      <c r="DE17" s="471"/>
      <c r="DF17" s="471"/>
      <c r="DG17" s="471"/>
      <c r="DH17" s="471"/>
      <c r="DI17" s="472"/>
      <c r="DJ17" s="186"/>
      <c r="DK17" s="186"/>
      <c r="DL17" s="186"/>
      <c r="DM17" s="186"/>
      <c r="DN17" s="186"/>
      <c r="DO17" s="186"/>
    </row>
    <row r="18" spans="1:119" ht="18.75" customHeight="1" thickBot="1" x14ac:dyDescent="0.25">
      <c r="A18" s="187"/>
      <c r="B18" s="587" t="s">
        <v>158</v>
      </c>
      <c r="C18" s="516"/>
      <c r="D18" s="516"/>
      <c r="E18" s="588"/>
      <c r="F18" s="588"/>
      <c r="G18" s="588"/>
      <c r="H18" s="588"/>
      <c r="I18" s="588"/>
      <c r="J18" s="588"/>
      <c r="K18" s="588"/>
      <c r="L18" s="589">
        <v>13.01</v>
      </c>
      <c r="M18" s="589"/>
      <c r="N18" s="589"/>
      <c r="O18" s="589"/>
      <c r="P18" s="589"/>
      <c r="Q18" s="589"/>
      <c r="R18" s="590"/>
      <c r="S18" s="590"/>
      <c r="T18" s="590"/>
      <c r="U18" s="590"/>
      <c r="V18" s="591"/>
      <c r="W18" s="491"/>
      <c r="X18" s="492"/>
      <c r="Y18" s="492"/>
      <c r="Z18" s="492"/>
      <c r="AA18" s="492"/>
      <c r="AB18" s="483"/>
      <c r="AC18" s="592">
        <v>85.7</v>
      </c>
      <c r="AD18" s="593"/>
      <c r="AE18" s="593"/>
      <c r="AF18" s="593"/>
      <c r="AG18" s="594"/>
      <c r="AH18" s="592">
        <v>85.6</v>
      </c>
      <c r="AI18" s="593"/>
      <c r="AJ18" s="593"/>
      <c r="AK18" s="593"/>
      <c r="AL18" s="595"/>
      <c r="AM18" s="502"/>
      <c r="AN18" s="503"/>
      <c r="AO18" s="503"/>
      <c r="AP18" s="503"/>
      <c r="AQ18" s="503"/>
      <c r="AR18" s="503"/>
      <c r="AS18" s="503"/>
      <c r="AT18" s="504"/>
      <c r="AU18" s="505"/>
      <c r="AV18" s="506"/>
      <c r="AW18" s="506"/>
      <c r="AX18" s="506"/>
      <c r="AY18" s="507" t="s">
        <v>159</v>
      </c>
      <c r="AZ18" s="508"/>
      <c r="BA18" s="508"/>
      <c r="BB18" s="508"/>
      <c r="BC18" s="508"/>
      <c r="BD18" s="508"/>
      <c r="BE18" s="508"/>
      <c r="BF18" s="508"/>
      <c r="BG18" s="508"/>
      <c r="BH18" s="508"/>
      <c r="BI18" s="508"/>
      <c r="BJ18" s="508"/>
      <c r="BK18" s="508"/>
      <c r="BL18" s="508"/>
      <c r="BM18" s="509"/>
      <c r="BN18" s="473">
        <v>61118566</v>
      </c>
      <c r="BO18" s="474"/>
      <c r="BP18" s="474"/>
      <c r="BQ18" s="474"/>
      <c r="BR18" s="474"/>
      <c r="BS18" s="474"/>
      <c r="BT18" s="474"/>
      <c r="BU18" s="475"/>
      <c r="BV18" s="473">
        <v>59792883</v>
      </c>
      <c r="BW18" s="474"/>
      <c r="BX18" s="474"/>
      <c r="BY18" s="474"/>
      <c r="BZ18" s="474"/>
      <c r="CA18" s="474"/>
      <c r="CB18" s="474"/>
      <c r="CC18" s="475"/>
      <c r="CD18" s="201"/>
      <c r="CE18" s="583"/>
      <c r="CF18" s="583"/>
      <c r="CG18" s="583"/>
      <c r="CH18" s="583"/>
      <c r="CI18" s="583"/>
      <c r="CJ18" s="583"/>
      <c r="CK18" s="583"/>
      <c r="CL18" s="583"/>
      <c r="CM18" s="583"/>
      <c r="CN18" s="583"/>
      <c r="CO18" s="583"/>
      <c r="CP18" s="583"/>
      <c r="CQ18" s="583"/>
      <c r="CR18" s="583"/>
      <c r="CS18" s="584"/>
      <c r="CT18" s="470"/>
      <c r="CU18" s="471"/>
      <c r="CV18" s="471"/>
      <c r="CW18" s="471"/>
      <c r="CX18" s="471"/>
      <c r="CY18" s="471"/>
      <c r="CZ18" s="471"/>
      <c r="DA18" s="472"/>
      <c r="DB18" s="470"/>
      <c r="DC18" s="471"/>
      <c r="DD18" s="471"/>
      <c r="DE18" s="471"/>
      <c r="DF18" s="471"/>
      <c r="DG18" s="471"/>
      <c r="DH18" s="471"/>
      <c r="DI18" s="472"/>
      <c r="DJ18" s="186"/>
      <c r="DK18" s="186"/>
      <c r="DL18" s="186"/>
      <c r="DM18" s="186"/>
      <c r="DN18" s="186"/>
      <c r="DO18" s="186"/>
    </row>
    <row r="19" spans="1:119" ht="18.75" customHeight="1" thickBot="1" x14ac:dyDescent="0.25">
      <c r="A19" s="187"/>
      <c r="B19" s="587" t="s">
        <v>160</v>
      </c>
      <c r="C19" s="516"/>
      <c r="D19" s="516"/>
      <c r="E19" s="588"/>
      <c r="F19" s="588"/>
      <c r="G19" s="588"/>
      <c r="H19" s="588"/>
      <c r="I19" s="588"/>
      <c r="J19" s="588"/>
      <c r="K19" s="588"/>
      <c r="L19" s="596">
        <v>22380</v>
      </c>
      <c r="M19" s="596"/>
      <c r="N19" s="596"/>
      <c r="O19" s="596"/>
      <c r="P19" s="596"/>
      <c r="Q19" s="596"/>
      <c r="R19" s="597"/>
      <c r="S19" s="597"/>
      <c r="T19" s="597"/>
      <c r="U19" s="597"/>
      <c r="V19" s="598"/>
      <c r="W19" s="430"/>
      <c r="X19" s="431"/>
      <c r="Y19" s="431"/>
      <c r="Z19" s="431"/>
      <c r="AA19" s="431"/>
      <c r="AB19" s="431"/>
      <c r="AC19" s="605"/>
      <c r="AD19" s="605"/>
      <c r="AE19" s="605"/>
      <c r="AF19" s="605"/>
      <c r="AG19" s="605"/>
      <c r="AH19" s="605"/>
      <c r="AI19" s="605"/>
      <c r="AJ19" s="605"/>
      <c r="AK19" s="605"/>
      <c r="AL19" s="606"/>
      <c r="AM19" s="502"/>
      <c r="AN19" s="503"/>
      <c r="AO19" s="503"/>
      <c r="AP19" s="503"/>
      <c r="AQ19" s="503"/>
      <c r="AR19" s="503"/>
      <c r="AS19" s="503"/>
      <c r="AT19" s="504"/>
      <c r="AU19" s="505"/>
      <c r="AV19" s="506"/>
      <c r="AW19" s="506"/>
      <c r="AX19" s="506"/>
      <c r="AY19" s="507" t="s">
        <v>161</v>
      </c>
      <c r="AZ19" s="508"/>
      <c r="BA19" s="508"/>
      <c r="BB19" s="508"/>
      <c r="BC19" s="508"/>
      <c r="BD19" s="508"/>
      <c r="BE19" s="508"/>
      <c r="BF19" s="508"/>
      <c r="BG19" s="508"/>
      <c r="BH19" s="508"/>
      <c r="BI19" s="508"/>
      <c r="BJ19" s="508"/>
      <c r="BK19" s="508"/>
      <c r="BL19" s="508"/>
      <c r="BM19" s="509"/>
      <c r="BN19" s="473">
        <v>83274169</v>
      </c>
      <c r="BO19" s="474"/>
      <c r="BP19" s="474"/>
      <c r="BQ19" s="474"/>
      <c r="BR19" s="474"/>
      <c r="BS19" s="474"/>
      <c r="BT19" s="474"/>
      <c r="BU19" s="475"/>
      <c r="BV19" s="473">
        <v>88990618</v>
      </c>
      <c r="BW19" s="474"/>
      <c r="BX19" s="474"/>
      <c r="BY19" s="474"/>
      <c r="BZ19" s="474"/>
      <c r="CA19" s="474"/>
      <c r="CB19" s="474"/>
      <c r="CC19" s="475"/>
      <c r="CD19" s="201"/>
      <c r="CE19" s="583"/>
      <c r="CF19" s="583"/>
      <c r="CG19" s="583"/>
      <c r="CH19" s="583"/>
      <c r="CI19" s="583"/>
      <c r="CJ19" s="583"/>
      <c r="CK19" s="583"/>
      <c r="CL19" s="583"/>
      <c r="CM19" s="583"/>
      <c r="CN19" s="583"/>
      <c r="CO19" s="583"/>
      <c r="CP19" s="583"/>
      <c r="CQ19" s="583"/>
      <c r="CR19" s="583"/>
      <c r="CS19" s="584"/>
      <c r="CT19" s="470"/>
      <c r="CU19" s="471"/>
      <c r="CV19" s="471"/>
      <c r="CW19" s="471"/>
      <c r="CX19" s="471"/>
      <c r="CY19" s="471"/>
      <c r="CZ19" s="471"/>
      <c r="DA19" s="472"/>
      <c r="DB19" s="470"/>
      <c r="DC19" s="471"/>
      <c r="DD19" s="471"/>
      <c r="DE19" s="471"/>
      <c r="DF19" s="471"/>
      <c r="DG19" s="471"/>
      <c r="DH19" s="471"/>
      <c r="DI19" s="472"/>
      <c r="DJ19" s="186"/>
      <c r="DK19" s="186"/>
      <c r="DL19" s="186"/>
      <c r="DM19" s="186"/>
      <c r="DN19" s="186"/>
      <c r="DO19" s="186"/>
    </row>
    <row r="20" spans="1:119" ht="18.75" customHeight="1" thickBot="1" x14ac:dyDescent="0.25">
      <c r="A20" s="187"/>
      <c r="B20" s="587" t="s">
        <v>162</v>
      </c>
      <c r="C20" s="516"/>
      <c r="D20" s="516"/>
      <c r="E20" s="588"/>
      <c r="F20" s="588"/>
      <c r="G20" s="588"/>
      <c r="H20" s="588"/>
      <c r="I20" s="588"/>
      <c r="J20" s="588"/>
      <c r="K20" s="588"/>
      <c r="L20" s="596">
        <v>176376</v>
      </c>
      <c r="M20" s="596"/>
      <c r="N20" s="596"/>
      <c r="O20" s="596"/>
      <c r="P20" s="596"/>
      <c r="Q20" s="596"/>
      <c r="R20" s="597"/>
      <c r="S20" s="597"/>
      <c r="T20" s="597"/>
      <c r="U20" s="597"/>
      <c r="V20" s="598"/>
      <c r="W20" s="491"/>
      <c r="X20" s="492"/>
      <c r="Y20" s="492"/>
      <c r="Z20" s="492"/>
      <c r="AA20" s="492"/>
      <c r="AB20" s="492"/>
      <c r="AC20" s="599"/>
      <c r="AD20" s="599"/>
      <c r="AE20" s="599"/>
      <c r="AF20" s="599"/>
      <c r="AG20" s="599"/>
      <c r="AH20" s="599"/>
      <c r="AI20" s="599"/>
      <c r="AJ20" s="599"/>
      <c r="AK20" s="599"/>
      <c r="AL20" s="600"/>
      <c r="AM20" s="601"/>
      <c r="AN20" s="528"/>
      <c r="AO20" s="528"/>
      <c r="AP20" s="528"/>
      <c r="AQ20" s="528"/>
      <c r="AR20" s="528"/>
      <c r="AS20" s="528"/>
      <c r="AT20" s="529"/>
      <c r="AU20" s="602"/>
      <c r="AV20" s="603"/>
      <c r="AW20" s="603"/>
      <c r="AX20" s="604"/>
      <c r="AY20" s="507"/>
      <c r="AZ20" s="508"/>
      <c r="BA20" s="508"/>
      <c r="BB20" s="508"/>
      <c r="BC20" s="508"/>
      <c r="BD20" s="508"/>
      <c r="BE20" s="508"/>
      <c r="BF20" s="508"/>
      <c r="BG20" s="508"/>
      <c r="BH20" s="508"/>
      <c r="BI20" s="508"/>
      <c r="BJ20" s="508"/>
      <c r="BK20" s="508"/>
      <c r="BL20" s="508"/>
      <c r="BM20" s="509"/>
      <c r="BN20" s="473"/>
      <c r="BO20" s="474"/>
      <c r="BP20" s="474"/>
      <c r="BQ20" s="474"/>
      <c r="BR20" s="474"/>
      <c r="BS20" s="474"/>
      <c r="BT20" s="474"/>
      <c r="BU20" s="475"/>
      <c r="BV20" s="473"/>
      <c r="BW20" s="474"/>
      <c r="BX20" s="474"/>
      <c r="BY20" s="474"/>
      <c r="BZ20" s="474"/>
      <c r="CA20" s="474"/>
      <c r="CB20" s="474"/>
      <c r="CC20" s="475"/>
      <c r="CD20" s="201"/>
      <c r="CE20" s="583"/>
      <c r="CF20" s="583"/>
      <c r="CG20" s="583"/>
      <c r="CH20" s="583"/>
      <c r="CI20" s="583"/>
      <c r="CJ20" s="583"/>
      <c r="CK20" s="583"/>
      <c r="CL20" s="583"/>
      <c r="CM20" s="583"/>
      <c r="CN20" s="583"/>
      <c r="CO20" s="583"/>
      <c r="CP20" s="583"/>
      <c r="CQ20" s="583"/>
      <c r="CR20" s="583"/>
      <c r="CS20" s="584"/>
      <c r="CT20" s="470"/>
      <c r="CU20" s="471"/>
      <c r="CV20" s="471"/>
      <c r="CW20" s="471"/>
      <c r="CX20" s="471"/>
      <c r="CY20" s="471"/>
      <c r="CZ20" s="471"/>
      <c r="DA20" s="472"/>
      <c r="DB20" s="470"/>
      <c r="DC20" s="471"/>
      <c r="DD20" s="471"/>
      <c r="DE20" s="471"/>
      <c r="DF20" s="471"/>
      <c r="DG20" s="471"/>
      <c r="DH20" s="471"/>
      <c r="DI20" s="472"/>
      <c r="DJ20" s="186"/>
      <c r="DK20" s="186"/>
      <c r="DL20" s="186"/>
      <c r="DM20" s="186"/>
      <c r="DN20" s="186"/>
      <c r="DO20" s="186"/>
    </row>
    <row r="21" spans="1:119" ht="18.75" customHeight="1" x14ac:dyDescent="0.2">
      <c r="A21" s="187"/>
      <c r="B21" s="607" t="s">
        <v>163</v>
      </c>
      <c r="C21" s="608"/>
      <c r="D21" s="608"/>
      <c r="E21" s="608"/>
      <c r="F21" s="608"/>
      <c r="G21" s="608"/>
      <c r="H21" s="608"/>
      <c r="I21" s="608"/>
      <c r="J21" s="608"/>
      <c r="K21" s="608"/>
      <c r="L21" s="608"/>
      <c r="M21" s="608"/>
      <c r="N21" s="608"/>
      <c r="O21" s="608"/>
      <c r="P21" s="608"/>
      <c r="Q21" s="608"/>
      <c r="R21" s="608"/>
      <c r="S21" s="608"/>
      <c r="T21" s="608"/>
      <c r="U21" s="608"/>
      <c r="V21" s="608"/>
      <c r="W21" s="608"/>
      <c r="X21" s="608"/>
      <c r="Y21" s="608"/>
      <c r="Z21" s="608"/>
      <c r="AA21" s="608"/>
      <c r="AB21" s="608"/>
      <c r="AC21" s="608"/>
      <c r="AD21" s="608"/>
      <c r="AE21" s="608"/>
      <c r="AF21" s="608"/>
      <c r="AG21" s="608"/>
      <c r="AH21" s="608"/>
      <c r="AI21" s="608"/>
      <c r="AJ21" s="608"/>
      <c r="AK21" s="608"/>
      <c r="AL21" s="608"/>
      <c r="AM21" s="608"/>
      <c r="AN21" s="608"/>
      <c r="AO21" s="608"/>
      <c r="AP21" s="608"/>
      <c r="AQ21" s="608"/>
      <c r="AR21" s="608"/>
      <c r="AS21" s="608"/>
      <c r="AT21" s="608"/>
      <c r="AU21" s="608"/>
      <c r="AV21" s="608"/>
      <c r="AW21" s="608"/>
      <c r="AX21" s="609"/>
      <c r="AY21" s="507"/>
      <c r="AZ21" s="508"/>
      <c r="BA21" s="508"/>
      <c r="BB21" s="508"/>
      <c r="BC21" s="508"/>
      <c r="BD21" s="508"/>
      <c r="BE21" s="508"/>
      <c r="BF21" s="508"/>
      <c r="BG21" s="508"/>
      <c r="BH21" s="508"/>
      <c r="BI21" s="508"/>
      <c r="BJ21" s="508"/>
      <c r="BK21" s="508"/>
      <c r="BL21" s="508"/>
      <c r="BM21" s="509"/>
      <c r="BN21" s="473"/>
      <c r="BO21" s="474"/>
      <c r="BP21" s="474"/>
      <c r="BQ21" s="474"/>
      <c r="BR21" s="474"/>
      <c r="BS21" s="474"/>
      <c r="BT21" s="474"/>
      <c r="BU21" s="475"/>
      <c r="BV21" s="473"/>
      <c r="BW21" s="474"/>
      <c r="BX21" s="474"/>
      <c r="BY21" s="474"/>
      <c r="BZ21" s="474"/>
      <c r="CA21" s="474"/>
      <c r="CB21" s="474"/>
      <c r="CC21" s="475"/>
      <c r="CD21" s="201"/>
      <c r="CE21" s="583"/>
      <c r="CF21" s="583"/>
      <c r="CG21" s="583"/>
      <c r="CH21" s="583"/>
      <c r="CI21" s="583"/>
      <c r="CJ21" s="583"/>
      <c r="CK21" s="583"/>
      <c r="CL21" s="583"/>
      <c r="CM21" s="583"/>
      <c r="CN21" s="583"/>
      <c r="CO21" s="583"/>
      <c r="CP21" s="583"/>
      <c r="CQ21" s="583"/>
      <c r="CR21" s="583"/>
      <c r="CS21" s="584"/>
      <c r="CT21" s="470"/>
      <c r="CU21" s="471"/>
      <c r="CV21" s="471"/>
      <c r="CW21" s="471"/>
      <c r="CX21" s="471"/>
      <c r="CY21" s="471"/>
      <c r="CZ21" s="471"/>
      <c r="DA21" s="472"/>
      <c r="DB21" s="470"/>
      <c r="DC21" s="471"/>
      <c r="DD21" s="471"/>
      <c r="DE21" s="471"/>
      <c r="DF21" s="471"/>
      <c r="DG21" s="471"/>
      <c r="DH21" s="471"/>
      <c r="DI21" s="472"/>
      <c r="DJ21" s="186"/>
      <c r="DK21" s="186"/>
      <c r="DL21" s="186"/>
      <c r="DM21" s="186"/>
      <c r="DN21" s="186"/>
      <c r="DO21" s="186"/>
    </row>
    <row r="22" spans="1:119" ht="18.75" customHeight="1" thickBot="1" x14ac:dyDescent="0.25">
      <c r="A22" s="187"/>
      <c r="B22" s="610" t="s">
        <v>164</v>
      </c>
      <c r="C22" s="611"/>
      <c r="D22" s="612"/>
      <c r="E22" s="485" t="s">
        <v>1</v>
      </c>
      <c r="F22" s="490"/>
      <c r="G22" s="490"/>
      <c r="H22" s="490"/>
      <c r="I22" s="490"/>
      <c r="J22" s="490"/>
      <c r="K22" s="480"/>
      <c r="L22" s="485" t="s">
        <v>165</v>
      </c>
      <c r="M22" s="490"/>
      <c r="N22" s="490"/>
      <c r="O22" s="490"/>
      <c r="P22" s="480"/>
      <c r="Q22" s="619" t="s">
        <v>166</v>
      </c>
      <c r="R22" s="620"/>
      <c r="S22" s="620"/>
      <c r="T22" s="620"/>
      <c r="U22" s="620"/>
      <c r="V22" s="621"/>
      <c r="W22" s="625" t="s">
        <v>167</v>
      </c>
      <c r="X22" s="611"/>
      <c r="Y22" s="612"/>
      <c r="Z22" s="485" t="s">
        <v>1</v>
      </c>
      <c r="AA22" s="490"/>
      <c r="AB22" s="490"/>
      <c r="AC22" s="490"/>
      <c r="AD22" s="490"/>
      <c r="AE22" s="490"/>
      <c r="AF22" s="490"/>
      <c r="AG22" s="480"/>
      <c r="AH22" s="638" t="s">
        <v>168</v>
      </c>
      <c r="AI22" s="490"/>
      <c r="AJ22" s="490"/>
      <c r="AK22" s="490"/>
      <c r="AL22" s="480"/>
      <c r="AM22" s="638" t="s">
        <v>169</v>
      </c>
      <c r="AN22" s="639"/>
      <c r="AO22" s="639"/>
      <c r="AP22" s="639"/>
      <c r="AQ22" s="639"/>
      <c r="AR22" s="640"/>
      <c r="AS22" s="619" t="s">
        <v>166</v>
      </c>
      <c r="AT22" s="620"/>
      <c r="AU22" s="620"/>
      <c r="AV22" s="620"/>
      <c r="AW22" s="620"/>
      <c r="AX22" s="644"/>
      <c r="AY22" s="646"/>
      <c r="AZ22" s="647"/>
      <c r="BA22" s="647"/>
      <c r="BB22" s="647"/>
      <c r="BC22" s="647"/>
      <c r="BD22" s="647"/>
      <c r="BE22" s="647"/>
      <c r="BF22" s="647"/>
      <c r="BG22" s="647"/>
      <c r="BH22" s="647"/>
      <c r="BI22" s="647"/>
      <c r="BJ22" s="647"/>
      <c r="BK22" s="647"/>
      <c r="BL22" s="647"/>
      <c r="BM22" s="648"/>
      <c r="BN22" s="649"/>
      <c r="BO22" s="650"/>
      <c r="BP22" s="650"/>
      <c r="BQ22" s="650"/>
      <c r="BR22" s="650"/>
      <c r="BS22" s="650"/>
      <c r="BT22" s="650"/>
      <c r="BU22" s="651"/>
      <c r="BV22" s="649"/>
      <c r="BW22" s="650"/>
      <c r="BX22" s="650"/>
      <c r="BY22" s="650"/>
      <c r="BZ22" s="650"/>
      <c r="CA22" s="650"/>
      <c r="CB22" s="650"/>
      <c r="CC22" s="651"/>
      <c r="CD22" s="201"/>
      <c r="CE22" s="583"/>
      <c r="CF22" s="583"/>
      <c r="CG22" s="583"/>
      <c r="CH22" s="583"/>
      <c r="CI22" s="583"/>
      <c r="CJ22" s="583"/>
      <c r="CK22" s="583"/>
      <c r="CL22" s="583"/>
      <c r="CM22" s="583"/>
      <c r="CN22" s="583"/>
      <c r="CO22" s="583"/>
      <c r="CP22" s="583"/>
      <c r="CQ22" s="583"/>
      <c r="CR22" s="583"/>
      <c r="CS22" s="584"/>
      <c r="CT22" s="470"/>
      <c r="CU22" s="471"/>
      <c r="CV22" s="471"/>
      <c r="CW22" s="471"/>
      <c r="CX22" s="471"/>
      <c r="CY22" s="471"/>
      <c r="CZ22" s="471"/>
      <c r="DA22" s="472"/>
      <c r="DB22" s="470"/>
      <c r="DC22" s="471"/>
      <c r="DD22" s="471"/>
      <c r="DE22" s="471"/>
      <c r="DF22" s="471"/>
      <c r="DG22" s="471"/>
      <c r="DH22" s="471"/>
      <c r="DI22" s="472"/>
      <c r="DJ22" s="186"/>
      <c r="DK22" s="186"/>
      <c r="DL22" s="186"/>
      <c r="DM22" s="186"/>
      <c r="DN22" s="186"/>
      <c r="DO22" s="186"/>
    </row>
    <row r="23" spans="1:119" ht="18.75" customHeight="1" x14ac:dyDescent="0.2">
      <c r="A23" s="187"/>
      <c r="B23" s="613"/>
      <c r="C23" s="614"/>
      <c r="D23" s="615"/>
      <c r="E23" s="459"/>
      <c r="F23" s="464"/>
      <c r="G23" s="464"/>
      <c r="H23" s="464"/>
      <c r="I23" s="464"/>
      <c r="J23" s="464"/>
      <c r="K23" s="453"/>
      <c r="L23" s="459"/>
      <c r="M23" s="464"/>
      <c r="N23" s="464"/>
      <c r="O23" s="464"/>
      <c r="P23" s="453"/>
      <c r="Q23" s="622"/>
      <c r="R23" s="623"/>
      <c r="S23" s="623"/>
      <c r="T23" s="623"/>
      <c r="U23" s="623"/>
      <c r="V23" s="624"/>
      <c r="W23" s="626"/>
      <c r="X23" s="614"/>
      <c r="Y23" s="615"/>
      <c r="Z23" s="459"/>
      <c r="AA23" s="464"/>
      <c r="AB23" s="464"/>
      <c r="AC23" s="464"/>
      <c r="AD23" s="464"/>
      <c r="AE23" s="464"/>
      <c r="AF23" s="464"/>
      <c r="AG23" s="453"/>
      <c r="AH23" s="459"/>
      <c r="AI23" s="464"/>
      <c r="AJ23" s="464"/>
      <c r="AK23" s="464"/>
      <c r="AL23" s="453"/>
      <c r="AM23" s="641"/>
      <c r="AN23" s="642"/>
      <c r="AO23" s="642"/>
      <c r="AP23" s="642"/>
      <c r="AQ23" s="642"/>
      <c r="AR23" s="643"/>
      <c r="AS23" s="622"/>
      <c r="AT23" s="623"/>
      <c r="AU23" s="623"/>
      <c r="AV23" s="623"/>
      <c r="AW23" s="623"/>
      <c r="AX23" s="645"/>
      <c r="AY23" s="433" t="s">
        <v>170</v>
      </c>
      <c r="AZ23" s="434"/>
      <c r="BA23" s="434"/>
      <c r="BB23" s="434"/>
      <c r="BC23" s="434"/>
      <c r="BD23" s="434"/>
      <c r="BE23" s="434"/>
      <c r="BF23" s="434"/>
      <c r="BG23" s="434"/>
      <c r="BH23" s="434"/>
      <c r="BI23" s="434"/>
      <c r="BJ23" s="434"/>
      <c r="BK23" s="434"/>
      <c r="BL23" s="434"/>
      <c r="BM23" s="435"/>
      <c r="BN23" s="473">
        <v>24631127</v>
      </c>
      <c r="BO23" s="474"/>
      <c r="BP23" s="474"/>
      <c r="BQ23" s="474"/>
      <c r="BR23" s="474"/>
      <c r="BS23" s="474"/>
      <c r="BT23" s="474"/>
      <c r="BU23" s="475"/>
      <c r="BV23" s="473">
        <v>21588217</v>
      </c>
      <c r="BW23" s="474"/>
      <c r="BX23" s="474"/>
      <c r="BY23" s="474"/>
      <c r="BZ23" s="474"/>
      <c r="CA23" s="474"/>
      <c r="CB23" s="474"/>
      <c r="CC23" s="475"/>
      <c r="CD23" s="201"/>
      <c r="CE23" s="583"/>
      <c r="CF23" s="583"/>
      <c r="CG23" s="583"/>
      <c r="CH23" s="583"/>
      <c r="CI23" s="583"/>
      <c r="CJ23" s="583"/>
      <c r="CK23" s="583"/>
      <c r="CL23" s="583"/>
      <c r="CM23" s="583"/>
      <c r="CN23" s="583"/>
      <c r="CO23" s="583"/>
      <c r="CP23" s="583"/>
      <c r="CQ23" s="583"/>
      <c r="CR23" s="583"/>
      <c r="CS23" s="584"/>
      <c r="CT23" s="470"/>
      <c r="CU23" s="471"/>
      <c r="CV23" s="471"/>
      <c r="CW23" s="471"/>
      <c r="CX23" s="471"/>
      <c r="CY23" s="471"/>
      <c r="CZ23" s="471"/>
      <c r="DA23" s="472"/>
      <c r="DB23" s="470"/>
      <c r="DC23" s="471"/>
      <c r="DD23" s="471"/>
      <c r="DE23" s="471"/>
      <c r="DF23" s="471"/>
      <c r="DG23" s="471"/>
      <c r="DH23" s="471"/>
      <c r="DI23" s="472"/>
      <c r="DJ23" s="186"/>
      <c r="DK23" s="186"/>
      <c r="DL23" s="186"/>
      <c r="DM23" s="186"/>
      <c r="DN23" s="186"/>
      <c r="DO23" s="186"/>
    </row>
    <row r="24" spans="1:119" ht="18.75" customHeight="1" thickBot="1" x14ac:dyDescent="0.25">
      <c r="A24" s="187"/>
      <c r="B24" s="613"/>
      <c r="C24" s="614"/>
      <c r="D24" s="615"/>
      <c r="E24" s="523" t="s">
        <v>171</v>
      </c>
      <c r="F24" s="503"/>
      <c r="G24" s="503"/>
      <c r="H24" s="503"/>
      <c r="I24" s="503"/>
      <c r="J24" s="503"/>
      <c r="K24" s="504"/>
      <c r="L24" s="524">
        <v>1</v>
      </c>
      <c r="M24" s="525"/>
      <c r="N24" s="525"/>
      <c r="O24" s="525"/>
      <c r="P24" s="567"/>
      <c r="Q24" s="524">
        <v>9748</v>
      </c>
      <c r="R24" s="525"/>
      <c r="S24" s="525"/>
      <c r="T24" s="525"/>
      <c r="U24" s="525"/>
      <c r="V24" s="567"/>
      <c r="W24" s="626"/>
      <c r="X24" s="614"/>
      <c r="Y24" s="615"/>
      <c r="Z24" s="523" t="s">
        <v>172</v>
      </c>
      <c r="AA24" s="503"/>
      <c r="AB24" s="503"/>
      <c r="AC24" s="503"/>
      <c r="AD24" s="503"/>
      <c r="AE24" s="503"/>
      <c r="AF24" s="503"/>
      <c r="AG24" s="504"/>
      <c r="AH24" s="524">
        <v>1897</v>
      </c>
      <c r="AI24" s="525"/>
      <c r="AJ24" s="525"/>
      <c r="AK24" s="525"/>
      <c r="AL24" s="567"/>
      <c r="AM24" s="524">
        <v>5846554</v>
      </c>
      <c r="AN24" s="525"/>
      <c r="AO24" s="525"/>
      <c r="AP24" s="525"/>
      <c r="AQ24" s="525"/>
      <c r="AR24" s="567"/>
      <c r="AS24" s="524">
        <v>3082</v>
      </c>
      <c r="AT24" s="525"/>
      <c r="AU24" s="525"/>
      <c r="AV24" s="525"/>
      <c r="AW24" s="525"/>
      <c r="AX24" s="526"/>
      <c r="AY24" s="646" t="s">
        <v>173</v>
      </c>
      <c r="AZ24" s="647"/>
      <c r="BA24" s="647"/>
      <c r="BB24" s="647"/>
      <c r="BC24" s="647"/>
      <c r="BD24" s="647"/>
      <c r="BE24" s="647"/>
      <c r="BF24" s="647"/>
      <c r="BG24" s="647"/>
      <c r="BH24" s="647"/>
      <c r="BI24" s="647"/>
      <c r="BJ24" s="647"/>
      <c r="BK24" s="647"/>
      <c r="BL24" s="647"/>
      <c r="BM24" s="648"/>
      <c r="BN24" s="473">
        <v>13821548</v>
      </c>
      <c r="BO24" s="474"/>
      <c r="BP24" s="474"/>
      <c r="BQ24" s="474"/>
      <c r="BR24" s="474"/>
      <c r="BS24" s="474"/>
      <c r="BT24" s="474"/>
      <c r="BU24" s="475"/>
      <c r="BV24" s="473">
        <v>13883247</v>
      </c>
      <c r="BW24" s="474"/>
      <c r="BX24" s="474"/>
      <c r="BY24" s="474"/>
      <c r="BZ24" s="474"/>
      <c r="CA24" s="474"/>
      <c r="CB24" s="474"/>
      <c r="CC24" s="475"/>
      <c r="CD24" s="201"/>
      <c r="CE24" s="583"/>
      <c r="CF24" s="583"/>
      <c r="CG24" s="583"/>
      <c r="CH24" s="583"/>
      <c r="CI24" s="583"/>
      <c r="CJ24" s="583"/>
      <c r="CK24" s="583"/>
      <c r="CL24" s="583"/>
      <c r="CM24" s="583"/>
      <c r="CN24" s="583"/>
      <c r="CO24" s="583"/>
      <c r="CP24" s="583"/>
      <c r="CQ24" s="583"/>
      <c r="CR24" s="583"/>
      <c r="CS24" s="584"/>
      <c r="CT24" s="470"/>
      <c r="CU24" s="471"/>
      <c r="CV24" s="471"/>
      <c r="CW24" s="471"/>
      <c r="CX24" s="471"/>
      <c r="CY24" s="471"/>
      <c r="CZ24" s="471"/>
      <c r="DA24" s="472"/>
      <c r="DB24" s="470"/>
      <c r="DC24" s="471"/>
      <c r="DD24" s="471"/>
      <c r="DE24" s="471"/>
      <c r="DF24" s="471"/>
      <c r="DG24" s="471"/>
      <c r="DH24" s="471"/>
      <c r="DI24" s="472"/>
      <c r="DJ24" s="186"/>
      <c r="DK24" s="186"/>
      <c r="DL24" s="186"/>
      <c r="DM24" s="186"/>
      <c r="DN24" s="186"/>
      <c r="DO24" s="186"/>
    </row>
    <row r="25" spans="1:119" s="186" customFormat="1" ht="18.75" customHeight="1" x14ac:dyDescent="0.2">
      <c r="A25" s="187"/>
      <c r="B25" s="613"/>
      <c r="C25" s="614"/>
      <c r="D25" s="615"/>
      <c r="E25" s="523" t="s">
        <v>174</v>
      </c>
      <c r="F25" s="503"/>
      <c r="G25" s="503"/>
      <c r="H25" s="503"/>
      <c r="I25" s="503"/>
      <c r="J25" s="503"/>
      <c r="K25" s="504"/>
      <c r="L25" s="524">
        <v>2</v>
      </c>
      <c r="M25" s="525"/>
      <c r="N25" s="525"/>
      <c r="O25" s="525"/>
      <c r="P25" s="567"/>
      <c r="Q25" s="524">
        <v>8286</v>
      </c>
      <c r="R25" s="525"/>
      <c r="S25" s="525"/>
      <c r="T25" s="525"/>
      <c r="U25" s="525"/>
      <c r="V25" s="567"/>
      <c r="W25" s="626"/>
      <c r="X25" s="614"/>
      <c r="Y25" s="615"/>
      <c r="Z25" s="523" t="s">
        <v>175</v>
      </c>
      <c r="AA25" s="503"/>
      <c r="AB25" s="503"/>
      <c r="AC25" s="503"/>
      <c r="AD25" s="503"/>
      <c r="AE25" s="503"/>
      <c r="AF25" s="503"/>
      <c r="AG25" s="504"/>
      <c r="AH25" s="524" t="s">
        <v>138</v>
      </c>
      <c r="AI25" s="525"/>
      <c r="AJ25" s="525"/>
      <c r="AK25" s="525"/>
      <c r="AL25" s="567"/>
      <c r="AM25" s="524" t="s">
        <v>130</v>
      </c>
      <c r="AN25" s="525"/>
      <c r="AO25" s="525"/>
      <c r="AP25" s="525"/>
      <c r="AQ25" s="525"/>
      <c r="AR25" s="567"/>
      <c r="AS25" s="524" t="s">
        <v>130</v>
      </c>
      <c r="AT25" s="525"/>
      <c r="AU25" s="525"/>
      <c r="AV25" s="525"/>
      <c r="AW25" s="525"/>
      <c r="AX25" s="526"/>
      <c r="AY25" s="433" t="s">
        <v>176</v>
      </c>
      <c r="AZ25" s="434"/>
      <c r="BA25" s="434"/>
      <c r="BB25" s="434"/>
      <c r="BC25" s="434"/>
      <c r="BD25" s="434"/>
      <c r="BE25" s="434"/>
      <c r="BF25" s="434"/>
      <c r="BG25" s="434"/>
      <c r="BH25" s="434"/>
      <c r="BI25" s="434"/>
      <c r="BJ25" s="434"/>
      <c r="BK25" s="434"/>
      <c r="BL25" s="434"/>
      <c r="BM25" s="435"/>
      <c r="BN25" s="436">
        <v>17233847</v>
      </c>
      <c r="BO25" s="437"/>
      <c r="BP25" s="437"/>
      <c r="BQ25" s="437"/>
      <c r="BR25" s="437"/>
      <c r="BS25" s="437"/>
      <c r="BT25" s="437"/>
      <c r="BU25" s="438"/>
      <c r="BV25" s="436">
        <v>18305058</v>
      </c>
      <c r="BW25" s="437"/>
      <c r="BX25" s="437"/>
      <c r="BY25" s="437"/>
      <c r="BZ25" s="437"/>
      <c r="CA25" s="437"/>
      <c r="CB25" s="437"/>
      <c r="CC25" s="438"/>
      <c r="CD25" s="201"/>
      <c r="CE25" s="583"/>
      <c r="CF25" s="583"/>
      <c r="CG25" s="583"/>
      <c r="CH25" s="583"/>
      <c r="CI25" s="583"/>
      <c r="CJ25" s="583"/>
      <c r="CK25" s="583"/>
      <c r="CL25" s="583"/>
      <c r="CM25" s="583"/>
      <c r="CN25" s="583"/>
      <c r="CO25" s="583"/>
      <c r="CP25" s="583"/>
      <c r="CQ25" s="583"/>
      <c r="CR25" s="583"/>
      <c r="CS25" s="584"/>
      <c r="CT25" s="470"/>
      <c r="CU25" s="471"/>
      <c r="CV25" s="471"/>
      <c r="CW25" s="471"/>
      <c r="CX25" s="471"/>
      <c r="CY25" s="471"/>
      <c r="CZ25" s="471"/>
      <c r="DA25" s="472"/>
      <c r="DB25" s="470"/>
      <c r="DC25" s="471"/>
      <c r="DD25" s="471"/>
      <c r="DE25" s="471"/>
      <c r="DF25" s="471"/>
      <c r="DG25" s="471"/>
      <c r="DH25" s="471"/>
      <c r="DI25" s="472"/>
    </row>
    <row r="26" spans="1:119" s="186" customFormat="1" ht="18.75" customHeight="1" x14ac:dyDescent="0.2">
      <c r="A26" s="187"/>
      <c r="B26" s="613"/>
      <c r="C26" s="614"/>
      <c r="D26" s="615"/>
      <c r="E26" s="523" t="s">
        <v>177</v>
      </c>
      <c r="F26" s="503"/>
      <c r="G26" s="503"/>
      <c r="H26" s="503"/>
      <c r="I26" s="503"/>
      <c r="J26" s="503"/>
      <c r="K26" s="504"/>
      <c r="L26" s="524">
        <v>1</v>
      </c>
      <c r="M26" s="525"/>
      <c r="N26" s="525"/>
      <c r="O26" s="525"/>
      <c r="P26" s="567"/>
      <c r="Q26" s="524">
        <v>7264</v>
      </c>
      <c r="R26" s="525"/>
      <c r="S26" s="525"/>
      <c r="T26" s="525"/>
      <c r="U26" s="525"/>
      <c r="V26" s="567"/>
      <c r="W26" s="626"/>
      <c r="X26" s="614"/>
      <c r="Y26" s="615"/>
      <c r="Z26" s="523" t="s">
        <v>178</v>
      </c>
      <c r="AA26" s="636"/>
      <c r="AB26" s="636"/>
      <c r="AC26" s="636"/>
      <c r="AD26" s="636"/>
      <c r="AE26" s="636"/>
      <c r="AF26" s="636"/>
      <c r="AG26" s="637"/>
      <c r="AH26" s="524">
        <v>161</v>
      </c>
      <c r="AI26" s="525"/>
      <c r="AJ26" s="525"/>
      <c r="AK26" s="525"/>
      <c r="AL26" s="567"/>
      <c r="AM26" s="524">
        <v>482678</v>
      </c>
      <c r="AN26" s="525"/>
      <c r="AO26" s="525"/>
      <c r="AP26" s="525"/>
      <c r="AQ26" s="525"/>
      <c r="AR26" s="567"/>
      <c r="AS26" s="524">
        <v>2998</v>
      </c>
      <c r="AT26" s="525"/>
      <c r="AU26" s="525"/>
      <c r="AV26" s="525"/>
      <c r="AW26" s="525"/>
      <c r="AX26" s="526"/>
      <c r="AY26" s="476" t="s">
        <v>179</v>
      </c>
      <c r="AZ26" s="477"/>
      <c r="BA26" s="477"/>
      <c r="BB26" s="477"/>
      <c r="BC26" s="477"/>
      <c r="BD26" s="477"/>
      <c r="BE26" s="477"/>
      <c r="BF26" s="477"/>
      <c r="BG26" s="477"/>
      <c r="BH26" s="477"/>
      <c r="BI26" s="477"/>
      <c r="BJ26" s="477"/>
      <c r="BK26" s="477"/>
      <c r="BL26" s="477"/>
      <c r="BM26" s="478"/>
      <c r="BN26" s="473">
        <v>150000</v>
      </c>
      <c r="BO26" s="474"/>
      <c r="BP26" s="474"/>
      <c r="BQ26" s="474"/>
      <c r="BR26" s="474"/>
      <c r="BS26" s="474"/>
      <c r="BT26" s="474"/>
      <c r="BU26" s="475"/>
      <c r="BV26" s="473">
        <v>100000</v>
      </c>
      <c r="BW26" s="474"/>
      <c r="BX26" s="474"/>
      <c r="BY26" s="474"/>
      <c r="BZ26" s="474"/>
      <c r="CA26" s="474"/>
      <c r="CB26" s="474"/>
      <c r="CC26" s="475"/>
      <c r="CD26" s="201"/>
      <c r="CE26" s="583"/>
      <c r="CF26" s="583"/>
      <c r="CG26" s="583"/>
      <c r="CH26" s="583"/>
      <c r="CI26" s="583"/>
      <c r="CJ26" s="583"/>
      <c r="CK26" s="583"/>
      <c r="CL26" s="583"/>
      <c r="CM26" s="583"/>
      <c r="CN26" s="583"/>
      <c r="CO26" s="583"/>
      <c r="CP26" s="583"/>
      <c r="CQ26" s="583"/>
      <c r="CR26" s="583"/>
      <c r="CS26" s="584"/>
      <c r="CT26" s="470"/>
      <c r="CU26" s="471"/>
      <c r="CV26" s="471"/>
      <c r="CW26" s="471"/>
      <c r="CX26" s="471"/>
      <c r="CY26" s="471"/>
      <c r="CZ26" s="471"/>
      <c r="DA26" s="472"/>
      <c r="DB26" s="470"/>
      <c r="DC26" s="471"/>
      <c r="DD26" s="471"/>
      <c r="DE26" s="471"/>
      <c r="DF26" s="471"/>
      <c r="DG26" s="471"/>
      <c r="DH26" s="471"/>
      <c r="DI26" s="472"/>
    </row>
    <row r="27" spans="1:119" ht="18.75" customHeight="1" thickBot="1" x14ac:dyDescent="0.25">
      <c r="A27" s="187"/>
      <c r="B27" s="613"/>
      <c r="C27" s="614"/>
      <c r="D27" s="615"/>
      <c r="E27" s="523" t="s">
        <v>180</v>
      </c>
      <c r="F27" s="503"/>
      <c r="G27" s="503"/>
      <c r="H27" s="503"/>
      <c r="I27" s="503"/>
      <c r="J27" s="503"/>
      <c r="K27" s="504"/>
      <c r="L27" s="524">
        <v>1</v>
      </c>
      <c r="M27" s="525"/>
      <c r="N27" s="525"/>
      <c r="O27" s="525"/>
      <c r="P27" s="567"/>
      <c r="Q27" s="524">
        <v>8883</v>
      </c>
      <c r="R27" s="525"/>
      <c r="S27" s="525"/>
      <c r="T27" s="525"/>
      <c r="U27" s="525"/>
      <c r="V27" s="567"/>
      <c r="W27" s="626"/>
      <c r="X27" s="614"/>
      <c r="Y27" s="615"/>
      <c r="Z27" s="523" t="s">
        <v>181</v>
      </c>
      <c r="AA27" s="503"/>
      <c r="AB27" s="503"/>
      <c r="AC27" s="503"/>
      <c r="AD27" s="503"/>
      <c r="AE27" s="503"/>
      <c r="AF27" s="503"/>
      <c r="AG27" s="504"/>
      <c r="AH27" s="524">
        <v>14</v>
      </c>
      <c r="AI27" s="525"/>
      <c r="AJ27" s="525"/>
      <c r="AK27" s="525"/>
      <c r="AL27" s="567"/>
      <c r="AM27" s="524">
        <v>50913</v>
      </c>
      <c r="AN27" s="525"/>
      <c r="AO27" s="525"/>
      <c r="AP27" s="525"/>
      <c r="AQ27" s="525"/>
      <c r="AR27" s="567"/>
      <c r="AS27" s="524">
        <v>3637</v>
      </c>
      <c r="AT27" s="525"/>
      <c r="AU27" s="525"/>
      <c r="AV27" s="525"/>
      <c r="AW27" s="525"/>
      <c r="AX27" s="526"/>
      <c r="AY27" s="568" t="s">
        <v>182</v>
      </c>
      <c r="AZ27" s="569"/>
      <c r="BA27" s="569"/>
      <c r="BB27" s="569"/>
      <c r="BC27" s="569"/>
      <c r="BD27" s="569"/>
      <c r="BE27" s="569"/>
      <c r="BF27" s="569"/>
      <c r="BG27" s="569"/>
      <c r="BH27" s="569"/>
      <c r="BI27" s="569"/>
      <c r="BJ27" s="569"/>
      <c r="BK27" s="569"/>
      <c r="BL27" s="569"/>
      <c r="BM27" s="570"/>
      <c r="BN27" s="649" t="s">
        <v>138</v>
      </c>
      <c r="BO27" s="650"/>
      <c r="BP27" s="650"/>
      <c r="BQ27" s="650"/>
      <c r="BR27" s="650"/>
      <c r="BS27" s="650"/>
      <c r="BT27" s="650"/>
      <c r="BU27" s="651"/>
      <c r="BV27" s="649" t="s">
        <v>138</v>
      </c>
      <c r="BW27" s="650"/>
      <c r="BX27" s="650"/>
      <c r="BY27" s="650"/>
      <c r="BZ27" s="650"/>
      <c r="CA27" s="650"/>
      <c r="CB27" s="650"/>
      <c r="CC27" s="651"/>
      <c r="CD27" s="203"/>
      <c r="CE27" s="583"/>
      <c r="CF27" s="583"/>
      <c r="CG27" s="583"/>
      <c r="CH27" s="583"/>
      <c r="CI27" s="583"/>
      <c r="CJ27" s="583"/>
      <c r="CK27" s="583"/>
      <c r="CL27" s="583"/>
      <c r="CM27" s="583"/>
      <c r="CN27" s="583"/>
      <c r="CO27" s="583"/>
      <c r="CP27" s="583"/>
      <c r="CQ27" s="583"/>
      <c r="CR27" s="583"/>
      <c r="CS27" s="584"/>
      <c r="CT27" s="470"/>
      <c r="CU27" s="471"/>
      <c r="CV27" s="471"/>
      <c r="CW27" s="471"/>
      <c r="CX27" s="471"/>
      <c r="CY27" s="471"/>
      <c r="CZ27" s="471"/>
      <c r="DA27" s="472"/>
      <c r="DB27" s="470"/>
      <c r="DC27" s="471"/>
      <c r="DD27" s="471"/>
      <c r="DE27" s="471"/>
      <c r="DF27" s="471"/>
      <c r="DG27" s="471"/>
      <c r="DH27" s="471"/>
      <c r="DI27" s="472"/>
      <c r="DJ27" s="186"/>
      <c r="DK27" s="186"/>
      <c r="DL27" s="186"/>
      <c r="DM27" s="186"/>
      <c r="DN27" s="186"/>
      <c r="DO27" s="186"/>
    </row>
    <row r="28" spans="1:119" ht="18.75" customHeight="1" x14ac:dyDescent="0.2">
      <c r="A28" s="187"/>
      <c r="B28" s="613"/>
      <c r="C28" s="614"/>
      <c r="D28" s="615"/>
      <c r="E28" s="523" t="s">
        <v>183</v>
      </c>
      <c r="F28" s="503"/>
      <c r="G28" s="503"/>
      <c r="H28" s="503"/>
      <c r="I28" s="503"/>
      <c r="J28" s="503"/>
      <c r="K28" s="504"/>
      <c r="L28" s="524">
        <v>1</v>
      </c>
      <c r="M28" s="525"/>
      <c r="N28" s="525"/>
      <c r="O28" s="525"/>
      <c r="P28" s="567"/>
      <c r="Q28" s="524">
        <v>7782</v>
      </c>
      <c r="R28" s="525"/>
      <c r="S28" s="525"/>
      <c r="T28" s="525"/>
      <c r="U28" s="525"/>
      <c r="V28" s="567"/>
      <c r="W28" s="626"/>
      <c r="X28" s="614"/>
      <c r="Y28" s="615"/>
      <c r="Z28" s="523" t="s">
        <v>184</v>
      </c>
      <c r="AA28" s="503"/>
      <c r="AB28" s="503"/>
      <c r="AC28" s="503"/>
      <c r="AD28" s="503"/>
      <c r="AE28" s="503"/>
      <c r="AF28" s="503"/>
      <c r="AG28" s="504"/>
      <c r="AH28" s="524" t="s">
        <v>138</v>
      </c>
      <c r="AI28" s="525"/>
      <c r="AJ28" s="525"/>
      <c r="AK28" s="525"/>
      <c r="AL28" s="567"/>
      <c r="AM28" s="524" t="s">
        <v>130</v>
      </c>
      <c r="AN28" s="525"/>
      <c r="AO28" s="525"/>
      <c r="AP28" s="525"/>
      <c r="AQ28" s="525"/>
      <c r="AR28" s="567"/>
      <c r="AS28" s="524" t="s">
        <v>138</v>
      </c>
      <c r="AT28" s="525"/>
      <c r="AU28" s="525"/>
      <c r="AV28" s="525"/>
      <c r="AW28" s="525"/>
      <c r="AX28" s="526"/>
      <c r="AY28" s="652" t="s">
        <v>185</v>
      </c>
      <c r="AZ28" s="653"/>
      <c r="BA28" s="653"/>
      <c r="BB28" s="654"/>
      <c r="BC28" s="433" t="s">
        <v>48</v>
      </c>
      <c r="BD28" s="434"/>
      <c r="BE28" s="434"/>
      <c r="BF28" s="434"/>
      <c r="BG28" s="434"/>
      <c r="BH28" s="434"/>
      <c r="BI28" s="434"/>
      <c r="BJ28" s="434"/>
      <c r="BK28" s="434"/>
      <c r="BL28" s="434"/>
      <c r="BM28" s="435"/>
      <c r="BN28" s="436">
        <v>18365137</v>
      </c>
      <c r="BO28" s="437"/>
      <c r="BP28" s="437"/>
      <c r="BQ28" s="437"/>
      <c r="BR28" s="437"/>
      <c r="BS28" s="437"/>
      <c r="BT28" s="437"/>
      <c r="BU28" s="438"/>
      <c r="BV28" s="436">
        <v>14520454</v>
      </c>
      <c r="BW28" s="437"/>
      <c r="BX28" s="437"/>
      <c r="BY28" s="437"/>
      <c r="BZ28" s="437"/>
      <c r="CA28" s="437"/>
      <c r="CB28" s="437"/>
      <c r="CC28" s="438"/>
      <c r="CD28" s="201"/>
      <c r="CE28" s="583"/>
      <c r="CF28" s="583"/>
      <c r="CG28" s="583"/>
      <c r="CH28" s="583"/>
      <c r="CI28" s="583"/>
      <c r="CJ28" s="583"/>
      <c r="CK28" s="583"/>
      <c r="CL28" s="583"/>
      <c r="CM28" s="583"/>
      <c r="CN28" s="583"/>
      <c r="CO28" s="583"/>
      <c r="CP28" s="583"/>
      <c r="CQ28" s="583"/>
      <c r="CR28" s="583"/>
      <c r="CS28" s="584"/>
      <c r="CT28" s="470"/>
      <c r="CU28" s="471"/>
      <c r="CV28" s="471"/>
      <c r="CW28" s="471"/>
      <c r="CX28" s="471"/>
      <c r="CY28" s="471"/>
      <c r="CZ28" s="471"/>
      <c r="DA28" s="472"/>
      <c r="DB28" s="470"/>
      <c r="DC28" s="471"/>
      <c r="DD28" s="471"/>
      <c r="DE28" s="471"/>
      <c r="DF28" s="471"/>
      <c r="DG28" s="471"/>
      <c r="DH28" s="471"/>
      <c r="DI28" s="472"/>
      <c r="DJ28" s="186"/>
      <c r="DK28" s="186"/>
      <c r="DL28" s="186"/>
      <c r="DM28" s="186"/>
      <c r="DN28" s="186"/>
      <c r="DO28" s="186"/>
    </row>
    <row r="29" spans="1:119" ht="18.75" customHeight="1" x14ac:dyDescent="0.2">
      <c r="A29" s="187"/>
      <c r="B29" s="613"/>
      <c r="C29" s="614"/>
      <c r="D29" s="615"/>
      <c r="E29" s="523" t="s">
        <v>186</v>
      </c>
      <c r="F29" s="503"/>
      <c r="G29" s="503"/>
      <c r="H29" s="503"/>
      <c r="I29" s="503"/>
      <c r="J29" s="503"/>
      <c r="K29" s="504"/>
      <c r="L29" s="524">
        <v>34</v>
      </c>
      <c r="M29" s="525"/>
      <c r="N29" s="525"/>
      <c r="O29" s="525"/>
      <c r="P29" s="567"/>
      <c r="Q29" s="524">
        <v>6021</v>
      </c>
      <c r="R29" s="525"/>
      <c r="S29" s="525"/>
      <c r="T29" s="525"/>
      <c r="U29" s="525"/>
      <c r="V29" s="567"/>
      <c r="W29" s="627"/>
      <c r="X29" s="628"/>
      <c r="Y29" s="629"/>
      <c r="Z29" s="523" t="s">
        <v>187</v>
      </c>
      <c r="AA29" s="503"/>
      <c r="AB29" s="503"/>
      <c r="AC29" s="503"/>
      <c r="AD29" s="503"/>
      <c r="AE29" s="503"/>
      <c r="AF29" s="503"/>
      <c r="AG29" s="504"/>
      <c r="AH29" s="524">
        <v>1911</v>
      </c>
      <c r="AI29" s="525"/>
      <c r="AJ29" s="525"/>
      <c r="AK29" s="525"/>
      <c r="AL29" s="567"/>
      <c r="AM29" s="524">
        <v>5897467</v>
      </c>
      <c r="AN29" s="525"/>
      <c r="AO29" s="525"/>
      <c r="AP29" s="525"/>
      <c r="AQ29" s="525"/>
      <c r="AR29" s="567"/>
      <c r="AS29" s="524">
        <v>3086</v>
      </c>
      <c r="AT29" s="525"/>
      <c r="AU29" s="525"/>
      <c r="AV29" s="525"/>
      <c r="AW29" s="525"/>
      <c r="AX29" s="526"/>
      <c r="AY29" s="655"/>
      <c r="AZ29" s="656"/>
      <c r="BA29" s="656"/>
      <c r="BB29" s="657"/>
      <c r="BC29" s="507" t="s">
        <v>188</v>
      </c>
      <c r="BD29" s="508"/>
      <c r="BE29" s="508"/>
      <c r="BF29" s="508"/>
      <c r="BG29" s="508"/>
      <c r="BH29" s="508"/>
      <c r="BI29" s="508"/>
      <c r="BJ29" s="508"/>
      <c r="BK29" s="508"/>
      <c r="BL29" s="508"/>
      <c r="BM29" s="509"/>
      <c r="BN29" s="473">
        <v>1987603</v>
      </c>
      <c r="BO29" s="474"/>
      <c r="BP29" s="474"/>
      <c r="BQ29" s="474"/>
      <c r="BR29" s="474"/>
      <c r="BS29" s="474"/>
      <c r="BT29" s="474"/>
      <c r="BU29" s="475"/>
      <c r="BV29" s="473">
        <v>1967079</v>
      </c>
      <c r="BW29" s="474"/>
      <c r="BX29" s="474"/>
      <c r="BY29" s="474"/>
      <c r="BZ29" s="474"/>
      <c r="CA29" s="474"/>
      <c r="CB29" s="474"/>
      <c r="CC29" s="475"/>
      <c r="CD29" s="203"/>
      <c r="CE29" s="583"/>
      <c r="CF29" s="583"/>
      <c r="CG29" s="583"/>
      <c r="CH29" s="583"/>
      <c r="CI29" s="583"/>
      <c r="CJ29" s="583"/>
      <c r="CK29" s="583"/>
      <c r="CL29" s="583"/>
      <c r="CM29" s="583"/>
      <c r="CN29" s="583"/>
      <c r="CO29" s="583"/>
      <c r="CP29" s="583"/>
      <c r="CQ29" s="583"/>
      <c r="CR29" s="583"/>
      <c r="CS29" s="584"/>
      <c r="CT29" s="470"/>
      <c r="CU29" s="471"/>
      <c r="CV29" s="471"/>
      <c r="CW29" s="471"/>
      <c r="CX29" s="471"/>
      <c r="CY29" s="471"/>
      <c r="CZ29" s="471"/>
      <c r="DA29" s="472"/>
      <c r="DB29" s="470"/>
      <c r="DC29" s="471"/>
      <c r="DD29" s="471"/>
      <c r="DE29" s="471"/>
      <c r="DF29" s="471"/>
      <c r="DG29" s="471"/>
      <c r="DH29" s="471"/>
      <c r="DI29" s="472"/>
      <c r="DJ29" s="186"/>
      <c r="DK29" s="186"/>
      <c r="DL29" s="186"/>
      <c r="DM29" s="186"/>
      <c r="DN29" s="186"/>
      <c r="DO29" s="186"/>
    </row>
    <row r="30" spans="1:119" ht="18.75" customHeight="1" thickBot="1" x14ac:dyDescent="0.25">
      <c r="A30" s="187"/>
      <c r="B30" s="616"/>
      <c r="C30" s="617"/>
      <c r="D30" s="618"/>
      <c r="E30" s="527"/>
      <c r="F30" s="528"/>
      <c r="G30" s="528"/>
      <c r="H30" s="528"/>
      <c r="I30" s="528"/>
      <c r="J30" s="528"/>
      <c r="K30" s="529"/>
      <c r="L30" s="630"/>
      <c r="M30" s="631"/>
      <c r="N30" s="631"/>
      <c r="O30" s="631"/>
      <c r="P30" s="632"/>
      <c r="Q30" s="630"/>
      <c r="R30" s="631"/>
      <c r="S30" s="631"/>
      <c r="T30" s="631"/>
      <c r="U30" s="631"/>
      <c r="V30" s="632"/>
      <c r="W30" s="633" t="s">
        <v>189</v>
      </c>
      <c r="X30" s="634"/>
      <c r="Y30" s="634"/>
      <c r="Z30" s="634"/>
      <c r="AA30" s="634"/>
      <c r="AB30" s="634"/>
      <c r="AC30" s="634"/>
      <c r="AD30" s="634"/>
      <c r="AE30" s="634"/>
      <c r="AF30" s="634"/>
      <c r="AG30" s="635"/>
      <c r="AH30" s="592">
        <v>98.6</v>
      </c>
      <c r="AI30" s="593"/>
      <c r="AJ30" s="593"/>
      <c r="AK30" s="593"/>
      <c r="AL30" s="593"/>
      <c r="AM30" s="593"/>
      <c r="AN30" s="593"/>
      <c r="AO30" s="593"/>
      <c r="AP30" s="593"/>
      <c r="AQ30" s="593"/>
      <c r="AR30" s="593"/>
      <c r="AS30" s="593"/>
      <c r="AT30" s="593"/>
      <c r="AU30" s="593"/>
      <c r="AV30" s="593"/>
      <c r="AW30" s="593"/>
      <c r="AX30" s="595"/>
      <c r="AY30" s="658"/>
      <c r="AZ30" s="659"/>
      <c r="BA30" s="659"/>
      <c r="BB30" s="660"/>
      <c r="BC30" s="646" t="s">
        <v>50</v>
      </c>
      <c r="BD30" s="647"/>
      <c r="BE30" s="647"/>
      <c r="BF30" s="647"/>
      <c r="BG30" s="647"/>
      <c r="BH30" s="647"/>
      <c r="BI30" s="647"/>
      <c r="BJ30" s="647"/>
      <c r="BK30" s="647"/>
      <c r="BL30" s="647"/>
      <c r="BM30" s="648"/>
      <c r="BN30" s="649">
        <v>11575416</v>
      </c>
      <c r="BO30" s="650"/>
      <c r="BP30" s="650"/>
      <c r="BQ30" s="650"/>
      <c r="BR30" s="650"/>
      <c r="BS30" s="650"/>
      <c r="BT30" s="650"/>
      <c r="BU30" s="651"/>
      <c r="BV30" s="649">
        <v>26594776</v>
      </c>
      <c r="BW30" s="650"/>
      <c r="BX30" s="650"/>
      <c r="BY30" s="650"/>
      <c r="BZ30" s="650"/>
      <c r="CA30" s="650"/>
      <c r="CB30" s="650"/>
      <c r="CC30" s="65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7" t="s">
        <v>196</v>
      </c>
      <c r="D33" s="497"/>
      <c r="E33" s="462" t="s">
        <v>197</v>
      </c>
      <c r="F33" s="462"/>
      <c r="G33" s="462"/>
      <c r="H33" s="462"/>
      <c r="I33" s="462"/>
      <c r="J33" s="462"/>
      <c r="K33" s="462"/>
      <c r="L33" s="462"/>
      <c r="M33" s="462"/>
      <c r="N33" s="462"/>
      <c r="O33" s="462"/>
      <c r="P33" s="462"/>
      <c r="Q33" s="462"/>
      <c r="R33" s="462"/>
      <c r="S33" s="462"/>
      <c r="T33" s="216"/>
      <c r="U33" s="497" t="s">
        <v>196</v>
      </c>
      <c r="V33" s="497"/>
      <c r="W33" s="462" t="s">
        <v>197</v>
      </c>
      <c r="X33" s="462"/>
      <c r="Y33" s="462"/>
      <c r="Z33" s="462"/>
      <c r="AA33" s="462"/>
      <c r="AB33" s="462"/>
      <c r="AC33" s="462"/>
      <c r="AD33" s="462"/>
      <c r="AE33" s="462"/>
      <c r="AF33" s="462"/>
      <c r="AG33" s="462"/>
      <c r="AH33" s="462"/>
      <c r="AI33" s="462"/>
      <c r="AJ33" s="462"/>
      <c r="AK33" s="462"/>
      <c r="AL33" s="216"/>
      <c r="AM33" s="497" t="s">
        <v>198</v>
      </c>
      <c r="AN33" s="497"/>
      <c r="AO33" s="462" t="s">
        <v>197</v>
      </c>
      <c r="AP33" s="462"/>
      <c r="AQ33" s="462"/>
      <c r="AR33" s="462"/>
      <c r="AS33" s="462"/>
      <c r="AT33" s="462"/>
      <c r="AU33" s="462"/>
      <c r="AV33" s="462"/>
      <c r="AW33" s="462"/>
      <c r="AX33" s="462"/>
      <c r="AY33" s="462"/>
      <c r="AZ33" s="462"/>
      <c r="BA33" s="462"/>
      <c r="BB33" s="462"/>
      <c r="BC33" s="462"/>
      <c r="BD33" s="217"/>
      <c r="BE33" s="462" t="s">
        <v>199</v>
      </c>
      <c r="BF33" s="462"/>
      <c r="BG33" s="462" t="s">
        <v>200</v>
      </c>
      <c r="BH33" s="462"/>
      <c r="BI33" s="462"/>
      <c r="BJ33" s="462"/>
      <c r="BK33" s="462"/>
      <c r="BL33" s="462"/>
      <c r="BM33" s="462"/>
      <c r="BN33" s="462"/>
      <c r="BO33" s="462"/>
      <c r="BP33" s="462"/>
      <c r="BQ33" s="462"/>
      <c r="BR33" s="462"/>
      <c r="BS33" s="462"/>
      <c r="BT33" s="462"/>
      <c r="BU33" s="462"/>
      <c r="BV33" s="217"/>
      <c r="BW33" s="497" t="s">
        <v>199</v>
      </c>
      <c r="BX33" s="497"/>
      <c r="BY33" s="462" t="s">
        <v>201</v>
      </c>
      <c r="BZ33" s="462"/>
      <c r="CA33" s="462"/>
      <c r="CB33" s="462"/>
      <c r="CC33" s="462"/>
      <c r="CD33" s="462"/>
      <c r="CE33" s="462"/>
      <c r="CF33" s="462"/>
      <c r="CG33" s="462"/>
      <c r="CH33" s="462"/>
      <c r="CI33" s="462"/>
      <c r="CJ33" s="462"/>
      <c r="CK33" s="462"/>
      <c r="CL33" s="462"/>
      <c r="CM33" s="462"/>
      <c r="CN33" s="216"/>
      <c r="CO33" s="497" t="s">
        <v>196</v>
      </c>
      <c r="CP33" s="497"/>
      <c r="CQ33" s="462" t="s">
        <v>202</v>
      </c>
      <c r="CR33" s="462"/>
      <c r="CS33" s="462"/>
      <c r="CT33" s="462"/>
      <c r="CU33" s="462"/>
      <c r="CV33" s="462"/>
      <c r="CW33" s="462"/>
      <c r="CX33" s="462"/>
      <c r="CY33" s="462"/>
      <c r="CZ33" s="462"/>
      <c r="DA33" s="462"/>
      <c r="DB33" s="462"/>
      <c r="DC33" s="462"/>
      <c r="DD33" s="462"/>
      <c r="DE33" s="462"/>
      <c r="DF33" s="216"/>
      <c r="DG33" s="661" t="s">
        <v>203</v>
      </c>
      <c r="DH33" s="661"/>
      <c r="DI33" s="218"/>
      <c r="DJ33" s="186"/>
      <c r="DK33" s="186"/>
      <c r="DL33" s="186"/>
      <c r="DM33" s="186"/>
      <c r="DN33" s="186"/>
      <c r="DO33" s="186"/>
    </row>
    <row r="34" spans="1:119" ht="32.25" customHeight="1" x14ac:dyDescent="0.2">
      <c r="A34" s="187"/>
      <c r="B34" s="213"/>
      <c r="C34" s="662">
        <f>IF(E34="","",1)</f>
        <v>1</v>
      </c>
      <c r="D34" s="662"/>
      <c r="E34" s="663" t="str">
        <f>IF('各会計、関係団体の財政状況及び健全化判断比率'!B7="","",'各会計、関係団体の財政状況及び健全化判断比率'!B7)</f>
        <v>一般会計</v>
      </c>
      <c r="F34" s="663"/>
      <c r="G34" s="663"/>
      <c r="H34" s="663"/>
      <c r="I34" s="663"/>
      <c r="J34" s="663"/>
      <c r="K34" s="663"/>
      <c r="L34" s="663"/>
      <c r="M34" s="663"/>
      <c r="N34" s="663"/>
      <c r="O34" s="663"/>
      <c r="P34" s="663"/>
      <c r="Q34" s="663"/>
      <c r="R34" s="663"/>
      <c r="S34" s="663"/>
      <c r="T34" s="214"/>
      <c r="U34" s="662">
        <f>IF(W34="","",MAX(C34:D43)+1)</f>
        <v>2</v>
      </c>
      <c r="V34" s="662"/>
      <c r="W34" s="663" t="str">
        <f>IF('各会計、関係団体の財政状況及び健全化判断比率'!B28="","",'各会計、関係団体の財政状況及び健全化判断比率'!B28)</f>
        <v>国民健康保険事業会計</v>
      </c>
      <c r="X34" s="663"/>
      <c r="Y34" s="663"/>
      <c r="Z34" s="663"/>
      <c r="AA34" s="663"/>
      <c r="AB34" s="663"/>
      <c r="AC34" s="663"/>
      <c r="AD34" s="663"/>
      <c r="AE34" s="663"/>
      <c r="AF34" s="663"/>
      <c r="AG34" s="663"/>
      <c r="AH34" s="663"/>
      <c r="AI34" s="663"/>
      <c r="AJ34" s="663"/>
      <c r="AK34" s="663"/>
      <c r="AL34" s="214"/>
      <c r="AM34" s="662" t="str">
        <f>IF(AO34="","",MAX(C34:D43,U34:V43)+1)</f>
        <v/>
      </c>
      <c r="AN34" s="662"/>
      <c r="AO34" s="663"/>
      <c r="AP34" s="663"/>
      <c r="AQ34" s="663"/>
      <c r="AR34" s="663"/>
      <c r="AS34" s="663"/>
      <c r="AT34" s="663"/>
      <c r="AU34" s="663"/>
      <c r="AV34" s="663"/>
      <c r="AW34" s="663"/>
      <c r="AX34" s="663"/>
      <c r="AY34" s="663"/>
      <c r="AZ34" s="663"/>
      <c r="BA34" s="663"/>
      <c r="BB34" s="663"/>
      <c r="BC34" s="663"/>
      <c r="BD34" s="214"/>
      <c r="BE34" s="662" t="str">
        <f>IF(BG34="","",MAX(C34:D43,U34:V43,AM34:AN43)+1)</f>
        <v/>
      </c>
      <c r="BF34" s="662"/>
      <c r="BG34" s="663"/>
      <c r="BH34" s="663"/>
      <c r="BI34" s="663"/>
      <c r="BJ34" s="663"/>
      <c r="BK34" s="663"/>
      <c r="BL34" s="663"/>
      <c r="BM34" s="663"/>
      <c r="BN34" s="663"/>
      <c r="BO34" s="663"/>
      <c r="BP34" s="663"/>
      <c r="BQ34" s="663"/>
      <c r="BR34" s="663"/>
      <c r="BS34" s="663"/>
      <c r="BT34" s="663"/>
      <c r="BU34" s="663"/>
      <c r="BV34" s="214"/>
      <c r="BW34" s="662">
        <f>IF(BY34="","",MAX(C34:D43,U34:V43,AM34:AN43,BE34:BF43)+1)</f>
        <v>5</v>
      </c>
      <c r="BX34" s="662"/>
      <c r="BY34" s="663" t="str">
        <f>IF('各会計、関係団体の財政状況及び健全化判断比率'!B68="","",'各会計、関係団体の財政状況及び健全化判断比率'!B68)</f>
        <v>特別区人事・厚生事務組合</v>
      </c>
      <c r="BZ34" s="663"/>
      <c r="CA34" s="663"/>
      <c r="CB34" s="663"/>
      <c r="CC34" s="663"/>
      <c r="CD34" s="663"/>
      <c r="CE34" s="663"/>
      <c r="CF34" s="663"/>
      <c r="CG34" s="663"/>
      <c r="CH34" s="663"/>
      <c r="CI34" s="663"/>
      <c r="CJ34" s="663"/>
      <c r="CK34" s="663"/>
      <c r="CL34" s="663"/>
      <c r="CM34" s="663"/>
      <c r="CN34" s="214"/>
      <c r="CO34" s="662">
        <f>IF(CQ34="","",MAX(C34:D43,U34:V43,AM34:AN43,BE34:BF43,BW34:BX43)+1)</f>
        <v>10</v>
      </c>
      <c r="CP34" s="662"/>
      <c r="CQ34" s="663" t="str">
        <f>IF('各会計、関係団体の財政状況及び健全化判断比率'!BS7="","",'各会計、関係団体の財政状況及び健全化判断比率'!BS7)</f>
        <v>としま未来文化財団</v>
      </c>
      <c r="CR34" s="663"/>
      <c r="CS34" s="663"/>
      <c r="CT34" s="663"/>
      <c r="CU34" s="663"/>
      <c r="CV34" s="663"/>
      <c r="CW34" s="663"/>
      <c r="CX34" s="663"/>
      <c r="CY34" s="663"/>
      <c r="CZ34" s="663"/>
      <c r="DA34" s="663"/>
      <c r="DB34" s="663"/>
      <c r="DC34" s="663"/>
      <c r="DD34" s="663"/>
      <c r="DE34" s="663"/>
      <c r="DF34" s="211"/>
      <c r="DG34" s="664" t="str">
        <f>IF('各会計、関係団体の財政状況及び健全化判断比率'!BR7="","",'各会計、関係団体の財政状況及び健全化判断比率'!BR7)</f>
        <v/>
      </c>
      <c r="DH34" s="664"/>
      <c r="DI34" s="218"/>
      <c r="DJ34" s="186"/>
      <c r="DK34" s="186"/>
      <c r="DL34" s="186"/>
      <c r="DM34" s="186"/>
      <c r="DN34" s="186"/>
      <c r="DO34" s="186"/>
    </row>
    <row r="35" spans="1:119" ht="32.25" customHeight="1" x14ac:dyDescent="0.2">
      <c r="A35" s="187"/>
      <c r="B35" s="213"/>
      <c r="C35" s="662" t="str">
        <f>IF(E35="","",C34+1)</f>
        <v/>
      </c>
      <c r="D35" s="662"/>
      <c r="E35" s="663" t="str">
        <f>IF('各会計、関係団体の財政状況及び健全化判断比率'!B8="","",'各会計、関係団体の財政状況及び健全化判断比率'!B8)</f>
        <v/>
      </c>
      <c r="F35" s="663"/>
      <c r="G35" s="663"/>
      <c r="H35" s="663"/>
      <c r="I35" s="663"/>
      <c r="J35" s="663"/>
      <c r="K35" s="663"/>
      <c r="L35" s="663"/>
      <c r="M35" s="663"/>
      <c r="N35" s="663"/>
      <c r="O35" s="663"/>
      <c r="P35" s="663"/>
      <c r="Q35" s="663"/>
      <c r="R35" s="663"/>
      <c r="S35" s="663"/>
      <c r="T35" s="214"/>
      <c r="U35" s="662">
        <f>IF(W35="","",U34+1)</f>
        <v>3</v>
      </c>
      <c r="V35" s="662"/>
      <c r="W35" s="663" t="str">
        <f>IF('各会計、関係団体の財政状況及び健全化判断比率'!B29="","",'各会計、関係団体の財政状況及び健全化判断比率'!B29)</f>
        <v>後期高齢者医療事業会計</v>
      </c>
      <c r="X35" s="663"/>
      <c r="Y35" s="663"/>
      <c r="Z35" s="663"/>
      <c r="AA35" s="663"/>
      <c r="AB35" s="663"/>
      <c r="AC35" s="663"/>
      <c r="AD35" s="663"/>
      <c r="AE35" s="663"/>
      <c r="AF35" s="663"/>
      <c r="AG35" s="663"/>
      <c r="AH35" s="663"/>
      <c r="AI35" s="663"/>
      <c r="AJ35" s="663"/>
      <c r="AK35" s="663"/>
      <c r="AL35" s="214"/>
      <c r="AM35" s="662" t="str">
        <f t="shared" ref="AM35:AM43" si="0">IF(AO35="","",AM34+1)</f>
        <v/>
      </c>
      <c r="AN35" s="662"/>
      <c r="AO35" s="663"/>
      <c r="AP35" s="663"/>
      <c r="AQ35" s="663"/>
      <c r="AR35" s="663"/>
      <c r="AS35" s="663"/>
      <c r="AT35" s="663"/>
      <c r="AU35" s="663"/>
      <c r="AV35" s="663"/>
      <c r="AW35" s="663"/>
      <c r="AX35" s="663"/>
      <c r="AY35" s="663"/>
      <c r="AZ35" s="663"/>
      <c r="BA35" s="663"/>
      <c r="BB35" s="663"/>
      <c r="BC35" s="663"/>
      <c r="BD35" s="214"/>
      <c r="BE35" s="662" t="str">
        <f t="shared" ref="BE35:BE43" si="1">IF(BG35="","",BE34+1)</f>
        <v/>
      </c>
      <c r="BF35" s="662"/>
      <c r="BG35" s="663"/>
      <c r="BH35" s="663"/>
      <c r="BI35" s="663"/>
      <c r="BJ35" s="663"/>
      <c r="BK35" s="663"/>
      <c r="BL35" s="663"/>
      <c r="BM35" s="663"/>
      <c r="BN35" s="663"/>
      <c r="BO35" s="663"/>
      <c r="BP35" s="663"/>
      <c r="BQ35" s="663"/>
      <c r="BR35" s="663"/>
      <c r="BS35" s="663"/>
      <c r="BT35" s="663"/>
      <c r="BU35" s="663"/>
      <c r="BV35" s="214"/>
      <c r="BW35" s="662">
        <f t="shared" ref="BW35:BW43" si="2">IF(BY35="","",BW34+1)</f>
        <v>6</v>
      </c>
      <c r="BX35" s="662"/>
      <c r="BY35" s="663" t="str">
        <f>IF('各会計、関係団体の財政状況及び健全化判断比率'!B69="","",'各会計、関係団体の財政状況及び健全化判断比率'!B69)</f>
        <v>特別区競馬組合</v>
      </c>
      <c r="BZ35" s="663"/>
      <c r="CA35" s="663"/>
      <c r="CB35" s="663"/>
      <c r="CC35" s="663"/>
      <c r="CD35" s="663"/>
      <c r="CE35" s="663"/>
      <c r="CF35" s="663"/>
      <c r="CG35" s="663"/>
      <c r="CH35" s="663"/>
      <c r="CI35" s="663"/>
      <c r="CJ35" s="663"/>
      <c r="CK35" s="663"/>
      <c r="CL35" s="663"/>
      <c r="CM35" s="663"/>
      <c r="CN35" s="214"/>
      <c r="CO35" s="662">
        <f t="shared" ref="CO35:CO43" si="3">IF(CQ35="","",CO34+1)</f>
        <v>11</v>
      </c>
      <c r="CP35" s="662"/>
      <c r="CQ35" s="663" t="str">
        <f>IF('各会計、関係団体の財政状況及び健全化判断比率'!BS8="","",'各会計、関係団体の財政状況及び健全化判断比率'!BS8)</f>
        <v>豊島区土地開発公社</v>
      </c>
      <c r="CR35" s="663"/>
      <c r="CS35" s="663"/>
      <c r="CT35" s="663"/>
      <c r="CU35" s="663"/>
      <c r="CV35" s="663"/>
      <c r="CW35" s="663"/>
      <c r="CX35" s="663"/>
      <c r="CY35" s="663"/>
      <c r="CZ35" s="663"/>
      <c r="DA35" s="663"/>
      <c r="DB35" s="663"/>
      <c r="DC35" s="663"/>
      <c r="DD35" s="663"/>
      <c r="DE35" s="663"/>
      <c r="DF35" s="211"/>
      <c r="DG35" s="664" t="str">
        <f>IF('各会計、関係団体の財政状況及び健全化判断比率'!BR8="","",'各会計、関係団体の財政状況及び健全化判断比率'!BR8)</f>
        <v>〇</v>
      </c>
      <c r="DH35" s="664"/>
      <c r="DI35" s="218"/>
      <c r="DJ35" s="186"/>
      <c r="DK35" s="186"/>
      <c r="DL35" s="186"/>
      <c r="DM35" s="186"/>
      <c r="DN35" s="186"/>
      <c r="DO35" s="186"/>
    </row>
    <row r="36" spans="1:119" ht="32.25" customHeight="1" x14ac:dyDescent="0.2">
      <c r="A36" s="187"/>
      <c r="B36" s="213"/>
      <c r="C36" s="662" t="str">
        <f>IF(E36="","",C35+1)</f>
        <v/>
      </c>
      <c r="D36" s="662"/>
      <c r="E36" s="663" t="str">
        <f>IF('各会計、関係団体の財政状況及び健全化判断比率'!B9="","",'各会計、関係団体の財政状況及び健全化判断比率'!B9)</f>
        <v/>
      </c>
      <c r="F36" s="663"/>
      <c r="G36" s="663"/>
      <c r="H36" s="663"/>
      <c r="I36" s="663"/>
      <c r="J36" s="663"/>
      <c r="K36" s="663"/>
      <c r="L36" s="663"/>
      <c r="M36" s="663"/>
      <c r="N36" s="663"/>
      <c r="O36" s="663"/>
      <c r="P36" s="663"/>
      <c r="Q36" s="663"/>
      <c r="R36" s="663"/>
      <c r="S36" s="663"/>
      <c r="T36" s="214"/>
      <c r="U36" s="662">
        <f t="shared" ref="U36:U43" si="4">IF(W36="","",U35+1)</f>
        <v>4</v>
      </c>
      <c r="V36" s="662"/>
      <c r="W36" s="663" t="str">
        <f>IF('各会計、関係団体の財政状況及び健全化判断比率'!B30="","",'各会計、関係団体の財政状況及び健全化判断比率'!B30)</f>
        <v>介護保険事業会計</v>
      </c>
      <c r="X36" s="663"/>
      <c r="Y36" s="663"/>
      <c r="Z36" s="663"/>
      <c r="AA36" s="663"/>
      <c r="AB36" s="663"/>
      <c r="AC36" s="663"/>
      <c r="AD36" s="663"/>
      <c r="AE36" s="663"/>
      <c r="AF36" s="663"/>
      <c r="AG36" s="663"/>
      <c r="AH36" s="663"/>
      <c r="AI36" s="663"/>
      <c r="AJ36" s="663"/>
      <c r="AK36" s="663"/>
      <c r="AL36" s="214"/>
      <c r="AM36" s="662" t="str">
        <f t="shared" si="0"/>
        <v/>
      </c>
      <c r="AN36" s="662"/>
      <c r="AO36" s="663"/>
      <c r="AP36" s="663"/>
      <c r="AQ36" s="663"/>
      <c r="AR36" s="663"/>
      <c r="AS36" s="663"/>
      <c r="AT36" s="663"/>
      <c r="AU36" s="663"/>
      <c r="AV36" s="663"/>
      <c r="AW36" s="663"/>
      <c r="AX36" s="663"/>
      <c r="AY36" s="663"/>
      <c r="AZ36" s="663"/>
      <c r="BA36" s="663"/>
      <c r="BB36" s="663"/>
      <c r="BC36" s="663"/>
      <c r="BD36" s="214"/>
      <c r="BE36" s="662" t="str">
        <f t="shared" si="1"/>
        <v/>
      </c>
      <c r="BF36" s="662"/>
      <c r="BG36" s="663"/>
      <c r="BH36" s="663"/>
      <c r="BI36" s="663"/>
      <c r="BJ36" s="663"/>
      <c r="BK36" s="663"/>
      <c r="BL36" s="663"/>
      <c r="BM36" s="663"/>
      <c r="BN36" s="663"/>
      <c r="BO36" s="663"/>
      <c r="BP36" s="663"/>
      <c r="BQ36" s="663"/>
      <c r="BR36" s="663"/>
      <c r="BS36" s="663"/>
      <c r="BT36" s="663"/>
      <c r="BU36" s="663"/>
      <c r="BV36" s="214"/>
      <c r="BW36" s="662">
        <f t="shared" si="2"/>
        <v>7</v>
      </c>
      <c r="BX36" s="662"/>
      <c r="BY36" s="663" t="str">
        <f>IF('各会計、関係団体の財政状況及び健全化判断比率'!B70="","",'各会計、関係団体の財政状況及び健全化判断比率'!B70)</f>
        <v>東京二十三区清掃一部事務組合</v>
      </c>
      <c r="BZ36" s="663"/>
      <c r="CA36" s="663"/>
      <c r="CB36" s="663"/>
      <c r="CC36" s="663"/>
      <c r="CD36" s="663"/>
      <c r="CE36" s="663"/>
      <c r="CF36" s="663"/>
      <c r="CG36" s="663"/>
      <c r="CH36" s="663"/>
      <c r="CI36" s="663"/>
      <c r="CJ36" s="663"/>
      <c r="CK36" s="663"/>
      <c r="CL36" s="663"/>
      <c r="CM36" s="663"/>
      <c r="CN36" s="214"/>
      <c r="CO36" s="662">
        <f t="shared" si="3"/>
        <v>12</v>
      </c>
      <c r="CP36" s="662"/>
      <c r="CQ36" s="663" t="str">
        <f>IF('各会計、関係団体の財政状況及び健全化判断比率'!BS9="","",'各会計、関係団体の財政状況及び健全化判断比率'!BS9)</f>
        <v>東京広域勤労者サービスセンター</v>
      </c>
      <c r="CR36" s="663"/>
      <c r="CS36" s="663"/>
      <c r="CT36" s="663"/>
      <c r="CU36" s="663"/>
      <c r="CV36" s="663"/>
      <c r="CW36" s="663"/>
      <c r="CX36" s="663"/>
      <c r="CY36" s="663"/>
      <c r="CZ36" s="663"/>
      <c r="DA36" s="663"/>
      <c r="DB36" s="663"/>
      <c r="DC36" s="663"/>
      <c r="DD36" s="663"/>
      <c r="DE36" s="663"/>
      <c r="DF36" s="211"/>
      <c r="DG36" s="664" t="str">
        <f>IF('各会計、関係団体の財政状況及び健全化判断比率'!BR9="","",'各会計、関係団体の財政状況及び健全化判断比率'!BR9)</f>
        <v/>
      </c>
      <c r="DH36" s="664"/>
      <c r="DI36" s="218"/>
      <c r="DJ36" s="186"/>
      <c r="DK36" s="186"/>
      <c r="DL36" s="186"/>
      <c r="DM36" s="186"/>
      <c r="DN36" s="186"/>
      <c r="DO36" s="186"/>
    </row>
    <row r="37" spans="1:119" ht="32.25" customHeight="1" x14ac:dyDescent="0.2">
      <c r="A37" s="187"/>
      <c r="B37" s="213"/>
      <c r="C37" s="662" t="str">
        <f>IF(E37="","",C36+1)</f>
        <v/>
      </c>
      <c r="D37" s="662"/>
      <c r="E37" s="663" t="str">
        <f>IF('各会計、関係団体の財政状況及び健全化判断比率'!B10="","",'各会計、関係団体の財政状況及び健全化判断比率'!B10)</f>
        <v/>
      </c>
      <c r="F37" s="663"/>
      <c r="G37" s="663"/>
      <c r="H37" s="663"/>
      <c r="I37" s="663"/>
      <c r="J37" s="663"/>
      <c r="K37" s="663"/>
      <c r="L37" s="663"/>
      <c r="M37" s="663"/>
      <c r="N37" s="663"/>
      <c r="O37" s="663"/>
      <c r="P37" s="663"/>
      <c r="Q37" s="663"/>
      <c r="R37" s="663"/>
      <c r="S37" s="663"/>
      <c r="T37" s="214"/>
      <c r="U37" s="662" t="str">
        <f t="shared" si="4"/>
        <v/>
      </c>
      <c r="V37" s="662"/>
      <c r="W37" s="663"/>
      <c r="X37" s="663"/>
      <c r="Y37" s="663"/>
      <c r="Z37" s="663"/>
      <c r="AA37" s="663"/>
      <c r="AB37" s="663"/>
      <c r="AC37" s="663"/>
      <c r="AD37" s="663"/>
      <c r="AE37" s="663"/>
      <c r="AF37" s="663"/>
      <c r="AG37" s="663"/>
      <c r="AH37" s="663"/>
      <c r="AI37" s="663"/>
      <c r="AJ37" s="663"/>
      <c r="AK37" s="663"/>
      <c r="AL37" s="214"/>
      <c r="AM37" s="662" t="str">
        <f t="shared" si="0"/>
        <v/>
      </c>
      <c r="AN37" s="662"/>
      <c r="AO37" s="663"/>
      <c r="AP37" s="663"/>
      <c r="AQ37" s="663"/>
      <c r="AR37" s="663"/>
      <c r="AS37" s="663"/>
      <c r="AT37" s="663"/>
      <c r="AU37" s="663"/>
      <c r="AV37" s="663"/>
      <c r="AW37" s="663"/>
      <c r="AX37" s="663"/>
      <c r="AY37" s="663"/>
      <c r="AZ37" s="663"/>
      <c r="BA37" s="663"/>
      <c r="BB37" s="663"/>
      <c r="BC37" s="663"/>
      <c r="BD37" s="214"/>
      <c r="BE37" s="662" t="str">
        <f t="shared" si="1"/>
        <v/>
      </c>
      <c r="BF37" s="662"/>
      <c r="BG37" s="663"/>
      <c r="BH37" s="663"/>
      <c r="BI37" s="663"/>
      <c r="BJ37" s="663"/>
      <c r="BK37" s="663"/>
      <c r="BL37" s="663"/>
      <c r="BM37" s="663"/>
      <c r="BN37" s="663"/>
      <c r="BO37" s="663"/>
      <c r="BP37" s="663"/>
      <c r="BQ37" s="663"/>
      <c r="BR37" s="663"/>
      <c r="BS37" s="663"/>
      <c r="BT37" s="663"/>
      <c r="BU37" s="663"/>
      <c r="BV37" s="214"/>
      <c r="BW37" s="662">
        <f t="shared" si="2"/>
        <v>8</v>
      </c>
      <c r="BX37" s="662"/>
      <c r="BY37" s="663" t="str">
        <f>IF('各会計、関係団体の財政状況及び健全化判断比率'!B71="","",'各会計、関係団体の財政状況及び健全化判断比率'!B71)</f>
        <v>東京都後期高齢者医療広域連合（一般会計）</v>
      </c>
      <c r="BZ37" s="663"/>
      <c r="CA37" s="663"/>
      <c r="CB37" s="663"/>
      <c r="CC37" s="663"/>
      <c r="CD37" s="663"/>
      <c r="CE37" s="663"/>
      <c r="CF37" s="663"/>
      <c r="CG37" s="663"/>
      <c r="CH37" s="663"/>
      <c r="CI37" s="663"/>
      <c r="CJ37" s="663"/>
      <c r="CK37" s="663"/>
      <c r="CL37" s="663"/>
      <c r="CM37" s="663"/>
      <c r="CN37" s="214"/>
      <c r="CO37" s="662">
        <f t="shared" si="3"/>
        <v>13</v>
      </c>
      <c r="CP37" s="662"/>
      <c r="CQ37" s="663" t="str">
        <f>IF('各会計、関係団体の財政状況及び健全化判断比率'!BS10="","",'各会計、関係団体の財政状況及び健全化判断比率'!BS10)</f>
        <v>東長崎駅・椎名町駅整備株式会社</v>
      </c>
      <c r="CR37" s="663"/>
      <c r="CS37" s="663"/>
      <c r="CT37" s="663"/>
      <c r="CU37" s="663"/>
      <c r="CV37" s="663"/>
      <c r="CW37" s="663"/>
      <c r="CX37" s="663"/>
      <c r="CY37" s="663"/>
      <c r="CZ37" s="663"/>
      <c r="DA37" s="663"/>
      <c r="DB37" s="663"/>
      <c r="DC37" s="663"/>
      <c r="DD37" s="663"/>
      <c r="DE37" s="663"/>
      <c r="DF37" s="211"/>
      <c r="DG37" s="664" t="str">
        <f>IF('各会計、関係団体の財政状況及び健全化判断比率'!BR10="","",'各会計、関係団体の財政状況及び健全化判断比率'!BR10)</f>
        <v/>
      </c>
      <c r="DH37" s="664"/>
      <c r="DI37" s="218"/>
      <c r="DJ37" s="186"/>
      <c r="DK37" s="186"/>
      <c r="DL37" s="186"/>
      <c r="DM37" s="186"/>
      <c r="DN37" s="186"/>
      <c r="DO37" s="186"/>
    </row>
    <row r="38" spans="1:119" ht="32.25" customHeight="1" x14ac:dyDescent="0.2">
      <c r="A38" s="187"/>
      <c r="B38" s="213"/>
      <c r="C38" s="662" t="str">
        <f t="shared" ref="C38:C43" si="5">IF(E38="","",C37+1)</f>
        <v/>
      </c>
      <c r="D38" s="662"/>
      <c r="E38" s="663" t="str">
        <f>IF('各会計、関係団体の財政状況及び健全化判断比率'!B11="","",'各会計、関係団体の財政状況及び健全化判断比率'!B11)</f>
        <v/>
      </c>
      <c r="F38" s="663"/>
      <c r="G38" s="663"/>
      <c r="H38" s="663"/>
      <c r="I38" s="663"/>
      <c r="J38" s="663"/>
      <c r="K38" s="663"/>
      <c r="L38" s="663"/>
      <c r="M38" s="663"/>
      <c r="N38" s="663"/>
      <c r="O38" s="663"/>
      <c r="P38" s="663"/>
      <c r="Q38" s="663"/>
      <c r="R38" s="663"/>
      <c r="S38" s="663"/>
      <c r="T38" s="214"/>
      <c r="U38" s="662" t="str">
        <f t="shared" si="4"/>
        <v/>
      </c>
      <c r="V38" s="662"/>
      <c r="W38" s="663"/>
      <c r="X38" s="663"/>
      <c r="Y38" s="663"/>
      <c r="Z38" s="663"/>
      <c r="AA38" s="663"/>
      <c r="AB38" s="663"/>
      <c r="AC38" s="663"/>
      <c r="AD38" s="663"/>
      <c r="AE38" s="663"/>
      <c r="AF38" s="663"/>
      <c r="AG38" s="663"/>
      <c r="AH38" s="663"/>
      <c r="AI38" s="663"/>
      <c r="AJ38" s="663"/>
      <c r="AK38" s="663"/>
      <c r="AL38" s="214"/>
      <c r="AM38" s="662" t="str">
        <f t="shared" si="0"/>
        <v/>
      </c>
      <c r="AN38" s="662"/>
      <c r="AO38" s="663"/>
      <c r="AP38" s="663"/>
      <c r="AQ38" s="663"/>
      <c r="AR38" s="663"/>
      <c r="AS38" s="663"/>
      <c r="AT38" s="663"/>
      <c r="AU38" s="663"/>
      <c r="AV38" s="663"/>
      <c r="AW38" s="663"/>
      <c r="AX38" s="663"/>
      <c r="AY38" s="663"/>
      <c r="AZ38" s="663"/>
      <c r="BA38" s="663"/>
      <c r="BB38" s="663"/>
      <c r="BC38" s="663"/>
      <c r="BD38" s="214"/>
      <c r="BE38" s="662" t="str">
        <f t="shared" si="1"/>
        <v/>
      </c>
      <c r="BF38" s="662"/>
      <c r="BG38" s="663"/>
      <c r="BH38" s="663"/>
      <c r="BI38" s="663"/>
      <c r="BJ38" s="663"/>
      <c r="BK38" s="663"/>
      <c r="BL38" s="663"/>
      <c r="BM38" s="663"/>
      <c r="BN38" s="663"/>
      <c r="BO38" s="663"/>
      <c r="BP38" s="663"/>
      <c r="BQ38" s="663"/>
      <c r="BR38" s="663"/>
      <c r="BS38" s="663"/>
      <c r="BT38" s="663"/>
      <c r="BU38" s="663"/>
      <c r="BV38" s="214"/>
      <c r="BW38" s="662">
        <f t="shared" si="2"/>
        <v>9</v>
      </c>
      <c r="BX38" s="662"/>
      <c r="BY38" s="663" t="str">
        <f>IF('各会計、関係団体の財政状況及び健全化判断比率'!B72="","",'各会計、関係団体の財政状況及び健全化判断比率'!B72)</f>
        <v>東京都後期高齢者医療広域連合（後期高齢者医療特別会計）</v>
      </c>
      <c r="BZ38" s="663"/>
      <c r="CA38" s="663"/>
      <c r="CB38" s="663"/>
      <c r="CC38" s="663"/>
      <c r="CD38" s="663"/>
      <c r="CE38" s="663"/>
      <c r="CF38" s="663"/>
      <c r="CG38" s="663"/>
      <c r="CH38" s="663"/>
      <c r="CI38" s="663"/>
      <c r="CJ38" s="663"/>
      <c r="CK38" s="663"/>
      <c r="CL38" s="663"/>
      <c r="CM38" s="663"/>
      <c r="CN38" s="214"/>
      <c r="CO38" s="662">
        <f t="shared" si="3"/>
        <v>14</v>
      </c>
      <c r="CP38" s="662"/>
      <c r="CQ38" s="663" t="str">
        <f>IF('各会計、関係団体の財政状況及び健全化判断比率'!BS11="","",'各会計、関係団体の財政状況及び健全化判断比率'!BS11)</f>
        <v>豊島区社会福祉事業団</v>
      </c>
      <c r="CR38" s="663"/>
      <c r="CS38" s="663"/>
      <c r="CT38" s="663"/>
      <c r="CU38" s="663"/>
      <c r="CV38" s="663"/>
      <c r="CW38" s="663"/>
      <c r="CX38" s="663"/>
      <c r="CY38" s="663"/>
      <c r="CZ38" s="663"/>
      <c r="DA38" s="663"/>
      <c r="DB38" s="663"/>
      <c r="DC38" s="663"/>
      <c r="DD38" s="663"/>
      <c r="DE38" s="663"/>
      <c r="DF38" s="211"/>
      <c r="DG38" s="664" t="str">
        <f>IF('各会計、関係団体の財政状況及び健全化判断比率'!BR11="","",'各会計、関係団体の財政状況及び健全化判断比率'!BR11)</f>
        <v/>
      </c>
      <c r="DH38" s="664"/>
      <c r="DI38" s="218"/>
      <c r="DJ38" s="186"/>
      <c r="DK38" s="186"/>
      <c r="DL38" s="186"/>
      <c r="DM38" s="186"/>
      <c r="DN38" s="186"/>
      <c r="DO38" s="186"/>
    </row>
    <row r="39" spans="1:119" ht="32.25" customHeight="1" x14ac:dyDescent="0.2">
      <c r="A39" s="187"/>
      <c r="B39" s="213"/>
      <c r="C39" s="662" t="str">
        <f t="shared" si="5"/>
        <v/>
      </c>
      <c r="D39" s="662"/>
      <c r="E39" s="663" t="str">
        <f>IF('各会計、関係団体の財政状況及び健全化判断比率'!B12="","",'各会計、関係団体の財政状況及び健全化判断比率'!B12)</f>
        <v/>
      </c>
      <c r="F39" s="663"/>
      <c r="G39" s="663"/>
      <c r="H39" s="663"/>
      <c r="I39" s="663"/>
      <c r="J39" s="663"/>
      <c r="K39" s="663"/>
      <c r="L39" s="663"/>
      <c r="M39" s="663"/>
      <c r="N39" s="663"/>
      <c r="O39" s="663"/>
      <c r="P39" s="663"/>
      <c r="Q39" s="663"/>
      <c r="R39" s="663"/>
      <c r="S39" s="663"/>
      <c r="T39" s="214"/>
      <c r="U39" s="662" t="str">
        <f t="shared" si="4"/>
        <v/>
      </c>
      <c r="V39" s="662"/>
      <c r="W39" s="663"/>
      <c r="X39" s="663"/>
      <c r="Y39" s="663"/>
      <c r="Z39" s="663"/>
      <c r="AA39" s="663"/>
      <c r="AB39" s="663"/>
      <c r="AC39" s="663"/>
      <c r="AD39" s="663"/>
      <c r="AE39" s="663"/>
      <c r="AF39" s="663"/>
      <c r="AG39" s="663"/>
      <c r="AH39" s="663"/>
      <c r="AI39" s="663"/>
      <c r="AJ39" s="663"/>
      <c r="AK39" s="663"/>
      <c r="AL39" s="214"/>
      <c r="AM39" s="662" t="str">
        <f t="shared" si="0"/>
        <v/>
      </c>
      <c r="AN39" s="662"/>
      <c r="AO39" s="663"/>
      <c r="AP39" s="663"/>
      <c r="AQ39" s="663"/>
      <c r="AR39" s="663"/>
      <c r="AS39" s="663"/>
      <c r="AT39" s="663"/>
      <c r="AU39" s="663"/>
      <c r="AV39" s="663"/>
      <c r="AW39" s="663"/>
      <c r="AX39" s="663"/>
      <c r="AY39" s="663"/>
      <c r="AZ39" s="663"/>
      <c r="BA39" s="663"/>
      <c r="BB39" s="663"/>
      <c r="BC39" s="663"/>
      <c r="BD39" s="214"/>
      <c r="BE39" s="662" t="str">
        <f t="shared" si="1"/>
        <v/>
      </c>
      <c r="BF39" s="662"/>
      <c r="BG39" s="663"/>
      <c r="BH39" s="663"/>
      <c r="BI39" s="663"/>
      <c r="BJ39" s="663"/>
      <c r="BK39" s="663"/>
      <c r="BL39" s="663"/>
      <c r="BM39" s="663"/>
      <c r="BN39" s="663"/>
      <c r="BO39" s="663"/>
      <c r="BP39" s="663"/>
      <c r="BQ39" s="663"/>
      <c r="BR39" s="663"/>
      <c r="BS39" s="663"/>
      <c r="BT39" s="663"/>
      <c r="BU39" s="663"/>
      <c r="BV39" s="214"/>
      <c r="BW39" s="662" t="str">
        <f t="shared" si="2"/>
        <v/>
      </c>
      <c r="BX39" s="662"/>
      <c r="BY39" s="663" t="str">
        <f>IF('各会計、関係団体の財政状況及び健全化判断比率'!B73="","",'各会計、関係団体の財政状況及び健全化判断比率'!B73)</f>
        <v/>
      </c>
      <c r="BZ39" s="663"/>
      <c r="CA39" s="663"/>
      <c r="CB39" s="663"/>
      <c r="CC39" s="663"/>
      <c r="CD39" s="663"/>
      <c r="CE39" s="663"/>
      <c r="CF39" s="663"/>
      <c r="CG39" s="663"/>
      <c r="CH39" s="663"/>
      <c r="CI39" s="663"/>
      <c r="CJ39" s="663"/>
      <c r="CK39" s="663"/>
      <c r="CL39" s="663"/>
      <c r="CM39" s="663"/>
      <c r="CN39" s="214"/>
      <c r="CO39" s="662" t="str">
        <f t="shared" si="3"/>
        <v/>
      </c>
      <c r="CP39" s="662"/>
      <c r="CQ39" s="663" t="str">
        <f>IF('各会計、関係団体の財政状況及び健全化判断比率'!BS12="","",'各会計、関係団体の財政状況及び健全化判断比率'!BS12)</f>
        <v/>
      </c>
      <c r="CR39" s="663"/>
      <c r="CS39" s="663"/>
      <c r="CT39" s="663"/>
      <c r="CU39" s="663"/>
      <c r="CV39" s="663"/>
      <c r="CW39" s="663"/>
      <c r="CX39" s="663"/>
      <c r="CY39" s="663"/>
      <c r="CZ39" s="663"/>
      <c r="DA39" s="663"/>
      <c r="DB39" s="663"/>
      <c r="DC39" s="663"/>
      <c r="DD39" s="663"/>
      <c r="DE39" s="663"/>
      <c r="DF39" s="211"/>
      <c r="DG39" s="664" t="str">
        <f>IF('各会計、関係団体の財政状況及び健全化判断比率'!BR12="","",'各会計、関係団体の財政状況及び健全化判断比率'!BR12)</f>
        <v/>
      </c>
      <c r="DH39" s="664"/>
      <c r="DI39" s="218"/>
      <c r="DJ39" s="186"/>
      <c r="DK39" s="186"/>
      <c r="DL39" s="186"/>
      <c r="DM39" s="186"/>
      <c r="DN39" s="186"/>
      <c r="DO39" s="186"/>
    </row>
    <row r="40" spans="1:119" ht="32.25" customHeight="1" x14ac:dyDescent="0.2">
      <c r="A40" s="187"/>
      <c r="B40" s="213"/>
      <c r="C40" s="662" t="str">
        <f t="shared" si="5"/>
        <v/>
      </c>
      <c r="D40" s="662"/>
      <c r="E40" s="663" t="str">
        <f>IF('各会計、関係団体の財政状況及び健全化判断比率'!B13="","",'各会計、関係団体の財政状況及び健全化判断比率'!B13)</f>
        <v/>
      </c>
      <c r="F40" s="663"/>
      <c r="G40" s="663"/>
      <c r="H40" s="663"/>
      <c r="I40" s="663"/>
      <c r="J40" s="663"/>
      <c r="K40" s="663"/>
      <c r="L40" s="663"/>
      <c r="M40" s="663"/>
      <c r="N40" s="663"/>
      <c r="O40" s="663"/>
      <c r="P40" s="663"/>
      <c r="Q40" s="663"/>
      <c r="R40" s="663"/>
      <c r="S40" s="663"/>
      <c r="T40" s="214"/>
      <c r="U40" s="662" t="str">
        <f t="shared" si="4"/>
        <v/>
      </c>
      <c r="V40" s="662"/>
      <c r="W40" s="663"/>
      <c r="X40" s="663"/>
      <c r="Y40" s="663"/>
      <c r="Z40" s="663"/>
      <c r="AA40" s="663"/>
      <c r="AB40" s="663"/>
      <c r="AC40" s="663"/>
      <c r="AD40" s="663"/>
      <c r="AE40" s="663"/>
      <c r="AF40" s="663"/>
      <c r="AG40" s="663"/>
      <c r="AH40" s="663"/>
      <c r="AI40" s="663"/>
      <c r="AJ40" s="663"/>
      <c r="AK40" s="663"/>
      <c r="AL40" s="214"/>
      <c r="AM40" s="662" t="str">
        <f t="shared" si="0"/>
        <v/>
      </c>
      <c r="AN40" s="662"/>
      <c r="AO40" s="663"/>
      <c r="AP40" s="663"/>
      <c r="AQ40" s="663"/>
      <c r="AR40" s="663"/>
      <c r="AS40" s="663"/>
      <c r="AT40" s="663"/>
      <c r="AU40" s="663"/>
      <c r="AV40" s="663"/>
      <c r="AW40" s="663"/>
      <c r="AX40" s="663"/>
      <c r="AY40" s="663"/>
      <c r="AZ40" s="663"/>
      <c r="BA40" s="663"/>
      <c r="BB40" s="663"/>
      <c r="BC40" s="663"/>
      <c r="BD40" s="214"/>
      <c r="BE40" s="662" t="str">
        <f t="shared" si="1"/>
        <v/>
      </c>
      <c r="BF40" s="662"/>
      <c r="BG40" s="663"/>
      <c r="BH40" s="663"/>
      <c r="BI40" s="663"/>
      <c r="BJ40" s="663"/>
      <c r="BK40" s="663"/>
      <c r="BL40" s="663"/>
      <c r="BM40" s="663"/>
      <c r="BN40" s="663"/>
      <c r="BO40" s="663"/>
      <c r="BP40" s="663"/>
      <c r="BQ40" s="663"/>
      <c r="BR40" s="663"/>
      <c r="BS40" s="663"/>
      <c r="BT40" s="663"/>
      <c r="BU40" s="663"/>
      <c r="BV40" s="214"/>
      <c r="BW40" s="662" t="str">
        <f t="shared" si="2"/>
        <v/>
      </c>
      <c r="BX40" s="662"/>
      <c r="BY40" s="663" t="str">
        <f>IF('各会計、関係団体の財政状況及び健全化判断比率'!B74="","",'各会計、関係団体の財政状況及び健全化判断比率'!B74)</f>
        <v/>
      </c>
      <c r="BZ40" s="663"/>
      <c r="CA40" s="663"/>
      <c r="CB40" s="663"/>
      <c r="CC40" s="663"/>
      <c r="CD40" s="663"/>
      <c r="CE40" s="663"/>
      <c r="CF40" s="663"/>
      <c r="CG40" s="663"/>
      <c r="CH40" s="663"/>
      <c r="CI40" s="663"/>
      <c r="CJ40" s="663"/>
      <c r="CK40" s="663"/>
      <c r="CL40" s="663"/>
      <c r="CM40" s="663"/>
      <c r="CN40" s="214"/>
      <c r="CO40" s="662" t="str">
        <f t="shared" si="3"/>
        <v/>
      </c>
      <c r="CP40" s="662"/>
      <c r="CQ40" s="663" t="str">
        <f>IF('各会計、関係団体の財政状況及び健全化判断比率'!BS13="","",'各会計、関係団体の財政状況及び健全化判断比率'!BS13)</f>
        <v/>
      </c>
      <c r="CR40" s="663"/>
      <c r="CS40" s="663"/>
      <c r="CT40" s="663"/>
      <c r="CU40" s="663"/>
      <c r="CV40" s="663"/>
      <c r="CW40" s="663"/>
      <c r="CX40" s="663"/>
      <c r="CY40" s="663"/>
      <c r="CZ40" s="663"/>
      <c r="DA40" s="663"/>
      <c r="DB40" s="663"/>
      <c r="DC40" s="663"/>
      <c r="DD40" s="663"/>
      <c r="DE40" s="663"/>
      <c r="DF40" s="211"/>
      <c r="DG40" s="664" t="str">
        <f>IF('各会計、関係団体の財政状況及び健全化判断比率'!BR13="","",'各会計、関係団体の財政状況及び健全化判断比率'!BR13)</f>
        <v/>
      </c>
      <c r="DH40" s="664"/>
      <c r="DI40" s="218"/>
      <c r="DJ40" s="186"/>
      <c r="DK40" s="186"/>
      <c r="DL40" s="186"/>
      <c r="DM40" s="186"/>
      <c r="DN40" s="186"/>
      <c r="DO40" s="186"/>
    </row>
    <row r="41" spans="1:119" ht="32.25" customHeight="1" x14ac:dyDescent="0.2">
      <c r="A41" s="187"/>
      <c r="B41" s="213"/>
      <c r="C41" s="662" t="str">
        <f t="shared" si="5"/>
        <v/>
      </c>
      <c r="D41" s="662"/>
      <c r="E41" s="663" t="str">
        <f>IF('各会計、関係団体の財政状況及び健全化判断比率'!B14="","",'各会計、関係団体の財政状況及び健全化判断比率'!B14)</f>
        <v/>
      </c>
      <c r="F41" s="663"/>
      <c r="G41" s="663"/>
      <c r="H41" s="663"/>
      <c r="I41" s="663"/>
      <c r="J41" s="663"/>
      <c r="K41" s="663"/>
      <c r="L41" s="663"/>
      <c r="M41" s="663"/>
      <c r="N41" s="663"/>
      <c r="O41" s="663"/>
      <c r="P41" s="663"/>
      <c r="Q41" s="663"/>
      <c r="R41" s="663"/>
      <c r="S41" s="663"/>
      <c r="T41" s="214"/>
      <c r="U41" s="662" t="str">
        <f t="shared" si="4"/>
        <v/>
      </c>
      <c r="V41" s="662"/>
      <c r="W41" s="663"/>
      <c r="X41" s="663"/>
      <c r="Y41" s="663"/>
      <c r="Z41" s="663"/>
      <c r="AA41" s="663"/>
      <c r="AB41" s="663"/>
      <c r="AC41" s="663"/>
      <c r="AD41" s="663"/>
      <c r="AE41" s="663"/>
      <c r="AF41" s="663"/>
      <c r="AG41" s="663"/>
      <c r="AH41" s="663"/>
      <c r="AI41" s="663"/>
      <c r="AJ41" s="663"/>
      <c r="AK41" s="663"/>
      <c r="AL41" s="214"/>
      <c r="AM41" s="662" t="str">
        <f t="shared" si="0"/>
        <v/>
      </c>
      <c r="AN41" s="662"/>
      <c r="AO41" s="663"/>
      <c r="AP41" s="663"/>
      <c r="AQ41" s="663"/>
      <c r="AR41" s="663"/>
      <c r="AS41" s="663"/>
      <c r="AT41" s="663"/>
      <c r="AU41" s="663"/>
      <c r="AV41" s="663"/>
      <c r="AW41" s="663"/>
      <c r="AX41" s="663"/>
      <c r="AY41" s="663"/>
      <c r="AZ41" s="663"/>
      <c r="BA41" s="663"/>
      <c r="BB41" s="663"/>
      <c r="BC41" s="663"/>
      <c r="BD41" s="214"/>
      <c r="BE41" s="662" t="str">
        <f t="shared" si="1"/>
        <v/>
      </c>
      <c r="BF41" s="662"/>
      <c r="BG41" s="663"/>
      <c r="BH41" s="663"/>
      <c r="BI41" s="663"/>
      <c r="BJ41" s="663"/>
      <c r="BK41" s="663"/>
      <c r="BL41" s="663"/>
      <c r="BM41" s="663"/>
      <c r="BN41" s="663"/>
      <c r="BO41" s="663"/>
      <c r="BP41" s="663"/>
      <c r="BQ41" s="663"/>
      <c r="BR41" s="663"/>
      <c r="BS41" s="663"/>
      <c r="BT41" s="663"/>
      <c r="BU41" s="663"/>
      <c r="BV41" s="214"/>
      <c r="BW41" s="662" t="str">
        <f t="shared" si="2"/>
        <v/>
      </c>
      <c r="BX41" s="662"/>
      <c r="BY41" s="663" t="str">
        <f>IF('各会計、関係団体の財政状況及び健全化判断比率'!B75="","",'各会計、関係団体の財政状況及び健全化判断比率'!B75)</f>
        <v/>
      </c>
      <c r="BZ41" s="663"/>
      <c r="CA41" s="663"/>
      <c r="CB41" s="663"/>
      <c r="CC41" s="663"/>
      <c r="CD41" s="663"/>
      <c r="CE41" s="663"/>
      <c r="CF41" s="663"/>
      <c r="CG41" s="663"/>
      <c r="CH41" s="663"/>
      <c r="CI41" s="663"/>
      <c r="CJ41" s="663"/>
      <c r="CK41" s="663"/>
      <c r="CL41" s="663"/>
      <c r="CM41" s="663"/>
      <c r="CN41" s="214"/>
      <c r="CO41" s="662" t="str">
        <f t="shared" si="3"/>
        <v/>
      </c>
      <c r="CP41" s="662"/>
      <c r="CQ41" s="663" t="str">
        <f>IF('各会計、関係団体の財政状況及び健全化判断比率'!BS14="","",'各会計、関係団体の財政状況及び健全化判断比率'!BS14)</f>
        <v/>
      </c>
      <c r="CR41" s="663"/>
      <c r="CS41" s="663"/>
      <c r="CT41" s="663"/>
      <c r="CU41" s="663"/>
      <c r="CV41" s="663"/>
      <c r="CW41" s="663"/>
      <c r="CX41" s="663"/>
      <c r="CY41" s="663"/>
      <c r="CZ41" s="663"/>
      <c r="DA41" s="663"/>
      <c r="DB41" s="663"/>
      <c r="DC41" s="663"/>
      <c r="DD41" s="663"/>
      <c r="DE41" s="663"/>
      <c r="DF41" s="211"/>
      <c r="DG41" s="664" t="str">
        <f>IF('各会計、関係団体の財政状況及び健全化判断比率'!BR14="","",'各会計、関係団体の財政状況及び健全化判断比率'!BR14)</f>
        <v/>
      </c>
      <c r="DH41" s="664"/>
      <c r="DI41" s="218"/>
      <c r="DJ41" s="186"/>
      <c r="DK41" s="186"/>
      <c r="DL41" s="186"/>
      <c r="DM41" s="186"/>
      <c r="DN41" s="186"/>
      <c r="DO41" s="186"/>
    </row>
    <row r="42" spans="1:119" ht="32.25" customHeight="1" x14ac:dyDescent="0.2">
      <c r="A42" s="186"/>
      <c r="B42" s="213"/>
      <c r="C42" s="662" t="str">
        <f t="shared" si="5"/>
        <v/>
      </c>
      <c r="D42" s="662"/>
      <c r="E42" s="663" t="str">
        <f>IF('各会計、関係団体の財政状況及び健全化判断比率'!B15="","",'各会計、関係団体の財政状況及び健全化判断比率'!B15)</f>
        <v/>
      </c>
      <c r="F42" s="663"/>
      <c r="G42" s="663"/>
      <c r="H42" s="663"/>
      <c r="I42" s="663"/>
      <c r="J42" s="663"/>
      <c r="K42" s="663"/>
      <c r="L42" s="663"/>
      <c r="M42" s="663"/>
      <c r="N42" s="663"/>
      <c r="O42" s="663"/>
      <c r="P42" s="663"/>
      <c r="Q42" s="663"/>
      <c r="R42" s="663"/>
      <c r="S42" s="663"/>
      <c r="T42" s="214"/>
      <c r="U42" s="662" t="str">
        <f t="shared" si="4"/>
        <v/>
      </c>
      <c r="V42" s="662"/>
      <c r="W42" s="663"/>
      <c r="X42" s="663"/>
      <c r="Y42" s="663"/>
      <c r="Z42" s="663"/>
      <c r="AA42" s="663"/>
      <c r="AB42" s="663"/>
      <c r="AC42" s="663"/>
      <c r="AD42" s="663"/>
      <c r="AE42" s="663"/>
      <c r="AF42" s="663"/>
      <c r="AG42" s="663"/>
      <c r="AH42" s="663"/>
      <c r="AI42" s="663"/>
      <c r="AJ42" s="663"/>
      <c r="AK42" s="663"/>
      <c r="AL42" s="214"/>
      <c r="AM42" s="662" t="str">
        <f t="shared" si="0"/>
        <v/>
      </c>
      <c r="AN42" s="662"/>
      <c r="AO42" s="663"/>
      <c r="AP42" s="663"/>
      <c r="AQ42" s="663"/>
      <c r="AR42" s="663"/>
      <c r="AS42" s="663"/>
      <c r="AT42" s="663"/>
      <c r="AU42" s="663"/>
      <c r="AV42" s="663"/>
      <c r="AW42" s="663"/>
      <c r="AX42" s="663"/>
      <c r="AY42" s="663"/>
      <c r="AZ42" s="663"/>
      <c r="BA42" s="663"/>
      <c r="BB42" s="663"/>
      <c r="BC42" s="663"/>
      <c r="BD42" s="214"/>
      <c r="BE42" s="662" t="str">
        <f t="shared" si="1"/>
        <v/>
      </c>
      <c r="BF42" s="662"/>
      <c r="BG42" s="663"/>
      <c r="BH42" s="663"/>
      <c r="BI42" s="663"/>
      <c r="BJ42" s="663"/>
      <c r="BK42" s="663"/>
      <c r="BL42" s="663"/>
      <c r="BM42" s="663"/>
      <c r="BN42" s="663"/>
      <c r="BO42" s="663"/>
      <c r="BP42" s="663"/>
      <c r="BQ42" s="663"/>
      <c r="BR42" s="663"/>
      <c r="BS42" s="663"/>
      <c r="BT42" s="663"/>
      <c r="BU42" s="663"/>
      <c r="BV42" s="214"/>
      <c r="BW42" s="662" t="str">
        <f t="shared" si="2"/>
        <v/>
      </c>
      <c r="BX42" s="662"/>
      <c r="BY42" s="663" t="str">
        <f>IF('各会計、関係団体の財政状況及び健全化判断比率'!B76="","",'各会計、関係団体の財政状況及び健全化判断比率'!B76)</f>
        <v/>
      </c>
      <c r="BZ42" s="663"/>
      <c r="CA42" s="663"/>
      <c r="CB42" s="663"/>
      <c r="CC42" s="663"/>
      <c r="CD42" s="663"/>
      <c r="CE42" s="663"/>
      <c r="CF42" s="663"/>
      <c r="CG42" s="663"/>
      <c r="CH42" s="663"/>
      <c r="CI42" s="663"/>
      <c r="CJ42" s="663"/>
      <c r="CK42" s="663"/>
      <c r="CL42" s="663"/>
      <c r="CM42" s="663"/>
      <c r="CN42" s="214"/>
      <c r="CO42" s="662" t="str">
        <f t="shared" si="3"/>
        <v/>
      </c>
      <c r="CP42" s="662"/>
      <c r="CQ42" s="663" t="str">
        <f>IF('各会計、関係団体の財政状況及び健全化判断比率'!BS15="","",'各会計、関係団体の財政状況及び健全化判断比率'!BS15)</f>
        <v/>
      </c>
      <c r="CR42" s="663"/>
      <c r="CS42" s="663"/>
      <c r="CT42" s="663"/>
      <c r="CU42" s="663"/>
      <c r="CV42" s="663"/>
      <c r="CW42" s="663"/>
      <c r="CX42" s="663"/>
      <c r="CY42" s="663"/>
      <c r="CZ42" s="663"/>
      <c r="DA42" s="663"/>
      <c r="DB42" s="663"/>
      <c r="DC42" s="663"/>
      <c r="DD42" s="663"/>
      <c r="DE42" s="663"/>
      <c r="DF42" s="211"/>
      <c r="DG42" s="664" t="str">
        <f>IF('各会計、関係団体の財政状況及び健全化判断比率'!BR15="","",'各会計、関係団体の財政状況及び健全化判断比率'!BR15)</f>
        <v/>
      </c>
      <c r="DH42" s="664"/>
      <c r="DI42" s="218"/>
      <c r="DJ42" s="186"/>
      <c r="DK42" s="186"/>
      <c r="DL42" s="186"/>
      <c r="DM42" s="186"/>
      <c r="DN42" s="186"/>
      <c r="DO42" s="186"/>
    </row>
    <row r="43" spans="1:119" ht="32.25" customHeight="1" x14ac:dyDescent="0.2">
      <c r="A43" s="186"/>
      <c r="B43" s="213"/>
      <c r="C43" s="662" t="str">
        <f t="shared" si="5"/>
        <v/>
      </c>
      <c r="D43" s="662"/>
      <c r="E43" s="663" t="str">
        <f>IF('各会計、関係団体の財政状況及び健全化判断比率'!B16="","",'各会計、関係団体の財政状況及び健全化判断比率'!B16)</f>
        <v/>
      </c>
      <c r="F43" s="663"/>
      <c r="G43" s="663"/>
      <c r="H43" s="663"/>
      <c r="I43" s="663"/>
      <c r="J43" s="663"/>
      <c r="K43" s="663"/>
      <c r="L43" s="663"/>
      <c r="M43" s="663"/>
      <c r="N43" s="663"/>
      <c r="O43" s="663"/>
      <c r="P43" s="663"/>
      <c r="Q43" s="663"/>
      <c r="R43" s="663"/>
      <c r="S43" s="663"/>
      <c r="T43" s="214"/>
      <c r="U43" s="662" t="str">
        <f t="shared" si="4"/>
        <v/>
      </c>
      <c r="V43" s="662"/>
      <c r="W43" s="663"/>
      <c r="X43" s="663"/>
      <c r="Y43" s="663"/>
      <c r="Z43" s="663"/>
      <c r="AA43" s="663"/>
      <c r="AB43" s="663"/>
      <c r="AC43" s="663"/>
      <c r="AD43" s="663"/>
      <c r="AE43" s="663"/>
      <c r="AF43" s="663"/>
      <c r="AG43" s="663"/>
      <c r="AH43" s="663"/>
      <c r="AI43" s="663"/>
      <c r="AJ43" s="663"/>
      <c r="AK43" s="663"/>
      <c r="AL43" s="214"/>
      <c r="AM43" s="662" t="str">
        <f t="shared" si="0"/>
        <v/>
      </c>
      <c r="AN43" s="662"/>
      <c r="AO43" s="663"/>
      <c r="AP43" s="663"/>
      <c r="AQ43" s="663"/>
      <c r="AR43" s="663"/>
      <c r="AS43" s="663"/>
      <c r="AT43" s="663"/>
      <c r="AU43" s="663"/>
      <c r="AV43" s="663"/>
      <c r="AW43" s="663"/>
      <c r="AX43" s="663"/>
      <c r="AY43" s="663"/>
      <c r="AZ43" s="663"/>
      <c r="BA43" s="663"/>
      <c r="BB43" s="663"/>
      <c r="BC43" s="663"/>
      <c r="BD43" s="214"/>
      <c r="BE43" s="662" t="str">
        <f t="shared" si="1"/>
        <v/>
      </c>
      <c r="BF43" s="662"/>
      <c r="BG43" s="663"/>
      <c r="BH43" s="663"/>
      <c r="BI43" s="663"/>
      <c r="BJ43" s="663"/>
      <c r="BK43" s="663"/>
      <c r="BL43" s="663"/>
      <c r="BM43" s="663"/>
      <c r="BN43" s="663"/>
      <c r="BO43" s="663"/>
      <c r="BP43" s="663"/>
      <c r="BQ43" s="663"/>
      <c r="BR43" s="663"/>
      <c r="BS43" s="663"/>
      <c r="BT43" s="663"/>
      <c r="BU43" s="663"/>
      <c r="BV43" s="214"/>
      <c r="BW43" s="662" t="str">
        <f t="shared" si="2"/>
        <v/>
      </c>
      <c r="BX43" s="662"/>
      <c r="BY43" s="663" t="str">
        <f>IF('各会計、関係団体の財政状況及び健全化判断比率'!B77="","",'各会計、関係団体の財政状況及び健全化判断比率'!B77)</f>
        <v/>
      </c>
      <c r="BZ43" s="663"/>
      <c r="CA43" s="663"/>
      <c r="CB43" s="663"/>
      <c r="CC43" s="663"/>
      <c r="CD43" s="663"/>
      <c r="CE43" s="663"/>
      <c r="CF43" s="663"/>
      <c r="CG43" s="663"/>
      <c r="CH43" s="663"/>
      <c r="CI43" s="663"/>
      <c r="CJ43" s="663"/>
      <c r="CK43" s="663"/>
      <c r="CL43" s="663"/>
      <c r="CM43" s="663"/>
      <c r="CN43" s="214"/>
      <c r="CO43" s="662" t="str">
        <f t="shared" si="3"/>
        <v/>
      </c>
      <c r="CP43" s="662"/>
      <c r="CQ43" s="663" t="str">
        <f>IF('各会計、関係団体の財政状況及び健全化判断比率'!BS16="","",'各会計、関係団体の財政状況及び健全化判断比率'!BS16)</f>
        <v/>
      </c>
      <c r="CR43" s="663"/>
      <c r="CS43" s="663"/>
      <c r="CT43" s="663"/>
      <c r="CU43" s="663"/>
      <c r="CV43" s="663"/>
      <c r="CW43" s="663"/>
      <c r="CX43" s="663"/>
      <c r="CY43" s="663"/>
      <c r="CZ43" s="663"/>
      <c r="DA43" s="663"/>
      <c r="DB43" s="663"/>
      <c r="DC43" s="663"/>
      <c r="DD43" s="663"/>
      <c r="DE43" s="663"/>
      <c r="DF43" s="211"/>
      <c r="DG43" s="664" t="str">
        <f>IF('各会計、関係団体の財政状況及び健全化判断比率'!BR16="","",'各会計、関係団体の財政状況及び健全化判断比率'!BR16)</f>
        <v/>
      </c>
      <c r="DH43" s="664"/>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X63sXrObkYoqU4PXuhvIFW2muq6AOvslnHFDxiXSgPGEG055MEPs+ObgHpdXK65f4L9c+ZOiiFdAC3P0XlgeDw==" saltValue="96BgBT5tDJ4wgoRZv8WTE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546</v>
      </c>
      <c r="G33" s="29" t="s">
        <v>
547</v>
      </c>
      <c r="H33" s="29" t="s">
        <v>
548</v>
      </c>
      <c r="I33" s="29" t="s">
        <v>
549</v>
      </c>
      <c r="J33" s="30" t="s">
        <v>
550</v>
      </c>
      <c r="K33" s="22"/>
      <c r="L33" s="22"/>
      <c r="M33" s="22"/>
      <c r="N33" s="22"/>
      <c r="O33" s="22"/>
      <c r="P33" s="22"/>
    </row>
    <row r="34" spans="1:16" ht="39" customHeight="1" x14ac:dyDescent="0.2">
      <c r="A34" s="22"/>
      <c r="B34" s="31"/>
      <c r="C34" s="1260" t="s">
        <v>
554</v>
      </c>
      <c r="D34" s="1260"/>
      <c r="E34" s="1261"/>
      <c r="F34" s="32">
        <v>
4.37</v>
      </c>
      <c r="G34" s="33">
        <v>
3.56</v>
      </c>
      <c r="H34" s="33">
        <v>
3.81</v>
      </c>
      <c r="I34" s="33">
        <v>
2.79</v>
      </c>
      <c r="J34" s="34">
        <v>
4.45</v>
      </c>
      <c r="K34" s="22"/>
      <c r="L34" s="22"/>
      <c r="M34" s="22"/>
      <c r="N34" s="22"/>
      <c r="O34" s="22"/>
      <c r="P34" s="22"/>
    </row>
    <row r="35" spans="1:16" ht="39" customHeight="1" x14ac:dyDescent="0.2">
      <c r="A35" s="22"/>
      <c r="B35" s="35"/>
      <c r="C35" s="1254" t="s">
        <v>
555</v>
      </c>
      <c r="D35" s="1255"/>
      <c r="E35" s="1256"/>
      <c r="F35" s="36">
        <v>
0.64</v>
      </c>
      <c r="G35" s="37">
        <v>
0.99</v>
      </c>
      <c r="H35" s="37">
        <v>
1.73</v>
      </c>
      <c r="I35" s="37">
        <v>
1.1100000000000001</v>
      </c>
      <c r="J35" s="38">
        <v>
1.06</v>
      </c>
      <c r="K35" s="22"/>
      <c r="L35" s="22"/>
      <c r="M35" s="22"/>
      <c r="N35" s="22"/>
      <c r="O35" s="22"/>
      <c r="P35" s="22"/>
    </row>
    <row r="36" spans="1:16" ht="39" customHeight="1" x14ac:dyDescent="0.2">
      <c r="A36" s="22"/>
      <c r="B36" s="35"/>
      <c r="C36" s="1254" t="s">
        <v>
556</v>
      </c>
      <c r="D36" s="1255"/>
      <c r="E36" s="1256"/>
      <c r="F36" s="36">
        <v>
2</v>
      </c>
      <c r="G36" s="37">
        <v>
2.13</v>
      </c>
      <c r="H36" s="37">
        <v>
2.78</v>
      </c>
      <c r="I36" s="37">
        <v>
0.41</v>
      </c>
      <c r="J36" s="38">
        <v>
0.63</v>
      </c>
      <c r="K36" s="22"/>
      <c r="L36" s="22"/>
      <c r="M36" s="22"/>
      <c r="N36" s="22"/>
      <c r="O36" s="22"/>
      <c r="P36" s="22"/>
    </row>
    <row r="37" spans="1:16" ht="39" customHeight="1" x14ac:dyDescent="0.2">
      <c r="A37" s="22"/>
      <c r="B37" s="35"/>
      <c r="C37" s="1254" t="s">
        <v>
557</v>
      </c>
      <c r="D37" s="1255"/>
      <c r="E37" s="1256"/>
      <c r="F37" s="36">
        <v>
0.53</v>
      </c>
      <c r="G37" s="37">
        <v>
0.25</v>
      </c>
      <c r="H37" s="37">
        <v>
0.43</v>
      </c>
      <c r="I37" s="37">
        <v>
0.21</v>
      </c>
      <c r="J37" s="38">
        <v>
0.45</v>
      </c>
      <c r="K37" s="22"/>
      <c r="L37" s="22"/>
      <c r="M37" s="22"/>
      <c r="N37" s="22"/>
      <c r="O37" s="22"/>
      <c r="P37" s="22"/>
    </row>
    <row r="38" spans="1:16" ht="39" customHeight="1" x14ac:dyDescent="0.2">
      <c r="A38" s="22"/>
      <c r="B38" s="35"/>
      <c r="C38" s="1254"/>
      <c r="D38" s="1255"/>
      <c r="E38" s="1256"/>
      <c r="F38" s="36"/>
      <c r="G38" s="37"/>
      <c r="H38" s="37"/>
      <c r="I38" s="37"/>
      <c r="J38" s="38"/>
      <c r="K38" s="22"/>
      <c r="L38" s="22"/>
      <c r="M38" s="22"/>
      <c r="N38" s="22"/>
      <c r="O38" s="22"/>
      <c r="P38" s="22"/>
    </row>
    <row r="39" spans="1:16" ht="39" customHeight="1" x14ac:dyDescent="0.2">
      <c r="A39" s="22"/>
      <c r="B39" s="35"/>
      <c r="C39" s="1254"/>
      <c r="D39" s="1255"/>
      <c r="E39" s="1256"/>
      <c r="F39" s="36"/>
      <c r="G39" s="37"/>
      <c r="H39" s="37"/>
      <c r="I39" s="37"/>
      <c r="J39" s="38"/>
      <c r="K39" s="22"/>
      <c r="L39" s="22"/>
      <c r="M39" s="22"/>
      <c r="N39" s="22"/>
      <c r="O39" s="22"/>
      <c r="P39" s="22"/>
    </row>
    <row r="40" spans="1:16" ht="39" customHeight="1" x14ac:dyDescent="0.2">
      <c r="A40" s="22"/>
      <c r="B40" s="35"/>
      <c r="C40" s="1254"/>
      <c r="D40" s="1255"/>
      <c r="E40" s="1256"/>
      <c r="F40" s="36"/>
      <c r="G40" s="37"/>
      <c r="H40" s="37"/>
      <c r="I40" s="37"/>
      <c r="J40" s="38"/>
      <c r="K40" s="22"/>
      <c r="L40" s="22"/>
      <c r="M40" s="22"/>
      <c r="N40" s="22"/>
      <c r="O40" s="22"/>
      <c r="P40" s="22"/>
    </row>
    <row r="41" spans="1:16" ht="39" customHeight="1" x14ac:dyDescent="0.2">
      <c r="A41" s="22"/>
      <c r="B41" s="35"/>
      <c r="C41" s="1254"/>
      <c r="D41" s="1255"/>
      <c r="E41" s="1256"/>
      <c r="F41" s="36"/>
      <c r="G41" s="37"/>
      <c r="H41" s="37"/>
      <c r="I41" s="37"/>
      <c r="J41" s="38"/>
      <c r="K41" s="22"/>
      <c r="L41" s="22"/>
      <c r="M41" s="22"/>
      <c r="N41" s="22"/>
      <c r="O41" s="22"/>
      <c r="P41" s="22"/>
    </row>
    <row r="42" spans="1:16" ht="39" customHeight="1" x14ac:dyDescent="0.2">
      <c r="A42" s="22"/>
      <c r="B42" s="39"/>
      <c r="C42" s="1254" t="s">
        <v>
558</v>
      </c>
      <c r="D42" s="1255"/>
      <c r="E42" s="1256"/>
      <c r="F42" s="36" t="s">
        <v>
504</v>
      </c>
      <c r="G42" s="37" t="s">
        <v>
504</v>
      </c>
      <c r="H42" s="37" t="s">
        <v>
504</v>
      </c>
      <c r="I42" s="37" t="s">
        <v>
504</v>
      </c>
      <c r="J42" s="38" t="s">
        <v>
504</v>
      </c>
      <c r="K42" s="22"/>
      <c r="L42" s="22"/>
      <c r="M42" s="22"/>
      <c r="N42" s="22"/>
      <c r="O42" s="22"/>
      <c r="P42" s="22"/>
    </row>
    <row r="43" spans="1:16" ht="39" customHeight="1" thickBot="1" x14ac:dyDescent="0.25">
      <c r="A43" s="22"/>
      <c r="B43" s="40"/>
      <c r="C43" s="1257" t="s">
        <v>
559</v>
      </c>
      <c r="D43" s="1258"/>
      <c r="E43" s="1259"/>
      <c r="F43" s="41" t="s">
        <v>
504</v>
      </c>
      <c r="G43" s="42" t="s">
        <v>
504</v>
      </c>
      <c r="H43" s="42" t="s">
        <v>
504</v>
      </c>
      <c r="I43" s="42" t="s">
        <v>
504</v>
      </c>
      <c r="J43" s="43" t="s">
        <v>
504</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9CPkz27ALZZ6F0ltWFGr2hq26rV2z3dkyYnLDOkBImUxe7uHY5D+1GTC/88nGoTvVRZx5D4+E0X30RxwuTVIfA==" saltValue="w3lq4Ou36SZx5DfiSYXd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
&amp;C&amp;P/&amp;N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546</v>
      </c>
      <c r="L44" s="56" t="s">
        <v>
547</v>
      </c>
      <c r="M44" s="56" t="s">
        <v>
548</v>
      </c>
      <c r="N44" s="56" t="s">
        <v>
549</v>
      </c>
      <c r="O44" s="57" t="s">
        <v>
550</v>
      </c>
      <c r="P44" s="48"/>
      <c r="Q44" s="48"/>
      <c r="R44" s="48"/>
      <c r="S44" s="48"/>
      <c r="T44" s="48"/>
      <c r="U44" s="48"/>
    </row>
    <row r="45" spans="1:21" ht="30.75" customHeight="1" x14ac:dyDescent="0.2">
      <c r="A45" s="48"/>
      <c r="B45" s="1262" t="s">
        <v>
11</v>
      </c>
      <c r="C45" s="1263"/>
      <c r="D45" s="58"/>
      <c r="E45" s="1268" t="s">
        <v>
12</v>
      </c>
      <c r="F45" s="1268"/>
      <c r="G45" s="1268"/>
      <c r="H45" s="1268"/>
      <c r="I45" s="1268"/>
      <c r="J45" s="1269"/>
      <c r="K45" s="59">
        <v>
2598</v>
      </c>
      <c r="L45" s="60">
        <v>
2601</v>
      </c>
      <c r="M45" s="60">
        <v>
2493</v>
      </c>
      <c r="N45" s="60">
        <v>
2612</v>
      </c>
      <c r="O45" s="61">
        <v>
2577</v>
      </c>
      <c r="P45" s="48"/>
      <c r="Q45" s="48"/>
      <c r="R45" s="48"/>
      <c r="S45" s="48"/>
      <c r="T45" s="48"/>
      <c r="U45" s="48"/>
    </row>
    <row r="46" spans="1:21" ht="30.75" customHeight="1" x14ac:dyDescent="0.2">
      <c r="A46" s="48"/>
      <c r="B46" s="1264"/>
      <c r="C46" s="1265"/>
      <c r="D46" s="62"/>
      <c r="E46" s="1270" t="s">
        <v>
13</v>
      </c>
      <c r="F46" s="1270"/>
      <c r="G46" s="1270"/>
      <c r="H46" s="1270"/>
      <c r="I46" s="1270"/>
      <c r="J46" s="1271"/>
      <c r="K46" s="63" t="s">
        <v>
504</v>
      </c>
      <c r="L46" s="64" t="s">
        <v>
504</v>
      </c>
      <c r="M46" s="64" t="s">
        <v>
504</v>
      </c>
      <c r="N46" s="64" t="s">
        <v>
504</v>
      </c>
      <c r="O46" s="65" t="s">
        <v>
504</v>
      </c>
      <c r="P46" s="48"/>
      <c r="Q46" s="48"/>
      <c r="R46" s="48"/>
      <c r="S46" s="48"/>
      <c r="T46" s="48"/>
      <c r="U46" s="48"/>
    </row>
    <row r="47" spans="1:21" ht="30.75" customHeight="1" x14ac:dyDescent="0.2">
      <c r="A47" s="48"/>
      <c r="B47" s="1264"/>
      <c r="C47" s="1265"/>
      <c r="D47" s="62"/>
      <c r="E47" s="1270" t="s">
        <v>
14</v>
      </c>
      <c r="F47" s="1270"/>
      <c r="G47" s="1270"/>
      <c r="H47" s="1270"/>
      <c r="I47" s="1270"/>
      <c r="J47" s="1271"/>
      <c r="K47" s="63">
        <v>
141</v>
      </c>
      <c r="L47" s="64">
        <v>
130</v>
      </c>
      <c r="M47" s="64">
        <v>
283</v>
      </c>
      <c r="N47" s="64">
        <v>
264</v>
      </c>
      <c r="O47" s="65">
        <v>
266</v>
      </c>
      <c r="P47" s="48"/>
      <c r="Q47" s="48"/>
      <c r="R47" s="48"/>
      <c r="S47" s="48"/>
      <c r="T47" s="48"/>
      <c r="U47" s="48"/>
    </row>
    <row r="48" spans="1:21" ht="30.75" customHeight="1" x14ac:dyDescent="0.2">
      <c r="A48" s="48"/>
      <c r="B48" s="1264"/>
      <c r="C48" s="1265"/>
      <c r="D48" s="62"/>
      <c r="E48" s="1270" t="s">
        <v>
15</v>
      </c>
      <c r="F48" s="1270"/>
      <c r="G48" s="1270"/>
      <c r="H48" s="1270"/>
      <c r="I48" s="1270"/>
      <c r="J48" s="1271"/>
      <c r="K48" s="63" t="s">
        <v>
504</v>
      </c>
      <c r="L48" s="64" t="s">
        <v>
504</v>
      </c>
      <c r="M48" s="64" t="s">
        <v>
504</v>
      </c>
      <c r="N48" s="64" t="s">
        <v>
504</v>
      </c>
      <c r="O48" s="65" t="s">
        <v>
504</v>
      </c>
      <c r="P48" s="48"/>
      <c r="Q48" s="48"/>
      <c r="R48" s="48"/>
      <c r="S48" s="48"/>
      <c r="T48" s="48"/>
      <c r="U48" s="48"/>
    </row>
    <row r="49" spans="1:21" ht="30.75" customHeight="1" x14ac:dyDescent="0.2">
      <c r="A49" s="48"/>
      <c r="B49" s="1264"/>
      <c r="C49" s="1265"/>
      <c r="D49" s="62"/>
      <c r="E49" s="1270" t="s">
        <v>
16</v>
      </c>
      <c r="F49" s="1270"/>
      <c r="G49" s="1270"/>
      <c r="H49" s="1270"/>
      <c r="I49" s="1270"/>
      <c r="J49" s="1271"/>
      <c r="K49" s="63">
        <v>
147</v>
      </c>
      <c r="L49" s="64">
        <v>
94</v>
      </c>
      <c r="M49" s="64">
        <v>
83</v>
      </c>
      <c r="N49" s="64">
        <v>
90</v>
      </c>
      <c r="O49" s="65">
        <v>
95</v>
      </c>
      <c r="P49" s="48"/>
      <c r="Q49" s="48"/>
      <c r="R49" s="48"/>
      <c r="S49" s="48"/>
      <c r="T49" s="48"/>
      <c r="U49" s="48"/>
    </row>
    <row r="50" spans="1:21" ht="30.75" customHeight="1" x14ac:dyDescent="0.2">
      <c r="A50" s="48"/>
      <c r="B50" s="1264"/>
      <c r="C50" s="1265"/>
      <c r="D50" s="62"/>
      <c r="E50" s="1270" t="s">
        <v>
17</v>
      </c>
      <c r="F50" s="1270"/>
      <c r="G50" s="1270"/>
      <c r="H50" s="1270"/>
      <c r="I50" s="1270"/>
      <c r="J50" s="1271"/>
      <c r="K50" s="63">
        <v>
231</v>
      </c>
      <c r="L50" s="64">
        <v>
240</v>
      </c>
      <c r="M50" s="64">
        <v>
753</v>
      </c>
      <c r="N50" s="64">
        <v>
421</v>
      </c>
      <c r="O50" s="65">
        <v>
778</v>
      </c>
      <c r="P50" s="48"/>
      <c r="Q50" s="48"/>
      <c r="R50" s="48"/>
      <c r="S50" s="48"/>
      <c r="T50" s="48"/>
      <c r="U50" s="48"/>
    </row>
    <row r="51" spans="1:21" ht="30.75" customHeight="1" x14ac:dyDescent="0.2">
      <c r="A51" s="48"/>
      <c r="B51" s="1266"/>
      <c r="C51" s="1267"/>
      <c r="D51" s="66"/>
      <c r="E51" s="1270" t="s">
        <v>
18</v>
      </c>
      <c r="F51" s="1270"/>
      <c r="G51" s="1270"/>
      <c r="H51" s="1270"/>
      <c r="I51" s="1270"/>
      <c r="J51" s="1271"/>
      <c r="K51" s="63" t="s">
        <v>
504</v>
      </c>
      <c r="L51" s="64" t="s">
        <v>
504</v>
      </c>
      <c r="M51" s="64" t="s">
        <v>
504</v>
      </c>
      <c r="N51" s="64" t="s">
        <v>
504</v>
      </c>
      <c r="O51" s="65" t="s">
        <v>
504</v>
      </c>
      <c r="P51" s="48"/>
      <c r="Q51" s="48"/>
      <c r="R51" s="48"/>
      <c r="S51" s="48"/>
      <c r="T51" s="48"/>
      <c r="U51" s="48"/>
    </row>
    <row r="52" spans="1:21" ht="30.75" customHeight="1" x14ac:dyDescent="0.2">
      <c r="A52" s="48"/>
      <c r="B52" s="1272" t="s">
        <v>
19</v>
      </c>
      <c r="C52" s="1273"/>
      <c r="D52" s="66"/>
      <c r="E52" s="1270" t="s">
        <v>
20</v>
      </c>
      <c r="F52" s="1270"/>
      <c r="G52" s="1270"/>
      <c r="H52" s="1270"/>
      <c r="I52" s="1270"/>
      <c r="J52" s="1271"/>
      <c r="K52" s="63">
        <v>
5183</v>
      </c>
      <c r="L52" s="64">
        <v>
5043</v>
      </c>
      <c r="M52" s="64">
        <v>
4894</v>
      </c>
      <c r="N52" s="64">
        <v>
4796</v>
      </c>
      <c r="O52" s="65">
        <v>
4732</v>
      </c>
      <c r="P52" s="48"/>
      <c r="Q52" s="48"/>
      <c r="R52" s="48"/>
      <c r="S52" s="48"/>
      <c r="T52" s="48"/>
      <c r="U52" s="48"/>
    </row>
    <row r="53" spans="1:21" ht="30.75" customHeight="1" thickBot="1" x14ac:dyDescent="0.25">
      <c r="A53" s="48"/>
      <c r="B53" s="1274" t="s">
        <v>
21</v>
      </c>
      <c r="C53" s="1275"/>
      <c r="D53" s="67"/>
      <c r="E53" s="1276" t="s">
        <v>
22</v>
      </c>
      <c r="F53" s="1276"/>
      <c r="G53" s="1276"/>
      <c r="H53" s="1276"/>
      <c r="I53" s="1276"/>
      <c r="J53" s="1277"/>
      <c r="K53" s="68">
        <v>
-2066</v>
      </c>
      <c r="L53" s="69">
        <v>
-1978</v>
      </c>
      <c r="M53" s="69">
        <v>
-1282</v>
      </c>
      <c r="N53" s="69">
        <v>
-1409</v>
      </c>
      <c r="O53" s="70">
        <v>
-1016</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5" t="s">
        <v>
560</v>
      </c>
      <c r="P55" s="48"/>
      <c r="Q55" s="48"/>
      <c r="R55" s="48"/>
      <c r="S55" s="48"/>
      <c r="T55" s="48"/>
      <c r="U55" s="48"/>
    </row>
    <row r="56" spans="1:21" ht="31.5" customHeight="1" thickBot="1" x14ac:dyDescent="0.25">
      <c r="A56" s="48"/>
      <c r="B56" s="76"/>
      <c r="C56" s="77"/>
      <c r="D56" s="77"/>
      <c r="E56" s="78"/>
      <c r="F56" s="78"/>
      <c r="G56" s="78"/>
      <c r="H56" s="78"/>
      <c r="I56" s="78"/>
      <c r="J56" s="79" t="s">
        <v>
2</v>
      </c>
      <c r="K56" s="80" t="s">
        <v>
561</v>
      </c>
      <c r="L56" s="81" t="s">
        <v>
562</v>
      </c>
      <c r="M56" s="81" t="s">
        <v>
563</v>
      </c>
      <c r="N56" s="81" t="s">
        <v>
564</v>
      </c>
      <c r="O56" s="82" t="s">
        <v>
565</v>
      </c>
      <c r="P56" s="48"/>
      <c r="Q56" s="48"/>
      <c r="R56" s="48"/>
      <c r="S56" s="48"/>
      <c r="T56" s="48"/>
      <c r="U56" s="48"/>
    </row>
    <row r="57" spans="1:21" ht="31.5" customHeight="1" x14ac:dyDescent="0.2">
      <c r="B57" s="1278" t="s">
        <v>
25</v>
      </c>
      <c r="C57" s="1279"/>
      <c r="D57" s="1282" t="s">
        <v>
26</v>
      </c>
      <c r="E57" s="1283"/>
      <c r="F57" s="1283"/>
      <c r="G57" s="1283"/>
      <c r="H57" s="1283"/>
      <c r="I57" s="1283"/>
      <c r="J57" s="1284"/>
      <c r="K57" s="83">
        <v>
3442</v>
      </c>
      <c r="L57" s="84">
        <v>
2833</v>
      </c>
      <c r="M57" s="84">
        <v>
3140</v>
      </c>
      <c r="N57" s="84">
        <v>
2358</v>
      </c>
      <c r="O57" s="85">
        <v>
3384</v>
      </c>
    </row>
    <row r="58" spans="1:21" ht="31.5" customHeight="1" thickBot="1" x14ac:dyDescent="0.25">
      <c r="B58" s="1280"/>
      <c r="C58" s="1281"/>
      <c r="D58" s="1285" t="s">
        <v>
27</v>
      </c>
      <c r="E58" s="1286"/>
      <c r="F58" s="1286"/>
      <c r="G58" s="1286"/>
      <c r="H58" s="1286"/>
      <c r="I58" s="1286"/>
      <c r="J58" s="1287"/>
      <c r="K58" s="86">
        <v>
1041</v>
      </c>
      <c r="L58" s="87">
        <v>
660</v>
      </c>
      <c r="M58" s="87">
        <v>
791</v>
      </c>
      <c r="N58" s="87">
        <v>
369</v>
      </c>
      <c r="O58" s="88">
        <v>
633</v>
      </c>
    </row>
    <row r="59" spans="1:21" ht="24" customHeight="1" x14ac:dyDescent="0.2">
      <c r="B59" s="89"/>
      <c r="C59" s="89"/>
      <c r="D59" s="90" t="s">
        <v>
28</v>
      </c>
      <c r="E59" s="91"/>
      <c r="F59" s="91"/>
      <c r="G59" s="91"/>
      <c r="H59" s="91"/>
      <c r="I59" s="91"/>
      <c r="J59" s="91"/>
      <c r="K59" s="91"/>
      <c r="L59" s="91"/>
      <c r="M59" s="91"/>
      <c r="N59" s="91"/>
      <c r="O59" s="91"/>
    </row>
    <row r="60" spans="1:21" ht="24" customHeight="1" x14ac:dyDescent="0.2">
      <c r="B60" s="92"/>
      <c r="C60" s="92"/>
      <c r="D60" s="90" t="s">
        <v>
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2Efo7+ZuUXN2wPHEmftHx5XNpbWpBN2gt4PHgSE1CDjrTl0ULDsIsdvJ21h/68dtOg3E6BdopmYL8MGduDN6g==" saltValue="NKWBhlykT64MoPqvtphrh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
&amp;C&amp;P/&amp;N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9</v>
      </c>
    </row>
    <row r="40" spans="2:13" ht="27.75" customHeight="1" thickBot="1" x14ac:dyDescent="0.25">
      <c r="B40" s="95" t="s">
        <v>
10</v>
      </c>
      <c r="C40" s="96"/>
      <c r="D40" s="96"/>
      <c r="E40" s="97"/>
      <c r="F40" s="97"/>
      <c r="G40" s="97"/>
      <c r="H40" s="98" t="s">
        <v>
2</v>
      </c>
      <c r="I40" s="99" t="s">
        <v>
546</v>
      </c>
      <c r="J40" s="100" t="s">
        <v>
547</v>
      </c>
      <c r="K40" s="100" t="s">
        <v>
548</v>
      </c>
      <c r="L40" s="100" t="s">
        <v>
549</v>
      </c>
      <c r="M40" s="101" t="s">
        <v>
550</v>
      </c>
    </row>
    <row r="41" spans="2:13" ht="27.75" customHeight="1" x14ac:dyDescent="0.2">
      <c r="B41" s="1288" t="s">
        <v>
30</v>
      </c>
      <c r="C41" s="1289"/>
      <c r="D41" s="102"/>
      <c r="E41" s="1294" t="s">
        <v>
31</v>
      </c>
      <c r="F41" s="1294"/>
      <c r="G41" s="1294"/>
      <c r="H41" s="1295"/>
      <c r="I41" s="103">
        <v>
20789</v>
      </c>
      <c r="J41" s="104">
        <v>
26559</v>
      </c>
      <c r="K41" s="104">
        <v>
25353</v>
      </c>
      <c r="L41" s="104">
        <v>
23005</v>
      </c>
      <c r="M41" s="105">
        <v>
26048</v>
      </c>
    </row>
    <row r="42" spans="2:13" ht="27.75" customHeight="1" x14ac:dyDescent="0.2">
      <c r="B42" s="1290"/>
      <c r="C42" s="1291"/>
      <c r="D42" s="106"/>
      <c r="E42" s="1296" t="s">
        <v>
32</v>
      </c>
      <c r="F42" s="1296"/>
      <c r="G42" s="1296"/>
      <c r="H42" s="1297"/>
      <c r="I42" s="107">
        <v>
325</v>
      </c>
      <c r="J42" s="108">
        <v>
775</v>
      </c>
      <c r="K42" s="108">
        <v>
714</v>
      </c>
      <c r="L42" s="108">
        <v>
930</v>
      </c>
      <c r="M42" s="109">
        <v>
726</v>
      </c>
    </row>
    <row r="43" spans="2:13" ht="27.75" customHeight="1" x14ac:dyDescent="0.2">
      <c r="B43" s="1290"/>
      <c r="C43" s="1291"/>
      <c r="D43" s="106"/>
      <c r="E43" s="1296" t="s">
        <v>
33</v>
      </c>
      <c r="F43" s="1296"/>
      <c r="G43" s="1296"/>
      <c r="H43" s="1297"/>
      <c r="I43" s="107" t="s">
        <v>
504</v>
      </c>
      <c r="J43" s="108" t="s">
        <v>
504</v>
      </c>
      <c r="K43" s="108" t="s">
        <v>
504</v>
      </c>
      <c r="L43" s="108" t="s">
        <v>
504</v>
      </c>
      <c r="M43" s="109" t="s">
        <v>
504</v>
      </c>
    </row>
    <row r="44" spans="2:13" ht="27.75" customHeight="1" x14ac:dyDescent="0.2">
      <c r="B44" s="1290"/>
      <c r="C44" s="1291"/>
      <c r="D44" s="106"/>
      <c r="E44" s="1296" t="s">
        <v>
34</v>
      </c>
      <c r="F44" s="1296"/>
      <c r="G44" s="1296"/>
      <c r="H44" s="1297"/>
      <c r="I44" s="107">
        <v>
901</v>
      </c>
      <c r="J44" s="108">
        <v>
944</v>
      </c>
      <c r="K44" s="108">
        <v>
1108</v>
      </c>
      <c r="L44" s="108">
        <v>
1123</v>
      </c>
      <c r="M44" s="109">
        <v>
1155</v>
      </c>
    </row>
    <row r="45" spans="2:13" ht="27.75" customHeight="1" x14ac:dyDescent="0.2">
      <c r="B45" s="1290"/>
      <c r="C45" s="1291"/>
      <c r="D45" s="106"/>
      <c r="E45" s="1296" t="s">
        <v>
35</v>
      </c>
      <c r="F45" s="1296"/>
      <c r="G45" s="1296"/>
      <c r="H45" s="1297"/>
      <c r="I45" s="107">
        <v>
15306</v>
      </c>
      <c r="J45" s="108">
        <v>
16907</v>
      </c>
      <c r="K45" s="108">
        <v>
15870</v>
      </c>
      <c r="L45" s="108">
        <v>
13334</v>
      </c>
      <c r="M45" s="109">
        <v>
15720</v>
      </c>
    </row>
    <row r="46" spans="2:13" ht="27.75" customHeight="1" x14ac:dyDescent="0.2">
      <c r="B46" s="1290"/>
      <c r="C46" s="1291"/>
      <c r="D46" s="110"/>
      <c r="E46" s="1296" t="s">
        <v>
36</v>
      </c>
      <c r="F46" s="1296"/>
      <c r="G46" s="1296"/>
      <c r="H46" s="1297"/>
      <c r="I46" s="107" t="s">
        <v>
504</v>
      </c>
      <c r="J46" s="108" t="s">
        <v>
504</v>
      </c>
      <c r="K46" s="108" t="s">
        <v>
504</v>
      </c>
      <c r="L46" s="108" t="s">
        <v>
504</v>
      </c>
      <c r="M46" s="109" t="s">
        <v>
504</v>
      </c>
    </row>
    <row r="47" spans="2:13" ht="27.75" customHeight="1" x14ac:dyDescent="0.2">
      <c r="B47" s="1290"/>
      <c r="C47" s="1291"/>
      <c r="D47" s="111"/>
      <c r="E47" s="1298" t="s">
        <v>
37</v>
      </c>
      <c r="F47" s="1299"/>
      <c r="G47" s="1299"/>
      <c r="H47" s="1300"/>
      <c r="I47" s="107" t="s">
        <v>
504</v>
      </c>
      <c r="J47" s="108" t="s">
        <v>
504</v>
      </c>
      <c r="K47" s="108" t="s">
        <v>
504</v>
      </c>
      <c r="L47" s="108" t="s">
        <v>
504</v>
      </c>
      <c r="M47" s="109" t="s">
        <v>
504</v>
      </c>
    </row>
    <row r="48" spans="2:13" ht="27.75" customHeight="1" x14ac:dyDescent="0.2">
      <c r="B48" s="1290"/>
      <c r="C48" s="1291"/>
      <c r="D48" s="106"/>
      <c r="E48" s="1296" t="s">
        <v>
38</v>
      </c>
      <c r="F48" s="1296"/>
      <c r="G48" s="1296"/>
      <c r="H48" s="1297"/>
      <c r="I48" s="107" t="s">
        <v>
504</v>
      </c>
      <c r="J48" s="108" t="s">
        <v>
504</v>
      </c>
      <c r="K48" s="108" t="s">
        <v>
504</v>
      </c>
      <c r="L48" s="108" t="s">
        <v>
504</v>
      </c>
      <c r="M48" s="109" t="s">
        <v>
504</v>
      </c>
    </row>
    <row r="49" spans="2:13" ht="27.75" customHeight="1" x14ac:dyDescent="0.2">
      <c r="B49" s="1292"/>
      <c r="C49" s="1293"/>
      <c r="D49" s="106"/>
      <c r="E49" s="1296" t="s">
        <v>
39</v>
      </c>
      <c r="F49" s="1296"/>
      <c r="G49" s="1296"/>
      <c r="H49" s="1297"/>
      <c r="I49" s="107" t="s">
        <v>
504</v>
      </c>
      <c r="J49" s="108" t="s">
        <v>
504</v>
      </c>
      <c r="K49" s="108" t="s">
        <v>
504</v>
      </c>
      <c r="L49" s="108" t="s">
        <v>
504</v>
      </c>
      <c r="M49" s="109" t="s">
        <v>
504</v>
      </c>
    </row>
    <row r="50" spans="2:13" ht="27.75" customHeight="1" x14ac:dyDescent="0.2">
      <c r="B50" s="1301" t="s">
        <v>
40</v>
      </c>
      <c r="C50" s="1302"/>
      <c r="D50" s="112"/>
      <c r="E50" s="1296" t="s">
        <v>
41</v>
      </c>
      <c r="F50" s="1296"/>
      <c r="G50" s="1296"/>
      <c r="H50" s="1297"/>
      <c r="I50" s="107">
        <v>
36247</v>
      </c>
      <c r="J50" s="108">
        <v>
40713</v>
      </c>
      <c r="K50" s="108">
        <v>
43171</v>
      </c>
      <c r="L50" s="108">
        <v>
46473</v>
      </c>
      <c r="M50" s="109">
        <v>
35578</v>
      </c>
    </row>
    <row r="51" spans="2:13" ht="27.75" customHeight="1" x14ac:dyDescent="0.2">
      <c r="B51" s="1290"/>
      <c r="C51" s="1291"/>
      <c r="D51" s="106"/>
      <c r="E51" s="1296" t="s">
        <v>
42</v>
      </c>
      <c r="F51" s="1296"/>
      <c r="G51" s="1296"/>
      <c r="H51" s="1297"/>
      <c r="I51" s="107">
        <v>
1</v>
      </c>
      <c r="J51" s="108">
        <v>
2</v>
      </c>
      <c r="K51" s="108">
        <v>
5</v>
      </c>
      <c r="L51" s="108">
        <v>
85</v>
      </c>
      <c r="M51" s="109">
        <v>
5</v>
      </c>
    </row>
    <row r="52" spans="2:13" ht="27.75" customHeight="1" x14ac:dyDescent="0.2">
      <c r="B52" s="1292"/>
      <c r="C52" s="1293"/>
      <c r="D52" s="106"/>
      <c r="E52" s="1296" t="s">
        <v>
43</v>
      </c>
      <c r="F52" s="1296"/>
      <c r="G52" s="1296"/>
      <c r="H52" s="1297"/>
      <c r="I52" s="107">
        <v>
54249</v>
      </c>
      <c r="J52" s="108">
        <v>
51164</v>
      </c>
      <c r="K52" s="108">
        <v>
47055</v>
      </c>
      <c r="L52" s="108">
        <v>
42625</v>
      </c>
      <c r="M52" s="109">
        <v>
39390</v>
      </c>
    </row>
    <row r="53" spans="2:13" ht="27.75" customHeight="1" thickBot="1" x14ac:dyDescent="0.25">
      <c r="B53" s="1303" t="s">
        <v>
44</v>
      </c>
      <c r="C53" s="1304"/>
      <c r="D53" s="113"/>
      <c r="E53" s="1305" t="s">
        <v>
45</v>
      </c>
      <c r="F53" s="1305"/>
      <c r="G53" s="1305"/>
      <c r="H53" s="1306"/>
      <c r="I53" s="114">
        <v>
-53175</v>
      </c>
      <c r="J53" s="115">
        <v>
-46693</v>
      </c>
      <c r="K53" s="115">
        <v>
-47185</v>
      </c>
      <c r="L53" s="115">
        <v>
-50791</v>
      </c>
      <c r="M53" s="116">
        <v>
-31323</v>
      </c>
    </row>
    <row r="54" spans="2:13" ht="27.75" customHeight="1" x14ac:dyDescent="0.2">
      <c r="B54" s="117" t="s">
        <v>
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yEMILtWMF3s7ZlPM0VMx4+gFJI9sh/IEKwmPziF4tHXxtx2VRS3MkIzftne+AinS56PimR2Z9MCFUrV8DJNbyw==" saltValue="fqAoJ9afo/vETm4STZon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
&amp;C&amp;P/&amp;N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
47</v>
      </c>
    </row>
    <row r="54" spans="2:8" ht="29.25" customHeight="1" thickBot="1" x14ac:dyDescent="0.3">
      <c r="B54" s="122" t="s">
        <v>
1</v>
      </c>
      <c r="C54" s="123"/>
      <c r="D54" s="123"/>
      <c r="E54" s="124" t="s">
        <v>
2</v>
      </c>
      <c r="F54" s="125" t="s">
        <v>
548</v>
      </c>
      <c r="G54" s="125" t="s">
        <v>
549</v>
      </c>
      <c r="H54" s="126" t="s">
        <v>
550</v>
      </c>
    </row>
    <row r="55" spans="2:8" ht="52.5" customHeight="1" x14ac:dyDescent="0.2">
      <c r="B55" s="127"/>
      <c r="C55" s="1309" t="s">
        <v>
48</v>
      </c>
      <c r="D55" s="1309"/>
      <c r="E55" s="1310"/>
      <c r="F55" s="128">
        <v>
20707</v>
      </c>
      <c r="G55" s="128">
        <v>
14520</v>
      </c>
      <c r="H55" s="129">
        <v>
18365</v>
      </c>
    </row>
    <row r="56" spans="2:8" ht="52.5" customHeight="1" x14ac:dyDescent="0.2">
      <c r="B56" s="130"/>
      <c r="C56" s="1311" t="s">
        <v>
49</v>
      </c>
      <c r="D56" s="1311"/>
      <c r="E56" s="1312"/>
      <c r="F56" s="131">
        <v>
1856</v>
      </c>
      <c r="G56" s="131">
        <v>
1967</v>
      </c>
      <c r="H56" s="132">
        <v>
1988</v>
      </c>
    </row>
    <row r="57" spans="2:8" ht="53.25" customHeight="1" x14ac:dyDescent="0.2">
      <c r="B57" s="130"/>
      <c r="C57" s="1313" t="s">
        <v>
50</v>
      </c>
      <c r="D57" s="1313"/>
      <c r="E57" s="1314"/>
      <c r="F57" s="133">
        <v>
18942</v>
      </c>
      <c r="G57" s="133">
        <v>
26595</v>
      </c>
      <c r="H57" s="134">
        <v>
11575</v>
      </c>
    </row>
    <row r="58" spans="2:8" ht="45.75" customHeight="1" x14ac:dyDescent="0.2">
      <c r="B58" s="135"/>
      <c r="C58" s="386" t="s">
        <v>
569</v>
      </c>
      <c r="D58" s="387"/>
      <c r="E58" s="388"/>
      <c r="F58" s="136">
        <v>
10037</v>
      </c>
      <c r="G58" s="136">
        <v>
15599</v>
      </c>
      <c r="H58" s="137">
        <v>
3821</v>
      </c>
    </row>
    <row r="59" spans="2:8" ht="45.75" customHeight="1" x14ac:dyDescent="0.2">
      <c r="B59" s="135"/>
      <c r="C59" s="386" t="s">
        <v>
566</v>
      </c>
      <c r="D59" s="387"/>
      <c r="E59" s="388"/>
      <c r="F59" s="136">
        <v>
4203</v>
      </c>
      <c r="G59" s="136">
        <v>
5403</v>
      </c>
      <c r="H59" s="137">
        <v>
3489</v>
      </c>
    </row>
    <row r="60" spans="2:8" ht="45.75" customHeight="1" x14ac:dyDescent="0.2">
      <c r="B60" s="135"/>
      <c r="C60" s="386" t="s">
        <v>
567</v>
      </c>
      <c r="D60" s="387"/>
      <c r="E60" s="388"/>
      <c r="F60" s="136">
        <v>
2109</v>
      </c>
      <c r="G60" s="136">
        <v>
2447</v>
      </c>
      <c r="H60" s="137">
        <v>
1900</v>
      </c>
    </row>
    <row r="61" spans="2:8" ht="45.75" customHeight="1" x14ac:dyDescent="0.2">
      <c r="B61" s="135"/>
      <c r="C61" s="386" t="s">
        <v>
568</v>
      </c>
      <c r="D61" s="387"/>
      <c r="E61" s="388"/>
      <c r="F61" s="136">
        <v>
156</v>
      </c>
      <c r="G61" s="136">
        <v>
811</v>
      </c>
      <c r="H61" s="137">
        <v>
667</v>
      </c>
    </row>
    <row r="62" spans="2:8" ht="45.75" customHeight="1" thickBot="1" x14ac:dyDescent="0.25">
      <c r="B62" s="138"/>
      <c r="C62" s="389" t="s">
        <v>
570</v>
      </c>
      <c r="D62" s="390"/>
      <c r="E62" s="391"/>
      <c r="F62" s="139">
        <v>
328</v>
      </c>
      <c r="G62" s="139">
        <v>
375</v>
      </c>
      <c r="H62" s="140">
        <v>
517</v>
      </c>
    </row>
    <row r="63" spans="2:8" ht="52.5" customHeight="1" thickBot="1" x14ac:dyDescent="0.25">
      <c r="B63" s="141"/>
      <c r="C63" s="1307" t="s">
        <v>
51</v>
      </c>
      <c r="D63" s="1307"/>
      <c r="E63" s="1308"/>
      <c r="F63" s="142">
        <v>
41505</v>
      </c>
      <c r="G63" s="142">
        <v>
43082</v>
      </c>
      <c r="H63" s="143">
        <v>
31928</v>
      </c>
    </row>
    <row r="64" spans="2:8" ht="15" customHeight="1" x14ac:dyDescent="0.2"/>
  </sheetData>
  <sheetProtection algorithmName="SHA-512" hashValue="f5YUhpBmaNVHeZpqKsLJriCWiNZRYfnqisctubGf0+AjYDk+dwRxzfnuesGHyGjl34uuy9Gtx7QXKq3tebQcfg==" saltValue="d5npWFlgGo/2Tj7DmClL2w==" spinCount="100000" sheet="1" objects="1" scenarios="1"/>
  <mergeCells count="4">
    <mergeCell ref="C63:E63"/>
    <mergeCell ref="C55:E55"/>
    <mergeCell ref="C56:E56"/>
    <mergeCell ref="C57:E57"/>
  </mergeCells>
  <phoneticPr fontId="2"/>
  <printOptions horizontalCentered="1"/>
  <pageMargins left="0" right="0" top="0.19685039370078741" bottom="0" header="0" footer="0"/>
  <pageSetup paperSize="9" scale="43" orientation="landscape" verticalDpi="300"/>
  <headerFooter alignWithMargins="0">
    <oddFooter>
&amp;C&amp;P/&amp;N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AN72" sqref="AN72:BO72"/>
    </sheetView>
  </sheetViews>
  <sheetFormatPr defaultColWidth="0" defaultRowHeight="13.5" customHeight="1" zeroHeight="1" x14ac:dyDescent="0.2"/>
  <cols>
    <col min="1" max="1" width="6.33203125" style="394" customWidth="1"/>
    <col min="2" max="107" width="2.44140625" style="394" customWidth="1"/>
    <col min="108" max="108" width="6.109375" style="402" customWidth="1"/>
    <col min="109" max="109" width="5.88671875" style="401" customWidth="1"/>
    <col min="110" max="110" width="19.109375" style="394" hidden="1"/>
    <col min="111" max="115" width="12.6640625" style="394" hidden="1"/>
    <col min="116" max="349" width="8.6640625" style="394" hidden="1"/>
    <col min="350" max="355" width="14.88671875" style="394" hidden="1"/>
    <col min="356" max="357" width="15.88671875" style="394" hidden="1"/>
    <col min="358" max="363" width="16.109375" style="394" hidden="1"/>
    <col min="364" max="364" width="6.109375" style="394" hidden="1"/>
    <col min="365" max="365" width="3" style="394" hidden="1"/>
    <col min="366" max="605" width="8.6640625" style="394" hidden="1"/>
    <col min="606" max="611" width="14.88671875" style="394" hidden="1"/>
    <col min="612" max="613" width="15.88671875" style="394" hidden="1"/>
    <col min="614" max="619" width="16.109375" style="394" hidden="1"/>
    <col min="620" max="620" width="6.109375" style="394" hidden="1"/>
    <col min="621" max="621" width="3" style="394" hidden="1"/>
    <col min="622" max="861" width="8.6640625" style="394" hidden="1"/>
    <col min="862" max="867" width="14.88671875" style="394" hidden="1"/>
    <col min="868" max="869" width="15.88671875" style="394" hidden="1"/>
    <col min="870" max="875" width="16.109375" style="394" hidden="1"/>
    <col min="876" max="876" width="6.109375" style="394" hidden="1"/>
    <col min="877" max="877" width="3" style="394" hidden="1"/>
    <col min="878" max="1117" width="8.6640625" style="394" hidden="1"/>
    <col min="1118" max="1123" width="14.88671875" style="394" hidden="1"/>
    <col min="1124" max="1125" width="15.88671875" style="394" hidden="1"/>
    <col min="1126" max="1131" width="16.109375" style="394" hidden="1"/>
    <col min="1132" max="1132" width="6.109375" style="394" hidden="1"/>
    <col min="1133" max="1133" width="3" style="394" hidden="1"/>
    <col min="1134" max="1373" width="8.6640625" style="394" hidden="1"/>
    <col min="1374" max="1379" width="14.88671875" style="394" hidden="1"/>
    <col min="1380" max="1381" width="15.88671875" style="394" hidden="1"/>
    <col min="1382" max="1387" width="16.109375" style="394" hidden="1"/>
    <col min="1388" max="1388" width="6.109375" style="394" hidden="1"/>
    <col min="1389" max="1389" width="3" style="394" hidden="1"/>
    <col min="1390" max="1629" width="8.6640625" style="394" hidden="1"/>
    <col min="1630" max="1635" width="14.88671875" style="394" hidden="1"/>
    <col min="1636" max="1637" width="15.88671875" style="394" hidden="1"/>
    <col min="1638" max="1643" width="16.109375" style="394" hidden="1"/>
    <col min="1644" max="1644" width="6.109375" style="394" hidden="1"/>
    <col min="1645" max="1645" width="3" style="394" hidden="1"/>
    <col min="1646" max="1885" width="8.6640625" style="394" hidden="1"/>
    <col min="1886" max="1891" width="14.88671875" style="394" hidden="1"/>
    <col min="1892" max="1893" width="15.88671875" style="394" hidden="1"/>
    <col min="1894" max="1899" width="16.109375" style="394" hidden="1"/>
    <col min="1900" max="1900" width="6.109375" style="394" hidden="1"/>
    <col min="1901" max="1901" width="3" style="394" hidden="1"/>
    <col min="1902" max="2141" width="8.6640625" style="394" hidden="1"/>
    <col min="2142" max="2147" width="14.88671875" style="394" hidden="1"/>
    <col min="2148" max="2149" width="15.88671875" style="394" hidden="1"/>
    <col min="2150" max="2155" width="16.109375" style="394" hidden="1"/>
    <col min="2156" max="2156" width="6.109375" style="394" hidden="1"/>
    <col min="2157" max="2157" width="3" style="394" hidden="1"/>
    <col min="2158" max="2397" width="8.6640625" style="394" hidden="1"/>
    <col min="2398" max="2403" width="14.88671875" style="394" hidden="1"/>
    <col min="2404" max="2405" width="15.88671875" style="394" hidden="1"/>
    <col min="2406" max="2411" width="16.109375" style="394" hidden="1"/>
    <col min="2412" max="2412" width="6.109375" style="394" hidden="1"/>
    <col min="2413" max="2413" width="3" style="394" hidden="1"/>
    <col min="2414" max="2653" width="8.6640625" style="394" hidden="1"/>
    <col min="2654" max="2659" width="14.88671875" style="394" hidden="1"/>
    <col min="2660" max="2661" width="15.88671875" style="394" hidden="1"/>
    <col min="2662" max="2667" width="16.109375" style="394" hidden="1"/>
    <col min="2668" max="2668" width="6.109375" style="394" hidden="1"/>
    <col min="2669" max="2669" width="3" style="394" hidden="1"/>
    <col min="2670" max="2909" width="8.6640625" style="394" hidden="1"/>
    <col min="2910" max="2915" width="14.88671875" style="394" hidden="1"/>
    <col min="2916" max="2917" width="15.88671875" style="394" hidden="1"/>
    <col min="2918" max="2923" width="16.109375" style="394" hidden="1"/>
    <col min="2924" max="2924" width="6.109375" style="394" hidden="1"/>
    <col min="2925" max="2925" width="3" style="394" hidden="1"/>
    <col min="2926" max="3165" width="8.6640625" style="394" hidden="1"/>
    <col min="3166" max="3171" width="14.88671875" style="394" hidden="1"/>
    <col min="3172" max="3173" width="15.88671875" style="394" hidden="1"/>
    <col min="3174" max="3179" width="16.109375" style="394" hidden="1"/>
    <col min="3180" max="3180" width="6.109375" style="394" hidden="1"/>
    <col min="3181" max="3181" width="3" style="394" hidden="1"/>
    <col min="3182" max="3421" width="8.6640625" style="394" hidden="1"/>
    <col min="3422" max="3427" width="14.88671875" style="394" hidden="1"/>
    <col min="3428" max="3429" width="15.88671875" style="394" hidden="1"/>
    <col min="3430" max="3435" width="16.109375" style="394" hidden="1"/>
    <col min="3436" max="3436" width="6.109375" style="394" hidden="1"/>
    <col min="3437" max="3437" width="3" style="394" hidden="1"/>
    <col min="3438" max="3677" width="8.6640625" style="394" hidden="1"/>
    <col min="3678" max="3683" width="14.88671875" style="394" hidden="1"/>
    <col min="3684" max="3685" width="15.88671875" style="394" hidden="1"/>
    <col min="3686" max="3691" width="16.109375" style="394" hidden="1"/>
    <col min="3692" max="3692" width="6.109375" style="394" hidden="1"/>
    <col min="3693" max="3693" width="3" style="394" hidden="1"/>
    <col min="3694" max="3933" width="8.6640625" style="394" hidden="1"/>
    <col min="3934" max="3939" width="14.88671875" style="394" hidden="1"/>
    <col min="3940" max="3941" width="15.88671875" style="394" hidden="1"/>
    <col min="3942" max="3947" width="16.109375" style="394" hidden="1"/>
    <col min="3948" max="3948" width="6.109375" style="394" hidden="1"/>
    <col min="3949" max="3949" width="3" style="394" hidden="1"/>
    <col min="3950" max="4189" width="8.6640625" style="394" hidden="1"/>
    <col min="4190" max="4195" width="14.88671875" style="394" hidden="1"/>
    <col min="4196" max="4197" width="15.88671875" style="394" hidden="1"/>
    <col min="4198" max="4203" width="16.109375" style="394" hidden="1"/>
    <col min="4204" max="4204" width="6.109375" style="394" hidden="1"/>
    <col min="4205" max="4205" width="3" style="394" hidden="1"/>
    <col min="4206" max="4445" width="8.6640625" style="394" hidden="1"/>
    <col min="4446" max="4451" width="14.88671875" style="394" hidden="1"/>
    <col min="4452" max="4453" width="15.88671875" style="394" hidden="1"/>
    <col min="4454" max="4459" width="16.109375" style="394" hidden="1"/>
    <col min="4460" max="4460" width="6.109375" style="394" hidden="1"/>
    <col min="4461" max="4461" width="3" style="394" hidden="1"/>
    <col min="4462" max="4701" width="8.6640625" style="394" hidden="1"/>
    <col min="4702" max="4707" width="14.88671875" style="394" hidden="1"/>
    <col min="4708" max="4709" width="15.88671875" style="394" hidden="1"/>
    <col min="4710" max="4715" width="16.109375" style="394" hidden="1"/>
    <col min="4716" max="4716" width="6.109375" style="394" hidden="1"/>
    <col min="4717" max="4717" width="3" style="394" hidden="1"/>
    <col min="4718" max="4957" width="8.6640625" style="394" hidden="1"/>
    <col min="4958" max="4963" width="14.88671875" style="394" hidden="1"/>
    <col min="4964" max="4965" width="15.88671875" style="394" hidden="1"/>
    <col min="4966" max="4971" width="16.109375" style="394" hidden="1"/>
    <col min="4972" max="4972" width="6.109375" style="394" hidden="1"/>
    <col min="4973" max="4973" width="3" style="394" hidden="1"/>
    <col min="4974" max="5213" width="8.6640625" style="394" hidden="1"/>
    <col min="5214" max="5219" width="14.88671875" style="394" hidden="1"/>
    <col min="5220" max="5221" width="15.88671875" style="394" hidden="1"/>
    <col min="5222" max="5227" width="16.109375" style="394" hidden="1"/>
    <col min="5228" max="5228" width="6.109375" style="394" hidden="1"/>
    <col min="5229" max="5229" width="3" style="394" hidden="1"/>
    <col min="5230" max="5469" width="8.6640625" style="394" hidden="1"/>
    <col min="5470" max="5475" width="14.88671875" style="394" hidden="1"/>
    <col min="5476" max="5477" width="15.88671875" style="394" hidden="1"/>
    <col min="5478" max="5483" width="16.109375" style="394" hidden="1"/>
    <col min="5484" max="5484" width="6.109375" style="394" hidden="1"/>
    <col min="5485" max="5485" width="3" style="394" hidden="1"/>
    <col min="5486" max="5725" width="8.6640625" style="394" hidden="1"/>
    <col min="5726" max="5731" width="14.88671875" style="394" hidden="1"/>
    <col min="5732" max="5733" width="15.88671875" style="394" hidden="1"/>
    <col min="5734" max="5739" width="16.109375" style="394" hidden="1"/>
    <col min="5740" max="5740" width="6.109375" style="394" hidden="1"/>
    <col min="5741" max="5741" width="3" style="394" hidden="1"/>
    <col min="5742" max="5981" width="8.6640625" style="394" hidden="1"/>
    <col min="5982" max="5987" width="14.88671875" style="394" hidden="1"/>
    <col min="5988" max="5989" width="15.88671875" style="394" hidden="1"/>
    <col min="5990" max="5995" width="16.109375" style="394" hidden="1"/>
    <col min="5996" max="5996" width="6.109375" style="394" hidden="1"/>
    <col min="5997" max="5997" width="3" style="394" hidden="1"/>
    <col min="5998" max="6237" width="8.6640625" style="394" hidden="1"/>
    <col min="6238" max="6243" width="14.88671875" style="394" hidden="1"/>
    <col min="6244" max="6245" width="15.88671875" style="394" hidden="1"/>
    <col min="6246" max="6251" width="16.109375" style="394" hidden="1"/>
    <col min="6252" max="6252" width="6.109375" style="394" hidden="1"/>
    <col min="6253" max="6253" width="3" style="394" hidden="1"/>
    <col min="6254" max="6493" width="8.6640625" style="394" hidden="1"/>
    <col min="6494" max="6499" width="14.88671875" style="394" hidden="1"/>
    <col min="6500" max="6501" width="15.88671875" style="394" hidden="1"/>
    <col min="6502" max="6507" width="16.109375" style="394" hidden="1"/>
    <col min="6508" max="6508" width="6.109375" style="394" hidden="1"/>
    <col min="6509" max="6509" width="3" style="394" hidden="1"/>
    <col min="6510" max="6749" width="8.6640625" style="394" hidden="1"/>
    <col min="6750" max="6755" width="14.88671875" style="394" hidden="1"/>
    <col min="6756" max="6757" width="15.88671875" style="394" hidden="1"/>
    <col min="6758" max="6763" width="16.109375" style="394" hidden="1"/>
    <col min="6764" max="6764" width="6.109375" style="394" hidden="1"/>
    <col min="6765" max="6765" width="3" style="394" hidden="1"/>
    <col min="6766" max="7005" width="8.6640625" style="394" hidden="1"/>
    <col min="7006" max="7011" width="14.88671875" style="394" hidden="1"/>
    <col min="7012" max="7013" width="15.88671875" style="394" hidden="1"/>
    <col min="7014" max="7019" width="16.109375" style="394" hidden="1"/>
    <col min="7020" max="7020" width="6.109375" style="394" hidden="1"/>
    <col min="7021" max="7021" width="3" style="394" hidden="1"/>
    <col min="7022" max="7261" width="8.6640625" style="394" hidden="1"/>
    <col min="7262" max="7267" width="14.88671875" style="394" hidden="1"/>
    <col min="7268" max="7269" width="15.88671875" style="394" hidden="1"/>
    <col min="7270" max="7275" width="16.109375" style="394" hidden="1"/>
    <col min="7276" max="7276" width="6.109375" style="394" hidden="1"/>
    <col min="7277" max="7277" width="3" style="394" hidden="1"/>
    <col min="7278" max="7517" width="8.6640625" style="394" hidden="1"/>
    <col min="7518" max="7523" width="14.88671875" style="394" hidden="1"/>
    <col min="7524" max="7525" width="15.88671875" style="394" hidden="1"/>
    <col min="7526" max="7531" width="16.109375" style="394" hidden="1"/>
    <col min="7532" max="7532" width="6.109375" style="394" hidden="1"/>
    <col min="7533" max="7533" width="3" style="394" hidden="1"/>
    <col min="7534" max="7773" width="8.6640625" style="394" hidden="1"/>
    <col min="7774" max="7779" width="14.88671875" style="394" hidden="1"/>
    <col min="7780" max="7781" width="15.88671875" style="394" hidden="1"/>
    <col min="7782" max="7787" width="16.109375" style="394" hidden="1"/>
    <col min="7788" max="7788" width="6.109375" style="394" hidden="1"/>
    <col min="7789" max="7789" width="3" style="394" hidden="1"/>
    <col min="7790" max="8029" width="8.6640625" style="394" hidden="1"/>
    <col min="8030" max="8035" width="14.88671875" style="394" hidden="1"/>
    <col min="8036" max="8037" width="15.88671875" style="394" hidden="1"/>
    <col min="8038" max="8043" width="16.109375" style="394" hidden="1"/>
    <col min="8044" max="8044" width="6.109375" style="394" hidden="1"/>
    <col min="8045" max="8045" width="3" style="394" hidden="1"/>
    <col min="8046" max="8285" width="8.6640625" style="394" hidden="1"/>
    <col min="8286" max="8291" width="14.88671875" style="394" hidden="1"/>
    <col min="8292" max="8293" width="15.88671875" style="394" hidden="1"/>
    <col min="8294" max="8299" width="16.109375" style="394" hidden="1"/>
    <col min="8300" max="8300" width="6.109375" style="394" hidden="1"/>
    <col min="8301" max="8301" width="3" style="394" hidden="1"/>
    <col min="8302" max="8541" width="8.6640625" style="394" hidden="1"/>
    <col min="8542" max="8547" width="14.88671875" style="394" hidden="1"/>
    <col min="8548" max="8549" width="15.88671875" style="394" hidden="1"/>
    <col min="8550" max="8555" width="16.109375" style="394" hidden="1"/>
    <col min="8556" max="8556" width="6.109375" style="394" hidden="1"/>
    <col min="8557" max="8557" width="3" style="394" hidden="1"/>
    <col min="8558" max="8797" width="8.6640625" style="394" hidden="1"/>
    <col min="8798" max="8803" width="14.88671875" style="394" hidden="1"/>
    <col min="8804" max="8805" width="15.88671875" style="394" hidden="1"/>
    <col min="8806" max="8811" width="16.109375" style="394" hidden="1"/>
    <col min="8812" max="8812" width="6.109375" style="394" hidden="1"/>
    <col min="8813" max="8813" width="3" style="394" hidden="1"/>
    <col min="8814" max="9053" width="8.6640625" style="394" hidden="1"/>
    <col min="9054" max="9059" width="14.88671875" style="394" hidden="1"/>
    <col min="9060" max="9061" width="15.88671875" style="394" hidden="1"/>
    <col min="9062" max="9067" width="16.109375" style="394" hidden="1"/>
    <col min="9068" max="9068" width="6.109375" style="394" hidden="1"/>
    <col min="9069" max="9069" width="3" style="394" hidden="1"/>
    <col min="9070" max="9309" width="8.6640625" style="394" hidden="1"/>
    <col min="9310" max="9315" width="14.88671875" style="394" hidden="1"/>
    <col min="9316" max="9317" width="15.88671875" style="394" hidden="1"/>
    <col min="9318" max="9323" width="16.109375" style="394" hidden="1"/>
    <col min="9324" max="9324" width="6.109375" style="394" hidden="1"/>
    <col min="9325" max="9325" width="3" style="394" hidden="1"/>
    <col min="9326" max="9565" width="8.6640625" style="394" hidden="1"/>
    <col min="9566" max="9571" width="14.88671875" style="394" hidden="1"/>
    <col min="9572" max="9573" width="15.88671875" style="394" hidden="1"/>
    <col min="9574" max="9579" width="16.109375" style="394" hidden="1"/>
    <col min="9580" max="9580" width="6.109375" style="394" hidden="1"/>
    <col min="9581" max="9581" width="3" style="394" hidden="1"/>
    <col min="9582" max="9821" width="8.6640625" style="394" hidden="1"/>
    <col min="9822" max="9827" width="14.88671875" style="394" hidden="1"/>
    <col min="9828" max="9829" width="15.88671875" style="394" hidden="1"/>
    <col min="9830" max="9835" width="16.109375" style="394" hidden="1"/>
    <col min="9836" max="9836" width="6.109375" style="394" hidden="1"/>
    <col min="9837" max="9837" width="3" style="394" hidden="1"/>
    <col min="9838" max="10077" width="8.6640625" style="394" hidden="1"/>
    <col min="10078" max="10083" width="14.88671875" style="394" hidden="1"/>
    <col min="10084" max="10085" width="15.88671875" style="394" hidden="1"/>
    <col min="10086" max="10091" width="16.109375" style="394" hidden="1"/>
    <col min="10092" max="10092" width="6.109375" style="394" hidden="1"/>
    <col min="10093" max="10093" width="3" style="394" hidden="1"/>
    <col min="10094" max="10333" width="8.6640625" style="394" hidden="1"/>
    <col min="10334" max="10339" width="14.88671875" style="394" hidden="1"/>
    <col min="10340" max="10341" width="15.88671875" style="394" hidden="1"/>
    <col min="10342" max="10347" width="16.109375" style="394" hidden="1"/>
    <col min="10348" max="10348" width="6.109375" style="394" hidden="1"/>
    <col min="10349" max="10349" width="3" style="394" hidden="1"/>
    <col min="10350" max="10589" width="8.6640625" style="394" hidden="1"/>
    <col min="10590" max="10595" width="14.88671875" style="394" hidden="1"/>
    <col min="10596" max="10597" width="15.88671875" style="394" hidden="1"/>
    <col min="10598" max="10603" width="16.109375" style="394" hidden="1"/>
    <col min="10604" max="10604" width="6.109375" style="394" hidden="1"/>
    <col min="10605" max="10605" width="3" style="394" hidden="1"/>
    <col min="10606" max="10845" width="8.6640625" style="394" hidden="1"/>
    <col min="10846" max="10851" width="14.88671875" style="394" hidden="1"/>
    <col min="10852" max="10853" width="15.88671875" style="394" hidden="1"/>
    <col min="10854" max="10859" width="16.109375" style="394" hidden="1"/>
    <col min="10860" max="10860" width="6.109375" style="394" hidden="1"/>
    <col min="10861" max="10861" width="3" style="394" hidden="1"/>
    <col min="10862" max="11101" width="8.6640625" style="394" hidden="1"/>
    <col min="11102" max="11107" width="14.88671875" style="394" hidden="1"/>
    <col min="11108" max="11109" width="15.88671875" style="394" hidden="1"/>
    <col min="11110" max="11115" width="16.109375" style="394" hidden="1"/>
    <col min="11116" max="11116" width="6.109375" style="394" hidden="1"/>
    <col min="11117" max="11117" width="3" style="394" hidden="1"/>
    <col min="11118" max="11357" width="8.6640625" style="394" hidden="1"/>
    <col min="11358" max="11363" width="14.88671875" style="394" hidden="1"/>
    <col min="11364" max="11365" width="15.88671875" style="394" hidden="1"/>
    <col min="11366" max="11371" width="16.109375" style="394" hidden="1"/>
    <col min="11372" max="11372" width="6.109375" style="394" hidden="1"/>
    <col min="11373" max="11373" width="3" style="394" hidden="1"/>
    <col min="11374" max="11613" width="8.6640625" style="394" hidden="1"/>
    <col min="11614" max="11619" width="14.88671875" style="394" hidden="1"/>
    <col min="11620" max="11621" width="15.88671875" style="394" hidden="1"/>
    <col min="11622" max="11627" width="16.109375" style="394" hidden="1"/>
    <col min="11628" max="11628" width="6.109375" style="394" hidden="1"/>
    <col min="11629" max="11629" width="3" style="394" hidden="1"/>
    <col min="11630" max="11869" width="8.6640625" style="394" hidden="1"/>
    <col min="11870" max="11875" width="14.88671875" style="394" hidden="1"/>
    <col min="11876" max="11877" width="15.88671875" style="394" hidden="1"/>
    <col min="11878" max="11883" width="16.109375" style="394" hidden="1"/>
    <col min="11884" max="11884" width="6.109375" style="394" hidden="1"/>
    <col min="11885" max="11885" width="3" style="394" hidden="1"/>
    <col min="11886" max="12125" width="8.6640625" style="394" hidden="1"/>
    <col min="12126" max="12131" width="14.88671875" style="394" hidden="1"/>
    <col min="12132" max="12133" width="15.88671875" style="394" hidden="1"/>
    <col min="12134" max="12139" width="16.109375" style="394" hidden="1"/>
    <col min="12140" max="12140" width="6.109375" style="394" hidden="1"/>
    <col min="12141" max="12141" width="3" style="394" hidden="1"/>
    <col min="12142" max="12381" width="8.6640625" style="394" hidden="1"/>
    <col min="12382" max="12387" width="14.88671875" style="394" hidden="1"/>
    <col min="12388" max="12389" width="15.88671875" style="394" hidden="1"/>
    <col min="12390" max="12395" width="16.109375" style="394" hidden="1"/>
    <col min="12396" max="12396" width="6.109375" style="394" hidden="1"/>
    <col min="12397" max="12397" width="3" style="394" hidden="1"/>
    <col min="12398" max="12637" width="8.6640625" style="394" hidden="1"/>
    <col min="12638" max="12643" width="14.88671875" style="394" hidden="1"/>
    <col min="12644" max="12645" width="15.88671875" style="394" hidden="1"/>
    <col min="12646" max="12651" width="16.109375" style="394" hidden="1"/>
    <col min="12652" max="12652" width="6.109375" style="394" hidden="1"/>
    <col min="12653" max="12653" width="3" style="394" hidden="1"/>
    <col min="12654" max="12893" width="8.6640625" style="394" hidden="1"/>
    <col min="12894" max="12899" width="14.88671875" style="394" hidden="1"/>
    <col min="12900" max="12901" width="15.88671875" style="394" hidden="1"/>
    <col min="12902" max="12907" width="16.109375" style="394" hidden="1"/>
    <col min="12908" max="12908" width="6.109375" style="394" hidden="1"/>
    <col min="12909" max="12909" width="3" style="394" hidden="1"/>
    <col min="12910" max="13149" width="8.6640625" style="394" hidden="1"/>
    <col min="13150" max="13155" width="14.88671875" style="394" hidden="1"/>
    <col min="13156" max="13157" width="15.88671875" style="394" hidden="1"/>
    <col min="13158" max="13163" width="16.109375" style="394" hidden="1"/>
    <col min="13164" max="13164" width="6.109375" style="394" hidden="1"/>
    <col min="13165" max="13165" width="3" style="394" hidden="1"/>
    <col min="13166" max="13405" width="8.6640625" style="394" hidden="1"/>
    <col min="13406" max="13411" width="14.88671875" style="394" hidden="1"/>
    <col min="13412" max="13413" width="15.88671875" style="394" hidden="1"/>
    <col min="13414" max="13419" width="16.109375" style="394" hidden="1"/>
    <col min="13420" max="13420" width="6.109375" style="394" hidden="1"/>
    <col min="13421" max="13421" width="3" style="394" hidden="1"/>
    <col min="13422" max="13661" width="8.6640625" style="394" hidden="1"/>
    <col min="13662" max="13667" width="14.88671875" style="394" hidden="1"/>
    <col min="13668" max="13669" width="15.88671875" style="394" hidden="1"/>
    <col min="13670" max="13675" width="16.109375" style="394" hidden="1"/>
    <col min="13676" max="13676" width="6.109375" style="394" hidden="1"/>
    <col min="13677" max="13677" width="3" style="394" hidden="1"/>
    <col min="13678" max="13917" width="8.6640625" style="394" hidden="1"/>
    <col min="13918" max="13923" width="14.88671875" style="394" hidden="1"/>
    <col min="13924" max="13925" width="15.88671875" style="394" hidden="1"/>
    <col min="13926" max="13931" width="16.109375" style="394" hidden="1"/>
    <col min="13932" max="13932" width="6.109375" style="394" hidden="1"/>
    <col min="13933" max="13933" width="3" style="394" hidden="1"/>
    <col min="13934" max="14173" width="8.6640625" style="394" hidden="1"/>
    <col min="14174" max="14179" width="14.88671875" style="394" hidden="1"/>
    <col min="14180" max="14181" width="15.88671875" style="394" hidden="1"/>
    <col min="14182" max="14187" width="16.109375" style="394" hidden="1"/>
    <col min="14188" max="14188" width="6.109375" style="394" hidden="1"/>
    <col min="14189" max="14189" width="3" style="394" hidden="1"/>
    <col min="14190" max="14429" width="8.6640625" style="394" hidden="1"/>
    <col min="14430" max="14435" width="14.88671875" style="394" hidden="1"/>
    <col min="14436" max="14437" width="15.88671875" style="394" hidden="1"/>
    <col min="14438" max="14443" width="16.109375" style="394" hidden="1"/>
    <col min="14444" max="14444" width="6.109375" style="394" hidden="1"/>
    <col min="14445" max="14445" width="3" style="394" hidden="1"/>
    <col min="14446" max="14685" width="8.6640625" style="394" hidden="1"/>
    <col min="14686" max="14691" width="14.88671875" style="394" hidden="1"/>
    <col min="14692" max="14693" width="15.88671875" style="394" hidden="1"/>
    <col min="14694" max="14699" width="16.109375" style="394" hidden="1"/>
    <col min="14700" max="14700" width="6.109375" style="394" hidden="1"/>
    <col min="14701" max="14701" width="3" style="394" hidden="1"/>
    <col min="14702" max="14941" width="8.6640625" style="394" hidden="1"/>
    <col min="14942" max="14947" width="14.88671875" style="394" hidden="1"/>
    <col min="14948" max="14949" width="15.88671875" style="394" hidden="1"/>
    <col min="14950" max="14955" width="16.109375" style="394" hidden="1"/>
    <col min="14956" max="14956" width="6.109375" style="394" hidden="1"/>
    <col min="14957" max="14957" width="3" style="394" hidden="1"/>
    <col min="14958" max="15197" width="8.6640625" style="394" hidden="1"/>
    <col min="15198" max="15203" width="14.88671875" style="394" hidden="1"/>
    <col min="15204" max="15205" width="15.88671875" style="394" hidden="1"/>
    <col min="15206" max="15211" width="16.109375" style="394" hidden="1"/>
    <col min="15212" max="15212" width="6.109375" style="394" hidden="1"/>
    <col min="15213" max="15213" width="3" style="394" hidden="1"/>
    <col min="15214" max="15453" width="8.6640625" style="394" hidden="1"/>
    <col min="15454" max="15459" width="14.88671875" style="394" hidden="1"/>
    <col min="15460" max="15461" width="15.88671875" style="394" hidden="1"/>
    <col min="15462" max="15467" width="16.109375" style="394" hidden="1"/>
    <col min="15468" max="15468" width="6.109375" style="394" hidden="1"/>
    <col min="15469" max="15469" width="3" style="394" hidden="1"/>
    <col min="15470" max="15709" width="8.6640625" style="394" hidden="1"/>
    <col min="15710" max="15715" width="14.88671875" style="394" hidden="1"/>
    <col min="15716" max="15717" width="15.88671875" style="394" hidden="1"/>
    <col min="15718" max="15723" width="16.109375" style="394" hidden="1"/>
    <col min="15724" max="15724" width="6.109375" style="394" hidden="1"/>
    <col min="15725" max="15725" width="3" style="394" hidden="1"/>
    <col min="15726" max="15965" width="8.6640625" style="394" hidden="1"/>
    <col min="15966" max="15971" width="14.88671875" style="394" hidden="1"/>
    <col min="15972" max="15973" width="15.88671875" style="394" hidden="1"/>
    <col min="15974" max="15979" width="16.109375" style="394" hidden="1"/>
    <col min="15980" max="15980" width="6.109375" style="394" hidden="1"/>
    <col min="15981" max="15981" width="3" style="394" hidden="1"/>
    <col min="15982" max="16221" width="8.6640625" style="394" hidden="1"/>
    <col min="16222" max="16227" width="14.88671875" style="394" hidden="1"/>
    <col min="16228" max="16229" width="15.88671875" style="394" hidden="1"/>
    <col min="16230" max="16235" width="16.109375" style="394" hidden="1"/>
    <col min="16236" max="16236" width="6.109375" style="394" hidden="1"/>
    <col min="16237" max="16237" width="3" style="394" hidden="1"/>
    <col min="16238" max="16384" width="8.6640625" style="394" hidden="1"/>
  </cols>
  <sheetData>
    <row r="1" spans="1:143" ht="42.75" customHeight="1" x14ac:dyDescent="0.2">
      <c r="A1" s="392"/>
      <c r="B1" s="393"/>
      <c r="DD1" s="394"/>
      <c r="DE1" s="394"/>
    </row>
    <row r="2" spans="1:143" ht="25.5" customHeight="1" x14ac:dyDescent="0.2">
      <c r="A2" s="395"/>
      <c r="C2" s="395"/>
      <c r="O2" s="395"/>
      <c r="P2" s="395"/>
      <c r="Q2" s="395"/>
      <c r="R2" s="395"/>
      <c r="S2" s="395"/>
      <c r="T2" s="395"/>
      <c r="U2" s="395"/>
      <c r="V2" s="395"/>
      <c r="W2" s="395"/>
      <c r="X2" s="395"/>
      <c r="Y2" s="395"/>
      <c r="Z2" s="395"/>
      <c r="AA2" s="395"/>
      <c r="AB2" s="395"/>
      <c r="AC2" s="395"/>
      <c r="AD2" s="395"/>
      <c r="AE2" s="395"/>
      <c r="AF2" s="395"/>
      <c r="AG2" s="395"/>
      <c r="AH2" s="395"/>
      <c r="AI2" s="395"/>
      <c r="AU2" s="395"/>
      <c r="BG2" s="395"/>
      <c r="BS2" s="395"/>
      <c r="CE2" s="395"/>
      <c r="CQ2" s="395"/>
      <c r="DD2" s="394"/>
      <c r="DE2" s="394"/>
    </row>
    <row r="3" spans="1:143" ht="25.5" customHeight="1" x14ac:dyDescent="0.2">
      <c r="A3" s="395"/>
      <c r="C3" s="395"/>
      <c r="O3" s="395"/>
      <c r="P3" s="395"/>
      <c r="Q3" s="395"/>
      <c r="R3" s="395"/>
      <c r="S3" s="395"/>
      <c r="T3" s="395"/>
      <c r="U3" s="395"/>
      <c r="V3" s="395"/>
      <c r="W3" s="395"/>
      <c r="X3" s="395"/>
      <c r="Y3" s="395"/>
      <c r="Z3" s="395"/>
      <c r="AA3" s="395"/>
      <c r="AB3" s="395"/>
      <c r="AC3" s="395"/>
      <c r="AD3" s="395"/>
      <c r="AE3" s="395"/>
      <c r="AF3" s="395"/>
      <c r="AG3" s="395"/>
      <c r="AH3" s="395"/>
      <c r="AI3" s="395"/>
      <c r="AU3" s="395"/>
      <c r="BG3" s="395"/>
      <c r="BS3" s="395"/>
      <c r="CE3" s="395"/>
      <c r="CQ3" s="395"/>
      <c r="DD3" s="394"/>
      <c r="DE3" s="394"/>
    </row>
    <row r="4" spans="1:143" s="291" customFormat="1" ht="13.2" x14ac:dyDescent="0.2">
      <c r="A4" s="395"/>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5"/>
      <c r="BB4" s="395"/>
      <c r="BC4" s="395"/>
      <c r="BD4" s="395"/>
      <c r="BE4" s="395"/>
      <c r="BF4" s="395"/>
      <c r="BG4" s="395"/>
      <c r="BH4" s="395"/>
      <c r="BI4" s="395"/>
      <c r="BJ4" s="395"/>
      <c r="BK4" s="395"/>
      <c r="BL4" s="395"/>
      <c r="BM4" s="395"/>
      <c r="BN4" s="395"/>
      <c r="BO4" s="395"/>
      <c r="BP4" s="395"/>
      <c r="BQ4" s="395"/>
      <c r="BR4" s="395"/>
      <c r="BS4" s="395"/>
      <c r="BT4" s="395"/>
      <c r="BU4" s="395"/>
      <c r="BV4" s="395"/>
      <c r="BW4" s="395"/>
      <c r="BX4" s="395"/>
      <c r="BY4" s="395"/>
      <c r="BZ4" s="395"/>
      <c r="CA4" s="395"/>
      <c r="CB4" s="395"/>
      <c r="CC4" s="395"/>
      <c r="CD4" s="395"/>
      <c r="CE4" s="395"/>
      <c r="CF4" s="395"/>
      <c r="CG4" s="395"/>
      <c r="CH4" s="395"/>
      <c r="CI4" s="395"/>
      <c r="CJ4" s="395"/>
      <c r="CK4" s="395"/>
      <c r="CL4" s="395"/>
      <c r="CM4" s="395"/>
      <c r="CN4" s="395"/>
      <c r="CO4" s="395"/>
      <c r="CP4" s="395"/>
      <c r="CQ4" s="395"/>
      <c r="CR4" s="395"/>
      <c r="CS4" s="395"/>
      <c r="CT4" s="395"/>
      <c r="CU4" s="395"/>
      <c r="CV4" s="395"/>
      <c r="CW4" s="395"/>
      <c r="CX4" s="395"/>
      <c r="CY4" s="395"/>
      <c r="CZ4" s="395"/>
      <c r="DA4" s="395"/>
      <c r="DB4" s="395"/>
      <c r="DC4" s="395"/>
      <c r="DD4" s="395"/>
      <c r="DE4" s="395"/>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95"/>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5"/>
      <c r="AU5" s="395"/>
      <c r="AV5" s="395"/>
      <c r="AW5" s="395"/>
      <c r="AX5" s="395"/>
      <c r="AY5" s="395"/>
      <c r="AZ5" s="395"/>
      <c r="BA5" s="395"/>
      <c r="BB5" s="395"/>
      <c r="BC5" s="395"/>
      <c r="BD5" s="395"/>
      <c r="BE5" s="395"/>
      <c r="BF5" s="395"/>
      <c r="BG5" s="395"/>
      <c r="BH5" s="395"/>
      <c r="BI5" s="395"/>
      <c r="BJ5" s="395"/>
      <c r="BK5" s="395"/>
      <c r="BL5" s="395"/>
      <c r="BM5" s="395"/>
      <c r="BN5" s="395"/>
      <c r="BO5" s="395"/>
      <c r="BP5" s="395"/>
      <c r="BQ5" s="395"/>
      <c r="BR5" s="395"/>
      <c r="BS5" s="395"/>
      <c r="BT5" s="395"/>
      <c r="BU5" s="395"/>
      <c r="BV5" s="395"/>
      <c r="BW5" s="395"/>
      <c r="BX5" s="395"/>
      <c r="BY5" s="395"/>
      <c r="BZ5" s="395"/>
      <c r="CA5" s="395"/>
      <c r="CB5" s="395"/>
      <c r="CC5" s="395"/>
      <c r="CD5" s="395"/>
      <c r="CE5" s="395"/>
      <c r="CF5" s="395"/>
      <c r="CG5" s="395"/>
      <c r="CH5" s="395"/>
      <c r="CI5" s="395"/>
      <c r="CJ5" s="395"/>
      <c r="CK5" s="395"/>
      <c r="CL5" s="395"/>
      <c r="CM5" s="395"/>
      <c r="CN5" s="395"/>
      <c r="CO5" s="395"/>
      <c r="CP5" s="395"/>
      <c r="CQ5" s="395"/>
      <c r="CR5" s="395"/>
      <c r="CS5" s="395"/>
      <c r="CT5" s="395"/>
      <c r="CU5" s="395"/>
      <c r="CV5" s="395"/>
      <c r="CW5" s="395"/>
      <c r="CX5" s="395"/>
      <c r="CY5" s="395"/>
      <c r="CZ5" s="395"/>
      <c r="DA5" s="395"/>
      <c r="DB5" s="395"/>
      <c r="DC5" s="395"/>
      <c r="DD5" s="395"/>
      <c r="DE5" s="395"/>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95"/>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5"/>
      <c r="AY6" s="395"/>
      <c r="AZ6" s="395"/>
      <c r="BA6" s="395"/>
      <c r="BB6" s="395"/>
      <c r="BC6" s="395"/>
      <c r="BD6" s="395"/>
      <c r="BE6" s="395"/>
      <c r="BF6" s="395"/>
      <c r="BG6" s="395"/>
      <c r="BH6" s="395"/>
      <c r="BI6" s="395"/>
      <c r="BJ6" s="395"/>
      <c r="BK6" s="395"/>
      <c r="BL6" s="395"/>
      <c r="BM6" s="395"/>
      <c r="BN6" s="395"/>
      <c r="BO6" s="395"/>
      <c r="BP6" s="395"/>
      <c r="BQ6" s="395"/>
      <c r="BR6" s="395"/>
      <c r="BS6" s="395"/>
      <c r="BT6" s="395"/>
      <c r="BU6" s="395"/>
      <c r="BV6" s="395"/>
      <c r="BW6" s="395"/>
      <c r="BX6" s="395"/>
      <c r="BY6" s="395"/>
      <c r="BZ6" s="395"/>
      <c r="CA6" s="395"/>
      <c r="CB6" s="395"/>
      <c r="CC6" s="395"/>
      <c r="CD6" s="395"/>
      <c r="CE6" s="395"/>
      <c r="CF6" s="395"/>
      <c r="CG6" s="395"/>
      <c r="CH6" s="395"/>
      <c r="CI6" s="395"/>
      <c r="CJ6" s="395"/>
      <c r="CK6" s="395"/>
      <c r="CL6" s="395"/>
      <c r="CM6" s="395"/>
      <c r="CN6" s="395"/>
      <c r="CO6" s="395"/>
      <c r="CP6" s="395"/>
      <c r="CQ6" s="395"/>
      <c r="CR6" s="395"/>
      <c r="CS6" s="395"/>
      <c r="CT6" s="395"/>
      <c r="CU6" s="395"/>
      <c r="CV6" s="395"/>
      <c r="CW6" s="395"/>
      <c r="CX6" s="395"/>
      <c r="CY6" s="395"/>
      <c r="CZ6" s="395"/>
      <c r="DA6" s="395"/>
      <c r="DB6" s="395"/>
      <c r="DC6" s="395"/>
      <c r="DD6" s="395"/>
      <c r="DE6" s="395"/>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95"/>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5"/>
      <c r="AS7" s="395"/>
      <c r="AT7" s="395"/>
      <c r="AU7" s="395"/>
      <c r="AV7" s="395"/>
      <c r="AW7" s="395"/>
      <c r="AX7" s="395"/>
      <c r="AY7" s="395"/>
      <c r="AZ7" s="395"/>
      <c r="BA7" s="395"/>
      <c r="BB7" s="395"/>
      <c r="BC7" s="395"/>
      <c r="BD7" s="395"/>
      <c r="BE7" s="395"/>
      <c r="BF7" s="395"/>
      <c r="BG7" s="395"/>
      <c r="BH7" s="395"/>
      <c r="BI7" s="395"/>
      <c r="BJ7" s="395"/>
      <c r="BK7" s="395"/>
      <c r="BL7" s="395"/>
      <c r="BM7" s="395"/>
      <c r="BN7" s="395"/>
      <c r="BO7" s="395"/>
      <c r="BP7" s="395"/>
      <c r="BQ7" s="395"/>
      <c r="BR7" s="395"/>
      <c r="BS7" s="395"/>
      <c r="BT7" s="395"/>
      <c r="BU7" s="395"/>
      <c r="BV7" s="395"/>
      <c r="BW7" s="395"/>
      <c r="BX7" s="395"/>
      <c r="BY7" s="395"/>
      <c r="BZ7" s="395"/>
      <c r="CA7" s="395"/>
      <c r="CB7" s="395"/>
      <c r="CC7" s="395"/>
      <c r="CD7" s="395"/>
      <c r="CE7" s="395"/>
      <c r="CF7" s="395"/>
      <c r="CG7" s="395"/>
      <c r="CH7" s="395"/>
      <c r="CI7" s="395"/>
      <c r="CJ7" s="395"/>
      <c r="CK7" s="395"/>
      <c r="CL7" s="395"/>
      <c r="CM7" s="395"/>
      <c r="CN7" s="395"/>
      <c r="CO7" s="395"/>
      <c r="CP7" s="395"/>
      <c r="CQ7" s="395"/>
      <c r="CR7" s="395"/>
      <c r="CS7" s="395"/>
      <c r="CT7" s="395"/>
      <c r="CU7" s="395"/>
      <c r="CV7" s="395"/>
      <c r="CW7" s="395"/>
      <c r="CX7" s="395"/>
      <c r="CY7" s="395"/>
      <c r="CZ7" s="395"/>
      <c r="DA7" s="395"/>
      <c r="DB7" s="395"/>
      <c r="DC7" s="395"/>
      <c r="DD7" s="395"/>
      <c r="DE7" s="395"/>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95"/>
      <c r="B8" s="395"/>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5"/>
      <c r="AR8" s="395"/>
      <c r="AS8" s="395"/>
      <c r="AT8" s="395"/>
      <c r="AU8" s="395"/>
      <c r="AV8" s="395"/>
      <c r="AW8" s="395"/>
      <c r="AX8" s="395"/>
      <c r="AY8" s="395"/>
      <c r="AZ8" s="395"/>
      <c r="BA8" s="395"/>
      <c r="BB8" s="395"/>
      <c r="BC8" s="395"/>
      <c r="BD8" s="395"/>
      <c r="BE8" s="395"/>
      <c r="BF8" s="395"/>
      <c r="BG8" s="395"/>
      <c r="BH8" s="395"/>
      <c r="BI8" s="395"/>
      <c r="BJ8" s="395"/>
      <c r="BK8" s="395"/>
      <c r="BL8" s="395"/>
      <c r="BM8" s="395"/>
      <c r="BN8" s="395"/>
      <c r="BO8" s="395"/>
      <c r="BP8" s="395"/>
      <c r="BQ8" s="395"/>
      <c r="BR8" s="395"/>
      <c r="BS8" s="395"/>
      <c r="BT8" s="395"/>
      <c r="BU8" s="395"/>
      <c r="BV8" s="395"/>
      <c r="BW8" s="395"/>
      <c r="BX8" s="395"/>
      <c r="BY8" s="395"/>
      <c r="BZ8" s="395"/>
      <c r="CA8" s="395"/>
      <c r="CB8" s="395"/>
      <c r="CC8" s="395"/>
      <c r="CD8" s="395"/>
      <c r="CE8" s="395"/>
      <c r="CF8" s="395"/>
      <c r="CG8" s="395"/>
      <c r="CH8" s="395"/>
      <c r="CI8" s="395"/>
      <c r="CJ8" s="395"/>
      <c r="CK8" s="395"/>
      <c r="CL8" s="395"/>
      <c r="CM8" s="395"/>
      <c r="CN8" s="395"/>
      <c r="CO8" s="395"/>
      <c r="CP8" s="395"/>
      <c r="CQ8" s="395"/>
      <c r="CR8" s="395"/>
      <c r="CS8" s="395"/>
      <c r="CT8" s="395"/>
      <c r="CU8" s="395"/>
      <c r="CV8" s="395"/>
      <c r="CW8" s="395"/>
      <c r="CX8" s="395"/>
      <c r="CY8" s="395"/>
      <c r="CZ8" s="395"/>
      <c r="DA8" s="395"/>
      <c r="DB8" s="395"/>
      <c r="DC8" s="395"/>
      <c r="DD8" s="395"/>
      <c r="DE8" s="395"/>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95"/>
      <c r="B9" s="395"/>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395"/>
      <c r="AO9" s="395"/>
      <c r="AP9" s="395"/>
      <c r="AQ9" s="395"/>
      <c r="AR9" s="395"/>
      <c r="AS9" s="395"/>
      <c r="AT9" s="395"/>
      <c r="AU9" s="395"/>
      <c r="AV9" s="395"/>
      <c r="AW9" s="395"/>
      <c r="AX9" s="395"/>
      <c r="AY9" s="395"/>
      <c r="AZ9" s="395"/>
      <c r="BA9" s="395"/>
      <c r="BB9" s="395"/>
      <c r="BC9" s="395"/>
      <c r="BD9" s="395"/>
      <c r="BE9" s="395"/>
      <c r="BF9" s="395"/>
      <c r="BG9" s="395"/>
      <c r="BH9" s="395"/>
      <c r="BI9" s="395"/>
      <c r="BJ9" s="395"/>
      <c r="BK9" s="395"/>
      <c r="BL9" s="395"/>
      <c r="BM9" s="395"/>
      <c r="BN9" s="395"/>
      <c r="BO9" s="395"/>
      <c r="BP9" s="395"/>
      <c r="BQ9" s="395"/>
      <c r="BR9" s="395"/>
      <c r="BS9" s="395"/>
      <c r="BT9" s="395"/>
      <c r="BU9" s="395"/>
      <c r="BV9" s="395"/>
      <c r="BW9" s="395"/>
      <c r="BX9" s="395"/>
      <c r="BY9" s="395"/>
      <c r="BZ9" s="395"/>
      <c r="CA9" s="395"/>
      <c r="CB9" s="395"/>
      <c r="CC9" s="395"/>
      <c r="CD9" s="395"/>
      <c r="CE9" s="395"/>
      <c r="CF9" s="395"/>
      <c r="CG9" s="395"/>
      <c r="CH9" s="395"/>
      <c r="CI9" s="395"/>
      <c r="CJ9" s="395"/>
      <c r="CK9" s="395"/>
      <c r="CL9" s="395"/>
      <c r="CM9" s="395"/>
      <c r="CN9" s="395"/>
      <c r="CO9" s="395"/>
      <c r="CP9" s="395"/>
      <c r="CQ9" s="395"/>
      <c r="CR9" s="395"/>
      <c r="CS9" s="395"/>
      <c r="CT9" s="395"/>
      <c r="CU9" s="395"/>
      <c r="CV9" s="395"/>
      <c r="CW9" s="395"/>
      <c r="CX9" s="395"/>
      <c r="CY9" s="395"/>
      <c r="CZ9" s="395"/>
      <c r="DA9" s="395"/>
      <c r="DB9" s="395"/>
      <c r="DC9" s="395"/>
      <c r="DD9" s="395"/>
      <c r="DE9" s="395"/>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95"/>
      <c r="B10" s="395"/>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5"/>
      <c r="AP10" s="395"/>
      <c r="AQ10" s="395"/>
      <c r="AR10" s="395"/>
      <c r="AS10" s="395"/>
      <c r="AT10" s="395"/>
      <c r="AU10" s="395"/>
      <c r="AV10" s="395"/>
      <c r="AW10" s="395"/>
      <c r="AX10" s="395"/>
      <c r="AY10" s="395"/>
      <c r="AZ10" s="395"/>
      <c r="BA10" s="395"/>
      <c r="BB10" s="395"/>
      <c r="BC10" s="395"/>
      <c r="BD10" s="395"/>
      <c r="BE10" s="395"/>
      <c r="BF10" s="395"/>
      <c r="BG10" s="395"/>
      <c r="BH10" s="395"/>
      <c r="BI10" s="395"/>
      <c r="BJ10" s="395"/>
      <c r="BK10" s="395"/>
      <c r="BL10" s="395"/>
      <c r="BM10" s="395"/>
      <c r="BN10" s="395"/>
      <c r="BO10" s="395"/>
      <c r="BP10" s="395"/>
      <c r="BQ10" s="395"/>
      <c r="BR10" s="395"/>
      <c r="BS10" s="395"/>
      <c r="BT10" s="395"/>
      <c r="BU10" s="395"/>
      <c r="BV10" s="395"/>
      <c r="BW10" s="395"/>
      <c r="BX10" s="395"/>
      <c r="BY10" s="395"/>
      <c r="BZ10" s="395"/>
      <c r="CA10" s="395"/>
      <c r="CB10" s="395"/>
      <c r="CC10" s="395"/>
      <c r="CD10" s="395"/>
      <c r="CE10" s="395"/>
      <c r="CF10" s="395"/>
      <c r="CG10" s="395"/>
      <c r="CH10" s="395"/>
      <c r="CI10" s="395"/>
      <c r="CJ10" s="395"/>
      <c r="CK10" s="395"/>
      <c r="CL10" s="395"/>
      <c r="CM10" s="395"/>
      <c r="CN10" s="395"/>
      <c r="CO10" s="395"/>
      <c r="CP10" s="395"/>
      <c r="CQ10" s="395"/>
      <c r="CR10" s="395"/>
      <c r="CS10" s="395"/>
      <c r="CT10" s="395"/>
      <c r="CU10" s="395"/>
      <c r="CV10" s="395"/>
      <c r="CW10" s="395"/>
      <c r="CX10" s="395"/>
      <c r="CY10" s="395"/>
      <c r="CZ10" s="395"/>
      <c r="DA10" s="395"/>
      <c r="DB10" s="395"/>
      <c r="DC10" s="395"/>
      <c r="DD10" s="395"/>
      <c r="DE10" s="395"/>
      <c r="DF10" s="292"/>
      <c r="DG10" s="292"/>
      <c r="DH10" s="292"/>
      <c r="DI10" s="292"/>
      <c r="DJ10" s="292"/>
      <c r="DK10" s="292"/>
      <c r="DL10" s="292"/>
      <c r="DM10" s="292"/>
      <c r="DN10" s="292"/>
      <c r="DO10" s="292"/>
      <c r="DP10" s="292"/>
      <c r="DQ10" s="292"/>
      <c r="DR10" s="292"/>
      <c r="DS10" s="292"/>
      <c r="DT10" s="292"/>
      <c r="DU10" s="292"/>
      <c r="DV10" s="292"/>
      <c r="DW10" s="292"/>
      <c r="EM10" s="291" t="s">
        <v>
587</v>
      </c>
    </row>
    <row r="11" spans="1:143" s="291" customFormat="1" ht="13.2" x14ac:dyDescent="0.2">
      <c r="A11" s="395"/>
      <c r="B11" s="395"/>
      <c r="C11" s="395"/>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5"/>
      <c r="AS11" s="395"/>
      <c r="AT11" s="395"/>
      <c r="AU11" s="395"/>
      <c r="AV11" s="395"/>
      <c r="AW11" s="395"/>
      <c r="AX11" s="395"/>
      <c r="AY11" s="395"/>
      <c r="AZ11" s="395"/>
      <c r="BA11" s="395"/>
      <c r="BB11" s="395"/>
      <c r="BC11" s="395"/>
      <c r="BD11" s="395"/>
      <c r="BE11" s="395"/>
      <c r="BF11" s="395"/>
      <c r="BG11" s="395"/>
      <c r="BH11" s="395"/>
      <c r="BI11" s="395"/>
      <c r="BJ11" s="395"/>
      <c r="BK11" s="395"/>
      <c r="BL11" s="395"/>
      <c r="BM11" s="395"/>
      <c r="BN11" s="395"/>
      <c r="BO11" s="395"/>
      <c r="BP11" s="395"/>
      <c r="BQ11" s="395"/>
      <c r="BR11" s="395"/>
      <c r="BS11" s="395"/>
      <c r="BT11" s="395"/>
      <c r="BU11" s="395"/>
      <c r="BV11" s="395"/>
      <c r="BW11" s="395"/>
      <c r="BX11" s="395"/>
      <c r="BY11" s="395"/>
      <c r="BZ11" s="395"/>
      <c r="CA11" s="395"/>
      <c r="CB11" s="395"/>
      <c r="CC11" s="395"/>
      <c r="CD11" s="395"/>
      <c r="CE11" s="395"/>
      <c r="CF11" s="395"/>
      <c r="CG11" s="395"/>
      <c r="CH11" s="395"/>
      <c r="CI11" s="395"/>
      <c r="CJ11" s="395"/>
      <c r="CK11" s="395"/>
      <c r="CL11" s="395"/>
      <c r="CM11" s="395"/>
      <c r="CN11" s="395"/>
      <c r="CO11" s="395"/>
      <c r="CP11" s="395"/>
      <c r="CQ11" s="395"/>
      <c r="CR11" s="395"/>
      <c r="CS11" s="395"/>
      <c r="CT11" s="395"/>
      <c r="CU11" s="395"/>
      <c r="CV11" s="395"/>
      <c r="CW11" s="395"/>
      <c r="CX11" s="395"/>
      <c r="CY11" s="395"/>
      <c r="CZ11" s="395"/>
      <c r="DA11" s="395"/>
      <c r="DB11" s="395"/>
      <c r="DC11" s="395"/>
      <c r="DD11" s="395"/>
      <c r="DE11" s="395"/>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95"/>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P12" s="395"/>
      <c r="AQ12" s="395"/>
      <c r="AR12" s="395"/>
      <c r="AS12" s="395"/>
      <c r="AT12" s="395"/>
      <c r="AU12" s="395"/>
      <c r="AV12" s="395"/>
      <c r="AW12" s="395"/>
      <c r="AX12" s="395"/>
      <c r="AY12" s="395"/>
      <c r="AZ12" s="395"/>
      <c r="BA12" s="395"/>
      <c r="BB12" s="395"/>
      <c r="BC12" s="395"/>
      <c r="BD12" s="395"/>
      <c r="BE12" s="395"/>
      <c r="BF12" s="395"/>
      <c r="BG12" s="395"/>
      <c r="BH12" s="395"/>
      <c r="BI12" s="395"/>
      <c r="BJ12" s="395"/>
      <c r="BK12" s="395"/>
      <c r="BL12" s="395"/>
      <c r="BM12" s="395"/>
      <c r="BN12" s="395"/>
      <c r="BO12" s="395"/>
      <c r="BP12" s="395"/>
      <c r="BQ12" s="395"/>
      <c r="BR12" s="395"/>
      <c r="BS12" s="395"/>
      <c r="BT12" s="395"/>
      <c r="BU12" s="395"/>
      <c r="BV12" s="395"/>
      <c r="BW12" s="395"/>
      <c r="BX12" s="395"/>
      <c r="BY12" s="395"/>
      <c r="BZ12" s="395"/>
      <c r="CA12" s="395"/>
      <c r="CB12" s="395"/>
      <c r="CC12" s="395"/>
      <c r="CD12" s="395"/>
      <c r="CE12" s="395"/>
      <c r="CF12" s="395"/>
      <c r="CG12" s="395"/>
      <c r="CH12" s="395"/>
      <c r="CI12" s="395"/>
      <c r="CJ12" s="395"/>
      <c r="CK12" s="395"/>
      <c r="CL12" s="395"/>
      <c r="CM12" s="395"/>
      <c r="CN12" s="395"/>
      <c r="CO12" s="395"/>
      <c r="CP12" s="395"/>
      <c r="CQ12" s="395"/>
      <c r="CR12" s="395"/>
      <c r="CS12" s="395"/>
      <c r="CT12" s="395"/>
      <c r="CU12" s="395"/>
      <c r="CV12" s="395"/>
      <c r="CW12" s="395"/>
      <c r="CX12" s="395"/>
      <c r="CY12" s="395"/>
      <c r="CZ12" s="395"/>
      <c r="DA12" s="395"/>
      <c r="DB12" s="395"/>
      <c r="DC12" s="395"/>
      <c r="DD12" s="395"/>
      <c r="DE12" s="395"/>
      <c r="DF12" s="292"/>
      <c r="DG12" s="292"/>
      <c r="DH12" s="292"/>
      <c r="DI12" s="292"/>
      <c r="DJ12" s="292"/>
      <c r="DK12" s="292"/>
      <c r="DL12" s="292"/>
      <c r="DM12" s="292"/>
      <c r="DN12" s="292"/>
      <c r="DO12" s="292"/>
      <c r="DP12" s="292"/>
      <c r="DQ12" s="292"/>
      <c r="DR12" s="292"/>
      <c r="DS12" s="292"/>
      <c r="DT12" s="292"/>
      <c r="DU12" s="292"/>
      <c r="DV12" s="292"/>
      <c r="DW12" s="292"/>
      <c r="EM12" s="291" t="s">
        <v>
587</v>
      </c>
    </row>
    <row r="13" spans="1:143" s="291" customFormat="1" ht="13.2" x14ac:dyDescent="0.2">
      <c r="A13" s="395"/>
      <c r="B13" s="395"/>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395"/>
      <c r="AN13" s="395"/>
      <c r="AO13" s="395"/>
      <c r="AP13" s="395"/>
      <c r="AQ13" s="395"/>
      <c r="AR13" s="395"/>
      <c r="AS13" s="395"/>
      <c r="AT13" s="395"/>
      <c r="AU13" s="395"/>
      <c r="AV13" s="395"/>
      <c r="AW13" s="395"/>
      <c r="AX13" s="395"/>
      <c r="AY13" s="395"/>
      <c r="AZ13" s="395"/>
      <c r="BA13" s="395"/>
      <c r="BB13" s="395"/>
      <c r="BC13" s="395"/>
      <c r="BD13" s="395"/>
      <c r="BE13" s="395"/>
      <c r="BF13" s="395"/>
      <c r="BG13" s="395"/>
      <c r="BH13" s="395"/>
      <c r="BI13" s="395"/>
      <c r="BJ13" s="395"/>
      <c r="BK13" s="395"/>
      <c r="BL13" s="395"/>
      <c r="BM13" s="395"/>
      <c r="BN13" s="395"/>
      <c r="BO13" s="395"/>
      <c r="BP13" s="395"/>
      <c r="BQ13" s="395"/>
      <c r="BR13" s="395"/>
      <c r="BS13" s="395"/>
      <c r="BT13" s="395"/>
      <c r="BU13" s="395"/>
      <c r="BV13" s="395"/>
      <c r="BW13" s="395"/>
      <c r="BX13" s="395"/>
      <c r="BY13" s="395"/>
      <c r="BZ13" s="395"/>
      <c r="CA13" s="395"/>
      <c r="CB13" s="395"/>
      <c r="CC13" s="395"/>
      <c r="CD13" s="395"/>
      <c r="CE13" s="395"/>
      <c r="CF13" s="395"/>
      <c r="CG13" s="395"/>
      <c r="CH13" s="395"/>
      <c r="CI13" s="395"/>
      <c r="CJ13" s="395"/>
      <c r="CK13" s="395"/>
      <c r="CL13" s="395"/>
      <c r="CM13" s="395"/>
      <c r="CN13" s="395"/>
      <c r="CO13" s="395"/>
      <c r="CP13" s="395"/>
      <c r="CQ13" s="395"/>
      <c r="CR13" s="395"/>
      <c r="CS13" s="395"/>
      <c r="CT13" s="395"/>
      <c r="CU13" s="395"/>
      <c r="CV13" s="395"/>
      <c r="CW13" s="395"/>
      <c r="CX13" s="395"/>
      <c r="CY13" s="395"/>
      <c r="CZ13" s="395"/>
      <c r="DA13" s="395"/>
      <c r="DB13" s="395"/>
      <c r="DC13" s="395"/>
      <c r="DD13" s="395"/>
      <c r="DE13" s="395"/>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95"/>
      <c r="B14" s="395"/>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5"/>
      <c r="AU14" s="395"/>
      <c r="AV14" s="395"/>
      <c r="AW14" s="395"/>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5"/>
      <c r="BY14" s="395"/>
      <c r="BZ14" s="395"/>
      <c r="CA14" s="395"/>
      <c r="CB14" s="395"/>
      <c r="CC14" s="395"/>
      <c r="CD14" s="395"/>
      <c r="CE14" s="395"/>
      <c r="CF14" s="395"/>
      <c r="CG14" s="395"/>
      <c r="CH14" s="395"/>
      <c r="CI14" s="395"/>
      <c r="CJ14" s="395"/>
      <c r="CK14" s="395"/>
      <c r="CL14" s="395"/>
      <c r="CM14" s="395"/>
      <c r="CN14" s="395"/>
      <c r="CO14" s="395"/>
      <c r="CP14" s="395"/>
      <c r="CQ14" s="395"/>
      <c r="CR14" s="395"/>
      <c r="CS14" s="395"/>
      <c r="CT14" s="395"/>
      <c r="CU14" s="395"/>
      <c r="CV14" s="395"/>
      <c r="CW14" s="395"/>
      <c r="CX14" s="395"/>
      <c r="CY14" s="395"/>
      <c r="CZ14" s="395"/>
      <c r="DA14" s="395"/>
      <c r="DB14" s="395"/>
      <c r="DC14" s="395"/>
      <c r="DD14" s="395"/>
      <c r="DE14" s="395"/>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94"/>
      <c r="B15" s="395"/>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395"/>
      <c r="AY15" s="395"/>
      <c r="AZ15" s="395"/>
      <c r="BA15" s="395"/>
      <c r="BB15" s="395"/>
      <c r="BC15" s="395"/>
      <c r="BD15" s="395"/>
      <c r="BE15" s="395"/>
      <c r="BF15" s="395"/>
      <c r="BG15" s="395"/>
      <c r="BH15" s="395"/>
      <c r="BI15" s="395"/>
      <c r="BJ15" s="395"/>
      <c r="BK15" s="395"/>
      <c r="BL15" s="395"/>
      <c r="BM15" s="395"/>
      <c r="BN15" s="395"/>
      <c r="BO15" s="395"/>
      <c r="BP15" s="395"/>
      <c r="BQ15" s="395"/>
      <c r="BR15" s="395"/>
      <c r="BS15" s="395"/>
      <c r="BT15" s="395"/>
      <c r="BU15" s="395"/>
      <c r="BV15" s="395"/>
      <c r="BW15" s="395"/>
      <c r="BX15" s="395"/>
      <c r="BY15" s="395"/>
      <c r="BZ15" s="395"/>
      <c r="CA15" s="395"/>
      <c r="CB15" s="395"/>
      <c r="CC15" s="395"/>
      <c r="CD15" s="395"/>
      <c r="CE15" s="395"/>
      <c r="CF15" s="395"/>
      <c r="CG15" s="395"/>
      <c r="CH15" s="395"/>
      <c r="CI15" s="395"/>
      <c r="CJ15" s="395"/>
      <c r="CK15" s="395"/>
      <c r="CL15" s="395"/>
      <c r="CM15" s="395"/>
      <c r="CN15" s="395"/>
      <c r="CO15" s="395"/>
      <c r="CP15" s="395"/>
      <c r="CQ15" s="395"/>
      <c r="CR15" s="395"/>
      <c r="CS15" s="395"/>
      <c r="CT15" s="395"/>
      <c r="CU15" s="395"/>
      <c r="CV15" s="395"/>
      <c r="CW15" s="395"/>
      <c r="CX15" s="395"/>
      <c r="CY15" s="395"/>
      <c r="CZ15" s="395"/>
      <c r="DA15" s="395"/>
      <c r="DB15" s="395"/>
      <c r="DC15" s="395"/>
      <c r="DD15" s="395"/>
      <c r="DE15" s="395"/>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94"/>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5"/>
      <c r="AY16" s="395"/>
      <c r="AZ16" s="395"/>
      <c r="BA16" s="395"/>
      <c r="BB16" s="395"/>
      <c r="BC16" s="395"/>
      <c r="BD16" s="395"/>
      <c r="BE16" s="395"/>
      <c r="BF16" s="395"/>
      <c r="BG16" s="395"/>
      <c r="BH16" s="395"/>
      <c r="BI16" s="395"/>
      <c r="BJ16" s="395"/>
      <c r="BK16" s="395"/>
      <c r="BL16" s="395"/>
      <c r="BM16" s="395"/>
      <c r="BN16" s="395"/>
      <c r="BO16" s="395"/>
      <c r="BP16" s="395"/>
      <c r="BQ16" s="395"/>
      <c r="BR16" s="395"/>
      <c r="BS16" s="395"/>
      <c r="BT16" s="395"/>
      <c r="BU16" s="395"/>
      <c r="BV16" s="395"/>
      <c r="BW16" s="395"/>
      <c r="BX16" s="395"/>
      <c r="BY16" s="395"/>
      <c r="BZ16" s="395"/>
      <c r="CA16" s="395"/>
      <c r="CB16" s="395"/>
      <c r="CC16" s="395"/>
      <c r="CD16" s="395"/>
      <c r="CE16" s="395"/>
      <c r="CF16" s="395"/>
      <c r="CG16" s="395"/>
      <c r="CH16" s="395"/>
      <c r="CI16" s="395"/>
      <c r="CJ16" s="395"/>
      <c r="CK16" s="395"/>
      <c r="CL16" s="395"/>
      <c r="CM16" s="395"/>
      <c r="CN16" s="395"/>
      <c r="CO16" s="395"/>
      <c r="CP16" s="395"/>
      <c r="CQ16" s="395"/>
      <c r="CR16" s="395"/>
      <c r="CS16" s="395"/>
      <c r="CT16" s="395"/>
      <c r="CU16" s="395"/>
      <c r="CV16" s="395"/>
      <c r="CW16" s="395"/>
      <c r="CX16" s="395"/>
      <c r="CY16" s="395"/>
      <c r="CZ16" s="395"/>
      <c r="DA16" s="395"/>
      <c r="DB16" s="395"/>
      <c r="DC16" s="395"/>
      <c r="DD16" s="395"/>
      <c r="DE16" s="395"/>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94"/>
      <c r="B17" s="395"/>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5"/>
      <c r="AY17" s="395"/>
      <c r="AZ17" s="395"/>
      <c r="BA17" s="395"/>
      <c r="BB17" s="395"/>
      <c r="BC17" s="395"/>
      <c r="BD17" s="395"/>
      <c r="BE17" s="395"/>
      <c r="BF17" s="395"/>
      <c r="BG17" s="395"/>
      <c r="BH17" s="395"/>
      <c r="BI17" s="395"/>
      <c r="BJ17" s="395"/>
      <c r="BK17" s="395"/>
      <c r="BL17" s="395"/>
      <c r="BM17" s="395"/>
      <c r="BN17" s="395"/>
      <c r="BO17" s="395"/>
      <c r="BP17" s="395"/>
      <c r="BQ17" s="395"/>
      <c r="BR17" s="395"/>
      <c r="BS17" s="395"/>
      <c r="BT17" s="395"/>
      <c r="BU17" s="395"/>
      <c r="BV17" s="395"/>
      <c r="BW17" s="395"/>
      <c r="BX17" s="395"/>
      <c r="BY17" s="395"/>
      <c r="BZ17" s="395"/>
      <c r="CA17" s="395"/>
      <c r="CB17" s="395"/>
      <c r="CC17" s="395"/>
      <c r="CD17" s="395"/>
      <c r="CE17" s="395"/>
      <c r="CF17" s="395"/>
      <c r="CG17" s="395"/>
      <c r="CH17" s="395"/>
      <c r="CI17" s="395"/>
      <c r="CJ17" s="395"/>
      <c r="CK17" s="395"/>
      <c r="CL17" s="395"/>
      <c r="CM17" s="395"/>
      <c r="CN17" s="395"/>
      <c r="CO17" s="395"/>
      <c r="CP17" s="395"/>
      <c r="CQ17" s="395"/>
      <c r="CR17" s="395"/>
      <c r="CS17" s="395"/>
      <c r="CT17" s="395"/>
      <c r="CU17" s="395"/>
      <c r="CV17" s="395"/>
      <c r="CW17" s="395"/>
      <c r="CX17" s="395"/>
      <c r="CY17" s="395"/>
      <c r="CZ17" s="395"/>
      <c r="DA17" s="395"/>
      <c r="DB17" s="395"/>
      <c r="DC17" s="395"/>
      <c r="DD17" s="395"/>
      <c r="DE17" s="395"/>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94"/>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395"/>
      <c r="AZ18" s="395"/>
      <c r="BA18" s="395"/>
      <c r="BB18" s="395"/>
      <c r="BC18" s="395"/>
      <c r="BD18" s="395"/>
      <c r="BE18" s="395"/>
      <c r="BF18" s="395"/>
      <c r="BG18" s="395"/>
      <c r="BH18" s="395"/>
      <c r="BI18" s="395"/>
      <c r="BJ18" s="395"/>
      <c r="BK18" s="395"/>
      <c r="BL18" s="395"/>
      <c r="BM18" s="395"/>
      <c r="BN18" s="395"/>
      <c r="BO18" s="395"/>
      <c r="BP18" s="395"/>
      <c r="BQ18" s="395"/>
      <c r="BR18" s="395"/>
      <c r="BS18" s="395"/>
      <c r="BT18" s="395"/>
      <c r="BU18" s="395"/>
      <c r="BV18" s="395"/>
      <c r="BW18" s="395"/>
      <c r="BX18" s="395"/>
      <c r="BY18" s="395"/>
      <c r="BZ18" s="395"/>
      <c r="CA18" s="395"/>
      <c r="CB18" s="395"/>
      <c r="CC18" s="395"/>
      <c r="CD18" s="395"/>
      <c r="CE18" s="395"/>
      <c r="CF18" s="395"/>
      <c r="CG18" s="395"/>
      <c r="CH18" s="395"/>
      <c r="CI18" s="395"/>
      <c r="CJ18" s="395"/>
      <c r="CK18" s="395"/>
      <c r="CL18" s="395"/>
      <c r="CM18" s="395"/>
      <c r="CN18" s="395"/>
      <c r="CO18" s="395"/>
      <c r="CP18" s="395"/>
      <c r="CQ18" s="395"/>
      <c r="CR18" s="395"/>
      <c r="CS18" s="395"/>
      <c r="CT18" s="395"/>
      <c r="CU18" s="395"/>
      <c r="CV18" s="395"/>
      <c r="CW18" s="395"/>
      <c r="CX18" s="395"/>
      <c r="CY18" s="395"/>
      <c r="CZ18" s="395"/>
      <c r="DA18" s="395"/>
      <c r="DB18" s="395"/>
      <c r="DC18" s="395"/>
      <c r="DD18" s="395"/>
      <c r="DE18" s="395"/>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94"/>
      <c r="DE19" s="394"/>
    </row>
    <row r="20" spans="1:351" ht="13.2" x14ac:dyDescent="0.2">
      <c r="DD20" s="394"/>
      <c r="DE20" s="394"/>
    </row>
    <row r="21" spans="1:351" ht="16.2" x14ac:dyDescent="0.2">
      <c r="B21" s="396"/>
      <c r="C21" s="397"/>
      <c r="D21" s="397"/>
      <c r="E21" s="397"/>
      <c r="F21" s="397"/>
      <c r="G21" s="397"/>
      <c r="H21" s="397"/>
      <c r="I21" s="397"/>
      <c r="J21" s="397"/>
      <c r="K21" s="397"/>
      <c r="L21" s="397"/>
      <c r="M21" s="397"/>
      <c r="N21" s="398"/>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8"/>
      <c r="AU21" s="397"/>
      <c r="AV21" s="397"/>
      <c r="AW21" s="397"/>
      <c r="AX21" s="397"/>
      <c r="AY21" s="397"/>
      <c r="AZ21" s="397"/>
      <c r="BA21" s="397"/>
      <c r="BB21" s="397"/>
      <c r="BC21" s="397"/>
      <c r="BD21" s="397"/>
      <c r="BE21" s="397"/>
      <c r="BF21" s="398"/>
      <c r="BG21" s="397"/>
      <c r="BH21" s="397"/>
      <c r="BI21" s="397"/>
      <c r="BJ21" s="397"/>
      <c r="BK21" s="397"/>
      <c r="BL21" s="397"/>
      <c r="BM21" s="397"/>
      <c r="BN21" s="397"/>
      <c r="BO21" s="397"/>
      <c r="BP21" s="397"/>
      <c r="BQ21" s="397"/>
      <c r="BR21" s="398"/>
      <c r="BS21" s="397"/>
      <c r="BT21" s="397"/>
      <c r="BU21" s="397"/>
      <c r="BV21" s="397"/>
      <c r="BW21" s="397"/>
      <c r="BX21" s="397"/>
      <c r="BY21" s="397"/>
      <c r="BZ21" s="397"/>
      <c r="CA21" s="397"/>
      <c r="CB21" s="397"/>
      <c r="CC21" s="397"/>
      <c r="CD21" s="398"/>
      <c r="CE21" s="397"/>
      <c r="CF21" s="397"/>
      <c r="CG21" s="397"/>
      <c r="CH21" s="397"/>
      <c r="CI21" s="397"/>
      <c r="CJ21" s="397"/>
      <c r="CK21" s="397"/>
      <c r="CL21" s="397"/>
      <c r="CM21" s="397"/>
      <c r="CN21" s="397"/>
      <c r="CO21" s="397"/>
      <c r="CP21" s="398"/>
      <c r="CQ21" s="397"/>
      <c r="CR21" s="397"/>
      <c r="CS21" s="397"/>
      <c r="CT21" s="397"/>
      <c r="CU21" s="397"/>
      <c r="CV21" s="397"/>
      <c r="CW21" s="397"/>
      <c r="CX21" s="397"/>
      <c r="CY21" s="397"/>
      <c r="CZ21" s="397"/>
      <c r="DA21" s="397"/>
      <c r="DB21" s="398"/>
      <c r="DC21" s="397"/>
      <c r="DD21" s="399"/>
      <c r="DE21" s="394"/>
      <c r="MM21" s="400"/>
    </row>
    <row r="22" spans="1:351" ht="16.2" x14ac:dyDescent="0.2">
      <c r="B22" s="401"/>
      <c r="MM22" s="400"/>
    </row>
    <row r="23" spans="1:351" ht="13.2" x14ac:dyDescent="0.2">
      <c r="B23" s="401"/>
    </row>
    <row r="24" spans="1:351" ht="13.2" x14ac:dyDescent="0.2">
      <c r="B24" s="401"/>
    </row>
    <row r="25" spans="1:351" ht="13.2" x14ac:dyDescent="0.2">
      <c r="B25" s="401"/>
    </row>
    <row r="26" spans="1:351" ht="13.2" x14ac:dyDescent="0.2">
      <c r="B26" s="401"/>
    </row>
    <row r="27" spans="1:351" ht="13.2" x14ac:dyDescent="0.2">
      <c r="B27" s="401"/>
    </row>
    <row r="28" spans="1:351" ht="13.2" x14ac:dyDescent="0.2">
      <c r="B28" s="401"/>
    </row>
    <row r="29" spans="1:351" ht="13.2" x14ac:dyDescent="0.2">
      <c r="B29" s="401"/>
    </row>
    <row r="30" spans="1:351" ht="13.2" x14ac:dyDescent="0.2">
      <c r="B30" s="401"/>
    </row>
    <row r="31" spans="1:351" ht="13.2" x14ac:dyDescent="0.2">
      <c r="B31" s="401"/>
    </row>
    <row r="32" spans="1:351" ht="13.2" x14ac:dyDescent="0.2">
      <c r="B32" s="401"/>
    </row>
    <row r="33" spans="2:109" ht="13.2" x14ac:dyDescent="0.2">
      <c r="B33" s="401"/>
    </row>
    <row r="34" spans="2:109" ht="13.2" x14ac:dyDescent="0.2">
      <c r="B34" s="401"/>
    </row>
    <row r="35" spans="2:109" ht="13.2" x14ac:dyDescent="0.2">
      <c r="B35" s="401"/>
    </row>
    <row r="36" spans="2:109" ht="13.2" x14ac:dyDescent="0.2">
      <c r="B36" s="401"/>
    </row>
    <row r="37" spans="2:109" ht="13.2" x14ac:dyDescent="0.2">
      <c r="B37" s="401"/>
    </row>
    <row r="38" spans="2:109" ht="13.2" x14ac:dyDescent="0.2">
      <c r="B38" s="401"/>
    </row>
    <row r="39" spans="2:109" ht="13.2" x14ac:dyDescent="0.2">
      <c r="B39" s="403"/>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c r="AO39" s="404"/>
      <c r="AP39" s="404"/>
      <c r="AQ39" s="404"/>
      <c r="AR39" s="404"/>
      <c r="AS39" s="404"/>
      <c r="AT39" s="404"/>
      <c r="AU39" s="404"/>
      <c r="AV39" s="404"/>
      <c r="AW39" s="404"/>
      <c r="AX39" s="404"/>
      <c r="AY39" s="404"/>
      <c r="AZ39" s="404"/>
      <c r="BA39" s="404"/>
      <c r="BB39" s="404"/>
      <c r="BC39" s="404"/>
      <c r="BD39" s="404"/>
      <c r="BE39" s="404"/>
      <c r="BF39" s="404"/>
      <c r="BG39" s="404"/>
      <c r="BH39" s="404"/>
      <c r="BI39" s="404"/>
      <c r="BJ39" s="404"/>
      <c r="BK39" s="404"/>
      <c r="BL39" s="404"/>
      <c r="BM39" s="404"/>
      <c r="BN39" s="404"/>
      <c r="BO39" s="404"/>
      <c r="BP39" s="404"/>
      <c r="BQ39" s="404"/>
      <c r="BR39" s="404"/>
      <c r="BS39" s="404"/>
      <c r="BT39" s="404"/>
      <c r="BU39" s="404"/>
      <c r="BV39" s="404"/>
      <c r="BW39" s="404"/>
      <c r="BX39" s="404"/>
      <c r="BY39" s="404"/>
      <c r="BZ39" s="404"/>
      <c r="CA39" s="404"/>
      <c r="CB39" s="404"/>
      <c r="CC39" s="404"/>
      <c r="CD39" s="404"/>
      <c r="CE39" s="404"/>
      <c r="CF39" s="404"/>
      <c r="CG39" s="404"/>
      <c r="CH39" s="404"/>
      <c r="CI39" s="404"/>
      <c r="CJ39" s="404"/>
      <c r="CK39" s="404"/>
      <c r="CL39" s="404"/>
      <c r="CM39" s="404"/>
      <c r="CN39" s="404"/>
      <c r="CO39" s="404"/>
      <c r="CP39" s="404"/>
      <c r="CQ39" s="404"/>
      <c r="CR39" s="404"/>
      <c r="CS39" s="404"/>
      <c r="CT39" s="404"/>
      <c r="CU39" s="404"/>
      <c r="CV39" s="404"/>
      <c r="CW39" s="404"/>
      <c r="CX39" s="404"/>
      <c r="CY39" s="404"/>
      <c r="CZ39" s="404"/>
      <c r="DA39" s="404"/>
      <c r="DB39" s="404"/>
      <c r="DC39" s="404"/>
      <c r="DD39" s="405"/>
    </row>
    <row r="40" spans="2:109" ht="13.2" x14ac:dyDescent="0.2">
      <c r="B40" s="406"/>
      <c r="DD40" s="406"/>
      <c r="DE40" s="394"/>
    </row>
    <row r="41" spans="2:109" ht="16.2" x14ac:dyDescent="0.2">
      <c r="B41" s="407" t="s">
        <v>
588</v>
      </c>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397"/>
      <c r="BM41" s="397"/>
      <c r="BN41" s="397"/>
      <c r="BO41" s="397"/>
      <c r="BP41" s="397"/>
      <c r="BQ41" s="397"/>
      <c r="BR41" s="397"/>
      <c r="BS41" s="397"/>
      <c r="BT41" s="397"/>
      <c r="BU41" s="397"/>
      <c r="BV41" s="397"/>
      <c r="BW41" s="397"/>
      <c r="BX41" s="397"/>
      <c r="BY41" s="397"/>
      <c r="BZ41" s="397"/>
      <c r="CA41" s="397"/>
      <c r="CB41" s="397"/>
      <c r="CC41" s="397"/>
      <c r="CD41" s="397"/>
      <c r="CE41" s="397"/>
      <c r="CF41" s="397"/>
      <c r="CG41" s="397"/>
      <c r="CH41" s="397"/>
      <c r="CI41" s="397"/>
      <c r="CJ41" s="397"/>
      <c r="CK41" s="397"/>
      <c r="CL41" s="397"/>
      <c r="CM41" s="397"/>
      <c r="CN41" s="397"/>
      <c r="CO41" s="397"/>
      <c r="CP41" s="397"/>
      <c r="CQ41" s="397"/>
      <c r="CR41" s="397"/>
      <c r="CS41" s="397"/>
      <c r="CT41" s="397"/>
      <c r="CU41" s="397"/>
      <c r="CV41" s="397"/>
      <c r="CW41" s="397"/>
      <c r="CX41" s="397"/>
      <c r="CY41" s="397"/>
      <c r="CZ41" s="397"/>
      <c r="DA41" s="397"/>
      <c r="DB41" s="397"/>
      <c r="DC41" s="397"/>
      <c r="DD41" s="399"/>
    </row>
    <row r="42" spans="2:109" ht="13.2" x14ac:dyDescent="0.2">
      <c r="B42" s="401"/>
      <c r="G42" s="408"/>
      <c r="I42" s="409"/>
      <c r="J42" s="409"/>
      <c r="K42" s="409"/>
      <c r="AM42" s="408"/>
      <c r="AN42" s="408" t="s">
        <v>
589</v>
      </c>
      <c r="AP42" s="409"/>
      <c r="AQ42" s="409"/>
      <c r="AR42" s="409"/>
      <c r="AY42" s="408"/>
      <c r="BA42" s="409"/>
      <c r="BB42" s="409"/>
      <c r="BC42" s="409"/>
      <c r="BK42" s="408"/>
      <c r="BM42" s="409"/>
      <c r="BN42" s="409"/>
      <c r="BO42" s="409"/>
      <c r="BW42" s="408"/>
      <c r="BY42" s="409"/>
      <c r="BZ42" s="409"/>
      <c r="CA42" s="409"/>
      <c r="CI42" s="408"/>
      <c r="CK42" s="409"/>
      <c r="CL42" s="409"/>
      <c r="CM42" s="409"/>
      <c r="CU42" s="408"/>
      <c r="CW42" s="409"/>
      <c r="CX42" s="409"/>
      <c r="CY42" s="409"/>
    </row>
    <row r="43" spans="2:109" ht="13.5" customHeight="1" x14ac:dyDescent="0.2">
      <c r="B43" s="401"/>
      <c r="AN43" s="1328" t="s">
        <v>
590</v>
      </c>
      <c r="AO43" s="1329"/>
      <c r="AP43" s="1329"/>
      <c r="AQ43" s="1329"/>
      <c r="AR43" s="1329"/>
      <c r="AS43" s="1329"/>
      <c r="AT43" s="1329"/>
      <c r="AU43" s="1329"/>
      <c r="AV43" s="1329"/>
      <c r="AW43" s="1329"/>
      <c r="AX43" s="1329"/>
      <c r="AY43" s="1329"/>
      <c r="AZ43" s="1329"/>
      <c r="BA43" s="1329"/>
      <c r="BB43" s="1329"/>
      <c r="BC43" s="1329"/>
      <c r="BD43" s="1329"/>
      <c r="BE43" s="1329"/>
      <c r="BF43" s="1329"/>
      <c r="BG43" s="1329"/>
      <c r="BH43" s="1329"/>
      <c r="BI43" s="1329"/>
      <c r="BJ43" s="1329"/>
      <c r="BK43" s="1329"/>
      <c r="BL43" s="1329"/>
      <c r="BM43" s="1329"/>
      <c r="BN43" s="1329"/>
      <c r="BO43" s="1329"/>
      <c r="BP43" s="1329"/>
      <c r="BQ43" s="1329"/>
      <c r="BR43" s="1329"/>
      <c r="BS43" s="1329"/>
      <c r="BT43" s="1329"/>
      <c r="BU43" s="1329"/>
      <c r="BV43" s="1329"/>
      <c r="BW43" s="1329"/>
      <c r="BX43" s="1329"/>
      <c r="BY43" s="1329"/>
      <c r="BZ43" s="1329"/>
      <c r="CA43" s="1329"/>
      <c r="CB43" s="1329"/>
      <c r="CC43" s="1329"/>
      <c r="CD43" s="1329"/>
      <c r="CE43" s="1329"/>
      <c r="CF43" s="1329"/>
      <c r="CG43" s="1329"/>
      <c r="CH43" s="1329"/>
      <c r="CI43" s="1329"/>
      <c r="CJ43" s="1329"/>
      <c r="CK43" s="1329"/>
      <c r="CL43" s="1329"/>
      <c r="CM43" s="1329"/>
      <c r="CN43" s="1329"/>
      <c r="CO43" s="1329"/>
      <c r="CP43" s="1329"/>
      <c r="CQ43" s="1329"/>
      <c r="CR43" s="1329"/>
      <c r="CS43" s="1329"/>
      <c r="CT43" s="1329"/>
      <c r="CU43" s="1329"/>
      <c r="CV43" s="1329"/>
      <c r="CW43" s="1329"/>
      <c r="CX43" s="1329"/>
      <c r="CY43" s="1329"/>
      <c r="CZ43" s="1329"/>
      <c r="DA43" s="1329"/>
      <c r="DB43" s="1329"/>
      <c r="DC43" s="1330"/>
    </row>
    <row r="44" spans="2:109" ht="13.2" x14ac:dyDescent="0.2">
      <c r="B44" s="401"/>
      <c r="AN44" s="1331"/>
      <c r="AO44" s="1332"/>
      <c r="AP44" s="1332"/>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1332"/>
      <c r="BM44" s="1332"/>
      <c r="BN44" s="1332"/>
      <c r="BO44" s="1332"/>
      <c r="BP44" s="1332"/>
      <c r="BQ44" s="1332"/>
      <c r="BR44" s="1332"/>
      <c r="BS44" s="1332"/>
      <c r="BT44" s="1332"/>
      <c r="BU44" s="1332"/>
      <c r="BV44" s="1332"/>
      <c r="BW44" s="1332"/>
      <c r="BX44" s="1332"/>
      <c r="BY44" s="1332"/>
      <c r="BZ44" s="1332"/>
      <c r="CA44" s="1332"/>
      <c r="CB44" s="1332"/>
      <c r="CC44" s="1332"/>
      <c r="CD44" s="1332"/>
      <c r="CE44" s="1332"/>
      <c r="CF44" s="1332"/>
      <c r="CG44" s="1332"/>
      <c r="CH44" s="1332"/>
      <c r="CI44" s="1332"/>
      <c r="CJ44" s="1332"/>
      <c r="CK44" s="1332"/>
      <c r="CL44" s="1332"/>
      <c r="CM44" s="1332"/>
      <c r="CN44" s="1332"/>
      <c r="CO44" s="1332"/>
      <c r="CP44" s="1332"/>
      <c r="CQ44" s="1332"/>
      <c r="CR44" s="1332"/>
      <c r="CS44" s="1332"/>
      <c r="CT44" s="1332"/>
      <c r="CU44" s="1332"/>
      <c r="CV44" s="1332"/>
      <c r="CW44" s="1332"/>
      <c r="CX44" s="1332"/>
      <c r="CY44" s="1332"/>
      <c r="CZ44" s="1332"/>
      <c r="DA44" s="1332"/>
      <c r="DB44" s="1332"/>
      <c r="DC44" s="1333"/>
    </row>
    <row r="45" spans="2:109" ht="13.2" x14ac:dyDescent="0.2">
      <c r="B45" s="401"/>
      <c r="AN45" s="1331"/>
      <c r="AO45" s="1332"/>
      <c r="AP45" s="1332"/>
      <c r="AQ45" s="1332"/>
      <c r="AR45" s="1332"/>
      <c r="AS45" s="1332"/>
      <c r="AT45" s="1332"/>
      <c r="AU45" s="1332"/>
      <c r="AV45" s="1332"/>
      <c r="AW45" s="1332"/>
      <c r="AX45" s="1332"/>
      <c r="AY45" s="1332"/>
      <c r="AZ45" s="1332"/>
      <c r="BA45" s="1332"/>
      <c r="BB45" s="1332"/>
      <c r="BC45" s="1332"/>
      <c r="BD45" s="1332"/>
      <c r="BE45" s="1332"/>
      <c r="BF45" s="1332"/>
      <c r="BG45" s="1332"/>
      <c r="BH45" s="1332"/>
      <c r="BI45" s="1332"/>
      <c r="BJ45" s="1332"/>
      <c r="BK45" s="1332"/>
      <c r="BL45" s="1332"/>
      <c r="BM45" s="1332"/>
      <c r="BN45" s="1332"/>
      <c r="BO45" s="1332"/>
      <c r="BP45" s="1332"/>
      <c r="BQ45" s="1332"/>
      <c r="BR45" s="1332"/>
      <c r="BS45" s="1332"/>
      <c r="BT45" s="1332"/>
      <c r="BU45" s="1332"/>
      <c r="BV45" s="1332"/>
      <c r="BW45" s="1332"/>
      <c r="BX45" s="1332"/>
      <c r="BY45" s="1332"/>
      <c r="BZ45" s="1332"/>
      <c r="CA45" s="1332"/>
      <c r="CB45" s="1332"/>
      <c r="CC45" s="1332"/>
      <c r="CD45" s="1332"/>
      <c r="CE45" s="1332"/>
      <c r="CF45" s="1332"/>
      <c r="CG45" s="1332"/>
      <c r="CH45" s="1332"/>
      <c r="CI45" s="1332"/>
      <c r="CJ45" s="1332"/>
      <c r="CK45" s="1332"/>
      <c r="CL45" s="1332"/>
      <c r="CM45" s="1332"/>
      <c r="CN45" s="1332"/>
      <c r="CO45" s="1332"/>
      <c r="CP45" s="1332"/>
      <c r="CQ45" s="1332"/>
      <c r="CR45" s="1332"/>
      <c r="CS45" s="1332"/>
      <c r="CT45" s="1332"/>
      <c r="CU45" s="1332"/>
      <c r="CV45" s="1332"/>
      <c r="CW45" s="1332"/>
      <c r="CX45" s="1332"/>
      <c r="CY45" s="1332"/>
      <c r="CZ45" s="1332"/>
      <c r="DA45" s="1332"/>
      <c r="DB45" s="1332"/>
      <c r="DC45" s="1333"/>
    </row>
    <row r="46" spans="2:109" ht="13.2" x14ac:dyDescent="0.2">
      <c r="B46" s="401"/>
      <c r="AN46" s="1331"/>
      <c r="AO46" s="1332"/>
      <c r="AP46" s="1332"/>
      <c r="AQ46" s="1332"/>
      <c r="AR46" s="1332"/>
      <c r="AS46" s="1332"/>
      <c r="AT46" s="1332"/>
      <c r="AU46" s="1332"/>
      <c r="AV46" s="1332"/>
      <c r="AW46" s="1332"/>
      <c r="AX46" s="1332"/>
      <c r="AY46" s="1332"/>
      <c r="AZ46" s="1332"/>
      <c r="BA46" s="1332"/>
      <c r="BB46" s="1332"/>
      <c r="BC46" s="1332"/>
      <c r="BD46" s="1332"/>
      <c r="BE46" s="1332"/>
      <c r="BF46" s="1332"/>
      <c r="BG46" s="1332"/>
      <c r="BH46" s="1332"/>
      <c r="BI46" s="1332"/>
      <c r="BJ46" s="1332"/>
      <c r="BK46" s="1332"/>
      <c r="BL46" s="1332"/>
      <c r="BM46" s="1332"/>
      <c r="BN46" s="1332"/>
      <c r="BO46" s="1332"/>
      <c r="BP46" s="1332"/>
      <c r="BQ46" s="1332"/>
      <c r="BR46" s="1332"/>
      <c r="BS46" s="1332"/>
      <c r="BT46" s="1332"/>
      <c r="BU46" s="1332"/>
      <c r="BV46" s="1332"/>
      <c r="BW46" s="1332"/>
      <c r="BX46" s="1332"/>
      <c r="BY46" s="1332"/>
      <c r="BZ46" s="1332"/>
      <c r="CA46" s="1332"/>
      <c r="CB46" s="1332"/>
      <c r="CC46" s="1332"/>
      <c r="CD46" s="1332"/>
      <c r="CE46" s="1332"/>
      <c r="CF46" s="1332"/>
      <c r="CG46" s="1332"/>
      <c r="CH46" s="1332"/>
      <c r="CI46" s="1332"/>
      <c r="CJ46" s="1332"/>
      <c r="CK46" s="1332"/>
      <c r="CL46" s="1332"/>
      <c r="CM46" s="1332"/>
      <c r="CN46" s="1332"/>
      <c r="CO46" s="1332"/>
      <c r="CP46" s="1332"/>
      <c r="CQ46" s="1332"/>
      <c r="CR46" s="1332"/>
      <c r="CS46" s="1332"/>
      <c r="CT46" s="1332"/>
      <c r="CU46" s="1332"/>
      <c r="CV46" s="1332"/>
      <c r="CW46" s="1332"/>
      <c r="CX46" s="1332"/>
      <c r="CY46" s="1332"/>
      <c r="CZ46" s="1332"/>
      <c r="DA46" s="1332"/>
      <c r="DB46" s="1332"/>
      <c r="DC46" s="1333"/>
    </row>
    <row r="47" spans="2:109" ht="13.2" x14ac:dyDescent="0.2">
      <c r="B47" s="401"/>
      <c r="AN47" s="1334"/>
      <c r="AO47" s="1335"/>
      <c r="AP47" s="1335"/>
      <c r="AQ47" s="1335"/>
      <c r="AR47" s="1335"/>
      <c r="AS47" s="1335"/>
      <c r="AT47" s="1335"/>
      <c r="AU47" s="1335"/>
      <c r="AV47" s="1335"/>
      <c r="AW47" s="1335"/>
      <c r="AX47" s="1335"/>
      <c r="AY47" s="1335"/>
      <c r="AZ47" s="1335"/>
      <c r="BA47" s="1335"/>
      <c r="BB47" s="1335"/>
      <c r="BC47" s="1335"/>
      <c r="BD47" s="1335"/>
      <c r="BE47" s="1335"/>
      <c r="BF47" s="1335"/>
      <c r="BG47" s="1335"/>
      <c r="BH47" s="1335"/>
      <c r="BI47" s="1335"/>
      <c r="BJ47" s="1335"/>
      <c r="BK47" s="1335"/>
      <c r="BL47" s="1335"/>
      <c r="BM47" s="1335"/>
      <c r="BN47" s="1335"/>
      <c r="BO47" s="1335"/>
      <c r="BP47" s="1335"/>
      <c r="BQ47" s="1335"/>
      <c r="BR47" s="1335"/>
      <c r="BS47" s="1335"/>
      <c r="BT47" s="1335"/>
      <c r="BU47" s="1335"/>
      <c r="BV47" s="1335"/>
      <c r="BW47" s="1335"/>
      <c r="BX47" s="1335"/>
      <c r="BY47" s="1335"/>
      <c r="BZ47" s="1335"/>
      <c r="CA47" s="1335"/>
      <c r="CB47" s="1335"/>
      <c r="CC47" s="1335"/>
      <c r="CD47" s="1335"/>
      <c r="CE47" s="1335"/>
      <c r="CF47" s="1335"/>
      <c r="CG47" s="1335"/>
      <c r="CH47" s="1335"/>
      <c r="CI47" s="1335"/>
      <c r="CJ47" s="1335"/>
      <c r="CK47" s="1335"/>
      <c r="CL47" s="1335"/>
      <c r="CM47" s="1335"/>
      <c r="CN47" s="1335"/>
      <c r="CO47" s="1335"/>
      <c r="CP47" s="1335"/>
      <c r="CQ47" s="1335"/>
      <c r="CR47" s="1335"/>
      <c r="CS47" s="1335"/>
      <c r="CT47" s="1335"/>
      <c r="CU47" s="1335"/>
      <c r="CV47" s="1335"/>
      <c r="CW47" s="1335"/>
      <c r="CX47" s="1335"/>
      <c r="CY47" s="1335"/>
      <c r="CZ47" s="1335"/>
      <c r="DA47" s="1335"/>
      <c r="DB47" s="1335"/>
      <c r="DC47" s="1336"/>
    </row>
    <row r="48" spans="2:109" ht="13.2" x14ac:dyDescent="0.2">
      <c r="B48" s="401"/>
      <c r="H48" s="410"/>
      <c r="I48" s="410"/>
      <c r="J48" s="410"/>
      <c r="AN48" s="410"/>
      <c r="AO48" s="410"/>
      <c r="AP48" s="410"/>
      <c r="AZ48" s="410"/>
      <c r="BA48" s="410"/>
      <c r="BB48" s="410"/>
      <c r="BL48" s="410"/>
      <c r="BM48" s="410"/>
      <c r="BN48" s="410"/>
      <c r="BX48" s="410"/>
      <c r="BY48" s="410"/>
      <c r="BZ48" s="410"/>
      <c r="CJ48" s="410"/>
      <c r="CK48" s="410"/>
      <c r="CL48" s="410"/>
      <c r="CV48" s="410"/>
      <c r="CW48" s="410"/>
      <c r="CX48" s="410"/>
    </row>
    <row r="49" spans="1:109" ht="13.2" x14ac:dyDescent="0.2">
      <c r="B49" s="401"/>
      <c r="AN49" s="394" t="s">
        <v>
591</v>
      </c>
    </row>
    <row r="50" spans="1:109" ht="13.2" x14ac:dyDescent="0.2">
      <c r="B50" s="401"/>
      <c r="G50" s="1321"/>
      <c r="H50" s="1321"/>
      <c r="I50" s="1321"/>
      <c r="J50" s="1321"/>
      <c r="K50" s="411"/>
      <c r="L50" s="411"/>
      <c r="M50" s="412"/>
      <c r="N50" s="412"/>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20" t="s">
        <v>
546</v>
      </c>
      <c r="BQ50" s="1320"/>
      <c r="BR50" s="1320"/>
      <c r="BS50" s="1320"/>
      <c r="BT50" s="1320"/>
      <c r="BU50" s="1320"/>
      <c r="BV50" s="1320"/>
      <c r="BW50" s="1320"/>
      <c r="BX50" s="1320" t="s">
        <v>
547</v>
      </c>
      <c r="BY50" s="1320"/>
      <c r="BZ50" s="1320"/>
      <c r="CA50" s="1320"/>
      <c r="CB50" s="1320"/>
      <c r="CC50" s="1320"/>
      <c r="CD50" s="1320"/>
      <c r="CE50" s="1320"/>
      <c r="CF50" s="1320" t="s">
        <v>
548</v>
      </c>
      <c r="CG50" s="1320"/>
      <c r="CH50" s="1320"/>
      <c r="CI50" s="1320"/>
      <c r="CJ50" s="1320"/>
      <c r="CK50" s="1320"/>
      <c r="CL50" s="1320"/>
      <c r="CM50" s="1320"/>
      <c r="CN50" s="1320" t="s">
        <v>
549</v>
      </c>
      <c r="CO50" s="1320"/>
      <c r="CP50" s="1320"/>
      <c r="CQ50" s="1320"/>
      <c r="CR50" s="1320"/>
      <c r="CS50" s="1320"/>
      <c r="CT50" s="1320"/>
      <c r="CU50" s="1320"/>
      <c r="CV50" s="1320" t="s">
        <v>
550</v>
      </c>
      <c r="CW50" s="1320"/>
      <c r="CX50" s="1320"/>
      <c r="CY50" s="1320"/>
      <c r="CZ50" s="1320"/>
      <c r="DA50" s="1320"/>
      <c r="DB50" s="1320"/>
      <c r="DC50" s="1320"/>
    </row>
    <row r="51" spans="1:109" ht="13.5" customHeight="1" x14ac:dyDescent="0.2">
      <c r="B51" s="401"/>
      <c r="G51" s="1323"/>
      <c r="H51" s="1323"/>
      <c r="I51" s="1337"/>
      <c r="J51" s="1337"/>
      <c r="K51" s="1322"/>
      <c r="L51" s="1322"/>
      <c r="M51" s="1322"/>
      <c r="N51" s="1322"/>
      <c r="AM51" s="410"/>
      <c r="AN51" s="1318" t="s">
        <v>
592</v>
      </c>
      <c r="AO51" s="1318"/>
      <c r="AP51" s="1318"/>
      <c r="AQ51" s="1318"/>
      <c r="AR51" s="1318"/>
      <c r="AS51" s="1318"/>
      <c r="AT51" s="1318"/>
      <c r="AU51" s="1318"/>
      <c r="AV51" s="1318"/>
      <c r="AW51" s="1318"/>
      <c r="AX51" s="1318"/>
      <c r="AY51" s="1318"/>
      <c r="AZ51" s="1318"/>
      <c r="BA51" s="1318"/>
      <c r="BB51" s="1318" t="s">
        <v>
593</v>
      </c>
      <c r="BC51" s="1318"/>
      <c r="BD51" s="1318"/>
      <c r="BE51" s="1318"/>
      <c r="BF51" s="1318"/>
      <c r="BG51" s="1318"/>
      <c r="BH51" s="1318"/>
      <c r="BI51" s="1318"/>
      <c r="BJ51" s="1318"/>
      <c r="BK51" s="1318"/>
      <c r="BL51" s="1318"/>
      <c r="BM51" s="1318"/>
      <c r="BN51" s="1318"/>
      <c r="BO51" s="1318"/>
      <c r="BP51" s="1327"/>
      <c r="BQ51" s="1315"/>
      <c r="BR51" s="1315"/>
      <c r="BS51" s="1315"/>
      <c r="BT51" s="1315"/>
      <c r="BU51" s="1315"/>
      <c r="BV51" s="1315"/>
      <c r="BW51" s="1315"/>
      <c r="BX51" s="1327"/>
      <c r="BY51" s="1315"/>
      <c r="BZ51" s="1315"/>
      <c r="CA51" s="1315"/>
      <c r="CB51" s="1315"/>
      <c r="CC51" s="1315"/>
      <c r="CD51" s="1315"/>
      <c r="CE51" s="1315"/>
      <c r="CF51" s="1315"/>
      <c r="CG51" s="1315"/>
      <c r="CH51" s="1315"/>
      <c r="CI51" s="1315"/>
      <c r="CJ51" s="1315"/>
      <c r="CK51" s="1315"/>
      <c r="CL51" s="1315"/>
      <c r="CM51" s="1315"/>
      <c r="CN51" s="1315"/>
      <c r="CO51" s="1315"/>
      <c r="CP51" s="1315"/>
      <c r="CQ51" s="1315"/>
      <c r="CR51" s="1315"/>
      <c r="CS51" s="1315"/>
      <c r="CT51" s="1315"/>
      <c r="CU51" s="1315"/>
      <c r="CV51" s="1315"/>
      <c r="CW51" s="1315"/>
      <c r="CX51" s="1315"/>
      <c r="CY51" s="1315"/>
      <c r="CZ51" s="1315"/>
      <c r="DA51" s="1315"/>
      <c r="DB51" s="1315"/>
      <c r="DC51" s="1315"/>
    </row>
    <row r="52" spans="1:109" ht="13.2" x14ac:dyDescent="0.2">
      <c r="B52" s="401"/>
      <c r="G52" s="1323"/>
      <c r="H52" s="1323"/>
      <c r="I52" s="1337"/>
      <c r="J52" s="1337"/>
      <c r="K52" s="1322"/>
      <c r="L52" s="1322"/>
      <c r="M52" s="1322"/>
      <c r="N52" s="1322"/>
      <c r="AM52" s="410"/>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ht="13.2" x14ac:dyDescent="0.2">
      <c r="A53" s="409"/>
      <c r="B53" s="401"/>
      <c r="G53" s="1323"/>
      <c r="H53" s="1323"/>
      <c r="I53" s="1321"/>
      <c r="J53" s="1321"/>
      <c r="K53" s="1322"/>
      <c r="L53" s="1322"/>
      <c r="M53" s="1322"/>
      <c r="N53" s="1322"/>
      <c r="AM53" s="410"/>
      <c r="AN53" s="1318"/>
      <c r="AO53" s="1318"/>
      <c r="AP53" s="1318"/>
      <c r="AQ53" s="1318"/>
      <c r="AR53" s="1318"/>
      <c r="AS53" s="1318"/>
      <c r="AT53" s="1318"/>
      <c r="AU53" s="1318"/>
      <c r="AV53" s="1318"/>
      <c r="AW53" s="1318"/>
      <c r="AX53" s="1318"/>
      <c r="AY53" s="1318"/>
      <c r="AZ53" s="1318"/>
      <c r="BA53" s="1318"/>
      <c r="BB53" s="1318" t="s">
        <v>
594</v>
      </c>
      <c r="BC53" s="1318"/>
      <c r="BD53" s="1318"/>
      <c r="BE53" s="1318"/>
      <c r="BF53" s="1318"/>
      <c r="BG53" s="1318"/>
      <c r="BH53" s="1318"/>
      <c r="BI53" s="1318"/>
      <c r="BJ53" s="1318"/>
      <c r="BK53" s="1318"/>
      <c r="BL53" s="1318"/>
      <c r="BM53" s="1318"/>
      <c r="BN53" s="1318"/>
      <c r="BO53" s="1318"/>
      <c r="BP53" s="1327"/>
      <c r="BQ53" s="1315"/>
      <c r="BR53" s="1315"/>
      <c r="BS53" s="1315"/>
      <c r="BT53" s="1315"/>
      <c r="BU53" s="1315"/>
      <c r="BV53" s="1315"/>
      <c r="BW53" s="1315"/>
      <c r="BX53" s="1327"/>
      <c r="BY53" s="1315"/>
      <c r="BZ53" s="1315"/>
      <c r="CA53" s="1315"/>
      <c r="CB53" s="1315"/>
      <c r="CC53" s="1315"/>
      <c r="CD53" s="1315"/>
      <c r="CE53" s="1315"/>
      <c r="CF53" s="1315">
        <v>
42.8</v>
      </c>
      <c r="CG53" s="1315"/>
      <c r="CH53" s="1315"/>
      <c r="CI53" s="1315"/>
      <c r="CJ53" s="1315"/>
      <c r="CK53" s="1315"/>
      <c r="CL53" s="1315"/>
      <c r="CM53" s="1315"/>
      <c r="CN53" s="1315">
        <v>
43.7</v>
      </c>
      <c r="CO53" s="1315"/>
      <c r="CP53" s="1315"/>
      <c r="CQ53" s="1315"/>
      <c r="CR53" s="1315"/>
      <c r="CS53" s="1315"/>
      <c r="CT53" s="1315"/>
      <c r="CU53" s="1315"/>
      <c r="CV53" s="1315">
        <v>
38.200000000000003</v>
      </c>
      <c r="CW53" s="1315"/>
      <c r="CX53" s="1315"/>
      <c r="CY53" s="1315"/>
      <c r="CZ53" s="1315"/>
      <c r="DA53" s="1315"/>
      <c r="DB53" s="1315"/>
      <c r="DC53" s="1315"/>
    </row>
    <row r="54" spans="1:109" ht="13.2" x14ac:dyDescent="0.2">
      <c r="A54" s="409"/>
      <c r="B54" s="401"/>
      <c r="G54" s="1323"/>
      <c r="H54" s="1323"/>
      <c r="I54" s="1321"/>
      <c r="J54" s="1321"/>
      <c r="K54" s="1322"/>
      <c r="L54" s="1322"/>
      <c r="M54" s="1322"/>
      <c r="N54" s="1322"/>
      <c r="AM54" s="410"/>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ht="13.2" x14ac:dyDescent="0.2">
      <c r="A55" s="409"/>
      <c r="B55" s="401"/>
      <c r="G55" s="1321"/>
      <c r="H55" s="1321"/>
      <c r="I55" s="1321"/>
      <c r="J55" s="1321"/>
      <c r="K55" s="1322"/>
      <c r="L55" s="1322"/>
      <c r="M55" s="1322"/>
      <c r="N55" s="1322"/>
      <c r="AN55" s="1320" t="s">
        <v>
595</v>
      </c>
      <c r="AO55" s="1320"/>
      <c r="AP55" s="1320"/>
      <c r="AQ55" s="1320"/>
      <c r="AR55" s="1320"/>
      <c r="AS55" s="1320"/>
      <c r="AT55" s="1320"/>
      <c r="AU55" s="1320"/>
      <c r="AV55" s="1320"/>
      <c r="AW55" s="1320"/>
      <c r="AX55" s="1320"/>
      <c r="AY55" s="1320"/>
      <c r="AZ55" s="1320"/>
      <c r="BA55" s="1320"/>
      <c r="BB55" s="1318" t="s">
        <v>
593</v>
      </c>
      <c r="BC55" s="1318"/>
      <c r="BD55" s="1318"/>
      <c r="BE55" s="1318"/>
      <c r="BF55" s="1318"/>
      <c r="BG55" s="1318"/>
      <c r="BH55" s="1318"/>
      <c r="BI55" s="1318"/>
      <c r="BJ55" s="1318"/>
      <c r="BK55" s="1318"/>
      <c r="BL55" s="1318"/>
      <c r="BM55" s="1318"/>
      <c r="BN55" s="1318"/>
      <c r="BO55" s="1318"/>
      <c r="BP55" s="1327"/>
      <c r="BQ55" s="1315"/>
      <c r="BR55" s="1315"/>
      <c r="BS55" s="1315"/>
      <c r="BT55" s="1315"/>
      <c r="BU55" s="1315"/>
      <c r="BV55" s="1315"/>
      <c r="BW55" s="1315"/>
      <c r="BX55" s="1327"/>
      <c r="BY55" s="1315"/>
      <c r="BZ55" s="1315"/>
      <c r="CA55" s="1315"/>
      <c r="CB55" s="1315"/>
      <c r="CC55" s="1315"/>
      <c r="CD55" s="1315"/>
      <c r="CE55" s="1315"/>
      <c r="CF55" s="1315">
        <v>
0</v>
      </c>
      <c r="CG55" s="1315"/>
      <c r="CH55" s="1315"/>
      <c r="CI55" s="1315"/>
      <c r="CJ55" s="1315"/>
      <c r="CK55" s="1315"/>
      <c r="CL55" s="1315"/>
      <c r="CM55" s="1315"/>
      <c r="CN55" s="1315">
        <v>
0</v>
      </c>
      <c r="CO55" s="1315"/>
      <c r="CP55" s="1315"/>
      <c r="CQ55" s="1315"/>
      <c r="CR55" s="1315"/>
      <c r="CS55" s="1315"/>
      <c r="CT55" s="1315"/>
      <c r="CU55" s="1315"/>
      <c r="CV55" s="1315">
        <v>
0</v>
      </c>
      <c r="CW55" s="1315"/>
      <c r="CX55" s="1315"/>
      <c r="CY55" s="1315"/>
      <c r="CZ55" s="1315"/>
      <c r="DA55" s="1315"/>
      <c r="DB55" s="1315"/>
      <c r="DC55" s="1315"/>
    </row>
    <row r="56" spans="1:109" ht="13.2" x14ac:dyDescent="0.2">
      <c r="A56" s="409"/>
      <c r="B56" s="401"/>
      <c r="G56" s="1321"/>
      <c r="H56" s="1321"/>
      <c r="I56" s="1321"/>
      <c r="J56" s="1321"/>
      <c r="K56" s="1322"/>
      <c r="L56" s="1322"/>
      <c r="M56" s="1322"/>
      <c r="N56" s="1322"/>
      <c r="AN56" s="1320"/>
      <c r="AO56" s="1320"/>
      <c r="AP56" s="1320"/>
      <c r="AQ56" s="1320"/>
      <c r="AR56" s="1320"/>
      <c r="AS56" s="1320"/>
      <c r="AT56" s="1320"/>
      <c r="AU56" s="1320"/>
      <c r="AV56" s="1320"/>
      <c r="AW56" s="1320"/>
      <c r="AX56" s="1320"/>
      <c r="AY56" s="1320"/>
      <c r="AZ56" s="1320"/>
      <c r="BA56" s="1320"/>
      <c r="BB56" s="1318"/>
      <c r="BC56" s="1318"/>
      <c r="BD56" s="1318"/>
      <c r="BE56" s="1318"/>
      <c r="BF56" s="1318"/>
      <c r="BG56" s="1318"/>
      <c r="BH56" s="1318"/>
      <c r="BI56" s="1318"/>
      <c r="BJ56" s="1318"/>
      <c r="BK56" s="1318"/>
      <c r="BL56" s="1318"/>
      <c r="BM56" s="1318"/>
      <c r="BN56" s="1318"/>
      <c r="BO56" s="1318"/>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409" customFormat="1" ht="13.2" x14ac:dyDescent="0.2">
      <c r="B57" s="413"/>
      <c r="G57" s="1321"/>
      <c r="H57" s="1321"/>
      <c r="I57" s="1316"/>
      <c r="J57" s="1316"/>
      <c r="K57" s="1322"/>
      <c r="L57" s="1322"/>
      <c r="M57" s="1322"/>
      <c r="N57" s="1322"/>
      <c r="AM57" s="394"/>
      <c r="AN57" s="1320"/>
      <c r="AO57" s="1320"/>
      <c r="AP57" s="1320"/>
      <c r="AQ57" s="1320"/>
      <c r="AR57" s="1320"/>
      <c r="AS57" s="1320"/>
      <c r="AT57" s="1320"/>
      <c r="AU57" s="1320"/>
      <c r="AV57" s="1320"/>
      <c r="AW57" s="1320"/>
      <c r="AX57" s="1320"/>
      <c r="AY57" s="1320"/>
      <c r="AZ57" s="1320"/>
      <c r="BA57" s="1320"/>
      <c r="BB57" s="1318" t="s">
        <v>
594</v>
      </c>
      <c r="BC57" s="1318"/>
      <c r="BD57" s="1318"/>
      <c r="BE57" s="1318"/>
      <c r="BF57" s="1318"/>
      <c r="BG57" s="1318"/>
      <c r="BH57" s="1318"/>
      <c r="BI57" s="1318"/>
      <c r="BJ57" s="1318"/>
      <c r="BK57" s="1318"/>
      <c r="BL57" s="1318"/>
      <c r="BM57" s="1318"/>
      <c r="BN57" s="1318"/>
      <c r="BO57" s="1318"/>
      <c r="BP57" s="1327"/>
      <c r="BQ57" s="1315"/>
      <c r="BR57" s="1315"/>
      <c r="BS57" s="1315"/>
      <c r="BT57" s="1315"/>
      <c r="BU57" s="1315"/>
      <c r="BV57" s="1315"/>
      <c r="BW57" s="1315"/>
      <c r="BX57" s="1327"/>
      <c r="BY57" s="1315"/>
      <c r="BZ57" s="1315"/>
      <c r="CA57" s="1315"/>
      <c r="CB57" s="1315"/>
      <c r="CC57" s="1315"/>
      <c r="CD57" s="1315"/>
      <c r="CE57" s="1315"/>
      <c r="CF57" s="1315">
        <v>
56.9</v>
      </c>
      <c r="CG57" s="1315"/>
      <c r="CH57" s="1315"/>
      <c r="CI57" s="1315"/>
      <c r="CJ57" s="1315"/>
      <c r="CK57" s="1315"/>
      <c r="CL57" s="1315"/>
      <c r="CM57" s="1315"/>
      <c r="CN57" s="1315">
        <v>
57.7</v>
      </c>
      <c r="CO57" s="1315"/>
      <c r="CP57" s="1315"/>
      <c r="CQ57" s="1315"/>
      <c r="CR57" s="1315"/>
      <c r="CS57" s="1315"/>
      <c r="CT57" s="1315"/>
      <c r="CU57" s="1315"/>
      <c r="CV57" s="1315">
        <v>
56.3</v>
      </c>
      <c r="CW57" s="1315"/>
      <c r="CX57" s="1315"/>
      <c r="CY57" s="1315"/>
      <c r="CZ57" s="1315"/>
      <c r="DA57" s="1315"/>
      <c r="DB57" s="1315"/>
      <c r="DC57" s="1315"/>
      <c r="DD57" s="414"/>
      <c r="DE57" s="413"/>
    </row>
    <row r="58" spans="1:109" s="409" customFormat="1" ht="13.2" x14ac:dyDescent="0.2">
      <c r="A58" s="394"/>
      <c r="B58" s="413"/>
      <c r="G58" s="1321"/>
      <c r="H58" s="1321"/>
      <c r="I58" s="1316"/>
      <c r="J58" s="1316"/>
      <c r="K58" s="1322"/>
      <c r="L58" s="1322"/>
      <c r="M58" s="1322"/>
      <c r="N58" s="1322"/>
      <c r="AM58" s="394"/>
      <c r="AN58" s="1320"/>
      <c r="AO58" s="1320"/>
      <c r="AP58" s="1320"/>
      <c r="AQ58" s="1320"/>
      <c r="AR58" s="1320"/>
      <c r="AS58" s="1320"/>
      <c r="AT58" s="1320"/>
      <c r="AU58" s="1320"/>
      <c r="AV58" s="1320"/>
      <c r="AW58" s="1320"/>
      <c r="AX58" s="1320"/>
      <c r="AY58" s="1320"/>
      <c r="AZ58" s="1320"/>
      <c r="BA58" s="1320"/>
      <c r="BB58" s="1318"/>
      <c r="BC58" s="1318"/>
      <c r="BD58" s="1318"/>
      <c r="BE58" s="1318"/>
      <c r="BF58" s="1318"/>
      <c r="BG58" s="1318"/>
      <c r="BH58" s="1318"/>
      <c r="BI58" s="1318"/>
      <c r="BJ58" s="1318"/>
      <c r="BK58" s="1318"/>
      <c r="BL58" s="1318"/>
      <c r="BM58" s="1318"/>
      <c r="BN58" s="1318"/>
      <c r="BO58" s="1318"/>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414"/>
      <c r="DE58" s="413"/>
    </row>
    <row r="59" spans="1:109" s="409" customFormat="1" ht="13.2" x14ac:dyDescent="0.2">
      <c r="A59" s="394"/>
      <c r="B59" s="413"/>
      <c r="K59" s="415"/>
      <c r="L59" s="415"/>
      <c r="M59" s="415"/>
      <c r="N59" s="415"/>
      <c r="AQ59" s="415"/>
      <c r="AR59" s="415"/>
      <c r="AS59" s="415"/>
      <c r="AT59" s="415"/>
      <c r="BC59" s="415"/>
      <c r="BD59" s="415"/>
      <c r="BE59" s="415"/>
      <c r="BF59" s="415"/>
      <c r="BO59" s="415"/>
      <c r="BP59" s="415"/>
      <c r="BQ59" s="415"/>
      <c r="BR59" s="415"/>
      <c r="CA59" s="415"/>
      <c r="CB59" s="415"/>
      <c r="CC59" s="415"/>
      <c r="CD59" s="415"/>
      <c r="CM59" s="415"/>
      <c r="CN59" s="415"/>
      <c r="CO59" s="415"/>
      <c r="CP59" s="415"/>
      <c r="CY59" s="415"/>
      <c r="CZ59" s="415"/>
      <c r="DA59" s="415"/>
      <c r="DB59" s="415"/>
      <c r="DC59" s="415"/>
      <c r="DD59" s="414"/>
      <c r="DE59" s="413"/>
    </row>
    <row r="60" spans="1:109" s="409" customFormat="1" ht="13.2" x14ac:dyDescent="0.2">
      <c r="A60" s="394"/>
      <c r="B60" s="413"/>
      <c r="K60" s="415"/>
      <c r="L60" s="415"/>
      <c r="M60" s="415"/>
      <c r="N60" s="415"/>
      <c r="AQ60" s="415"/>
      <c r="AR60" s="415"/>
      <c r="AS60" s="415"/>
      <c r="AT60" s="415"/>
      <c r="BC60" s="415"/>
      <c r="BD60" s="415"/>
      <c r="BE60" s="415"/>
      <c r="BF60" s="415"/>
      <c r="BO60" s="415"/>
      <c r="BP60" s="415"/>
      <c r="BQ60" s="415"/>
      <c r="BR60" s="415"/>
      <c r="CA60" s="415"/>
      <c r="CB60" s="415"/>
      <c r="CC60" s="415"/>
      <c r="CD60" s="415"/>
      <c r="CM60" s="415"/>
      <c r="CN60" s="415"/>
      <c r="CO60" s="415"/>
      <c r="CP60" s="415"/>
      <c r="CY60" s="415"/>
      <c r="CZ60" s="415"/>
      <c r="DA60" s="415"/>
      <c r="DB60" s="415"/>
      <c r="DC60" s="415"/>
      <c r="DD60" s="414"/>
      <c r="DE60" s="413"/>
    </row>
    <row r="61" spans="1:109" s="409" customFormat="1" ht="13.2" x14ac:dyDescent="0.2">
      <c r="A61" s="394"/>
      <c r="B61" s="416"/>
      <c r="C61" s="417"/>
      <c r="D61" s="417"/>
      <c r="E61" s="417"/>
      <c r="F61" s="417"/>
      <c r="G61" s="417"/>
      <c r="H61" s="417"/>
      <c r="I61" s="417"/>
      <c r="J61" s="417"/>
      <c r="K61" s="417"/>
      <c r="L61" s="417"/>
      <c r="M61" s="418"/>
      <c r="N61" s="418"/>
      <c r="O61" s="417"/>
      <c r="P61" s="417"/>
      <c r="Q61" s="417"/>
      <c r="R61" s="417"/>
      <c r="S61" s="417"/>
      <c r="T61" s="417"/>
      <c r="U61" s="417"/>
      <c r="V61" s="417"/>
      <c r="W61" s="417"/>
      <c r="X61" s="417"/>
      <c r="Y61" s="417"/>
      <c r="Z61" s="417"/>
      <c r="AA61" s="417"/>
      <c r="AB61" s="417"/>
      <c r="AC61" s="417"/>
      <c r="AD61" s="417"/>
      <c r="AE61" s="417"/>
      <c r="AF61" s="417"/>
      <c r="AG61" s="417"/>
      <c r="AH61" s="417"/>
      <c r="AI61" s="417"/>
      <c r="AJ61" s="417"/>
      <c r="AK61" s="417"/>
      <c r="AL61" s="417"/>
      <c r="AM61" s="417"/>
      <c r="AN61" s="417"/>
      <c r="AO61" s="417"/>
      <c r="AP61" s="417"/>
      <c r="AQ61" s="417"/>
      <c r="AR61" s="417"/>
      <c r="AS61" s="418"/>
      <c r="AT61" s="418"/>
      <c r="AU61" s="417"/>
      <c r="AV61" s="417"/>
      <c r="AW61" s="417"/>
      <c r="AX61" s="417"/>
      <c r="AY61" s="417"/>
      <c r="AZ61" s="417"/>
      <c r="BA61" s="417"/>
      <c r="BB61" s="417"/>
      <c r="BC61" s="417"/>
      <c r="BD61" s="417"/>
      <c r="BE61" s="418"/>
      <c r="BF61" s="418"/>
      <c r="BG61" s="417"/>
      <c r="BH61" s="417"/>
      <c r="BI61" s="417"/>
      <c r="BJ61" s="417"/>
      <c r="BK61" s="417"/>
      <c r="BL61" s="417"/>
      <c r="BM61" s="417"/>
      <c r="BN61" s="417"/>
      <c r="BO61" s="417"/>
      <c r="BP61" s="417"/>
      <c r="BQ61" s="418"/>
      <c r="BR61" s="418"/>
      <c r="BS61" s="417"/>
      <c r="BT61" s="417"/>
      <c r="BU61" s="417"/>
      <c r="BV61" s="417"/>
      <c r="BW61" s="417"/>
      <c r="BX61" s="417"/>
      <c r="BY61" s="417"/>
      <c r="BZ61" s="417"/>
      <c r="CA61" s="417"/>
      <c r="CB61" s="417"/>
      <c r="CC61" s="418"/>
      <c r="CD61" s="418"/>
      <c r="CE61" s="417"/>
      <c r="CF61" s="417"/>
      <c r="CG61" s="417"/>
      <c r="CH61" s="417"/>
      <c r="CI61" s="417"/>
      <c r="CJ61" s="417"/>
      <c r="CK61" s="417"/>
      <c r="CL61" s="417"/>
      <c r="CM61" s="417"/>
      <c r="CN61" s="417"/>
      <c r="CO61" s="418"/>
      <c r="CP61" s="418"/>
      <c r="CQ61" s="417"/>
      <c r="CR61" s="417"/>
      <c r="CS61" s="417"/>
      <c r="CT61" s="417"/>
      <c r="CU61" s="417"/>
      <c r="CV61" s="417"/>
      <c r="CW61" s="417"/>
      <c r="CX61" s="417"/>
      <c r="CY61" s="417"/>
      <c r="CZ61" s="417"/>
      <c r="DA61" s="418"/>
      <c r="DB61" s="418"/>
      <c r="DC61" s="418"/>
      <c r="DD61" s="419"/>
      <c r="DE61" s="413"/>
    </row>
    <row r="62" spans="1:109" ht="13.2" x14ac:dyDescent="0.2">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94"/>
    </row>
    <row r="63" spans="1:109" ht="16.2" x14ac:dyDescent="0.2">
      <c r="B63" s="420" t="s">
        <v>
596</v>
      </c>
    </row>
    <row r="64" spans="1:109" ht="13.2" x14ac:dyDescent="0.2">
      <c r="B64" s="401"/>
      <c r="G64" s="408"/>
      <c r="I64" s="421"/>
      <c r="J64" s="421"/>
      <c r="K64" s="421"/>
      <c r="L64" s="421"/>
      <c r="M64" s="421"/>
      <c r="N64" s="422"/>
      <c r="AM64" s="408"/>
      <c r="AN64" s="408" t="s">
        <v>
589</v>
      </c>
      <c r="AP64" s="409"/>
      <c r="AQ64" s="409"/>
      <c r="AR64" s="409"/>
      <c r="AY64" s="408"/>
      <c r="BA64" s="409"/>
      <c r="BB64" s="409"/>
      <c r="BC64" s="409"/>
      <c r="BK64" s="408"/>
      <c r="BM64" s="409"/>
      <c r="BN64" s="409"/>
      <c r="BO64" s="409"/>
      <c r="BW64" s="408"/>
      <c r="BY64" s="409"/>
      <c r="BZ64" s="409"/>
      <c r="CA64" s="409"/>
      <c r="CI64" s="408"/>
      <c r="CK64" s="409"/>
      <c r="CL64" s="409"/>
      <c r="CM64" s="409"/>
      <c r="CU64" s="408"/>
      <c r="CW64" s="409"/>
      <c r="CX64" s="409"/>
      <c r="CY64" s="409"/>
    </row>
    <row r="65" spans="2:107" ht="13.2" x14ac:dyDescent="0.2">
      <c r="B65" s="401"/>
      <c r="AN65" s="1328" t="s">
        <v>
597</v>
      </c>
      <c r="AO65" s="1329"/>
      <c r="AP65" s="1329"/>
      <c r="AQ65" s="1329"/>
      <c r="AR65" s="1329"/>
      <c r="AS65" s="1329"/>
      <c r="AT65" s="1329"/>
      <c r="AU65" s="1329"/>
      <c r="AV65" s="1329"/>
      <c r="AW65" s="1329"/>
      <c r="AX65" s="1329"/>
      <c r="AY65" s="1329"/>
      <c r="AZ65" s="1329"/>
      <c r="BA65" s="1329"/>
      <c r="BB65" s="1329"/>
      <c r="BC65" s="1329"/>
      <c r="BD65" s="1329"/>
      <c r="BE65" s="1329"/>
      <c r="BF65" s="1329"/>
      <c r="BG65" s="1329"/>
      <c r="BH65" s="1329"/>
      <c r="BI65" s="1329"/>
      <c r="BJ65" s="1329"/>
      <c r="BK65" s="1329"/>
      <c r="BL65" s="1329"/>
      <c r="BM65" s="1329"/>
      <c r="BN65" s="1329"/>
      <c r="BO65" s="1329"/>
      <c r="BP65" s="1329"/>
      <c r="BQ65" s="1329"/>
      <c r="BR65" s="1329"/>
      <c r="BS65" s="1329"/>
      <c r="BT65" s="1329"/>
      <c r="BU65" s="1329"/>
      <c r="BV65" s="1329"/>
      <c r="BW65" s="1329"/>
      <c r="BX65" s="1329"/>
      <c r="BY65" s="1329"/>
      <c r="BZ65" s="1329"/>
      <c r="CA65" s="1329"/>
      <c r="CB65" s="1329"/>
      <c r="CC65" s="1329"/>
      <c r="CD65" s="1329"/>
      <c r="CE65" s="1329"/>
      <c r="CF65" s="1329"/>
      <c r="CG65" s="1329"/>
      <c r="CH65" s="1329"/>
      <c r="CI65" s="1329"/>
      <c r="CJ65" s="1329"/>
      <c r="CK65" s="1329"/>
      <c r="CL65" s="1329"/>
      <c r="CM65" s="1329"/>
      <c r="CN65" s="1329"/>
      <c r="CO65" s="1329"/>
      <c r="CP65" s="1329"/>
      <c r="CQ65" s="1329"/>
      <c r="CR65" s="1329"/>
      <c r="CS65" s="1329"/>
      <c r="CT65" s="1329"/>
      <c r="CU65" s="1329"/>
      <c r="CV65" s="1329"/>
      <c r="CW65" s="1329"/>
      <c r="CX65" s="1329"/>
      <c r="CY65" s="1329"/>
      <c r="CZ65" s="1329"/>
      <c r="DA65" s="1329"/>
      <c r="DB65" s="1329"/>
      <c r="DC65" s="1330"/>
    </row>
    <row r="66" spans="2:107" ht="13.2" x14ac:dyDescent="0.2">
      <c r="B66" s="401"/>
      <c r="AN66" s="1331"/>
      <c r="AO66" s="1332"/>
      <c r="AP66" s="1332"/>
      <c r="AQ66" s="1332"/>
      <c r="AR66" s="1332"/>
      <c r="AS66" s="1332"/>
      <c r="AT66" s="1332"/>
      <c r="AU66" s="1332"/>
      <c r="AV66" s="1332"/>
      <c r="AW66" s="1332"/>
      <c r="AX66" s="1332"/>
      <c r="AY66" s="1332"/>
      <c r="AZ66" s="1332"/>
      <c r="BA66" s="1332"/>
      <c r="BB66" s="1332"/>
      <c r="BC66" s="1332"/>
      <c r="BD66" s="1332"/>
      <c r="BE66" s="1332"/>
      <c r="BF66" s="1332"/>
      <c r="BG66" s="1332"/>
      <c r="BH66" s="1332"/>
      <c r="BI66" s="1332"/>
      <c r="BJ66" s="1332"/>
      <c r="BK66" s="1332"/>
      <c r="BL66" s="1332"/>
      <c r="BM66" s="1332"/>
      <c r="BN66" s="1332"/>
      <c r="BO66" s="1332"/>
      <c r="BP66" s="1332"/>
      <c r="BQ66" s="1332"/>
      <c r="BR66" s="1332"/>
      <c r="BS66" s="1332"/>
      <c r="BT66" s="1332"/>
      <c r="BU66" s="1332"/>
      <c r="BV66" s="1332"/>
      <c r="BW66" s="1332"/>
      <c r="BX66" s="1332"/>
      <c r="BY66" s="1332"/>
      <c r="BZ66" s="1332"/>
      <c r="CA66" s="1332"/>
      <c r="CB66" s="1332"/>
      <c r="CC66" s="1332"/>
      <c r="CD66" s="1332"/>
      <c r="CE66" s="1332"/>
      <c r="CF66" s="1332"/>
      <c r="CG66" s="1332"/>
      <c r="CH66" s="1332"/>
      <c r="CI66" s="1332"/>
      <c r="CJ66" s="1332"/>
      <c r="CK66" s="1332"/>
      <c r="CL66" s="1332"/>
      <c r="CM66" s="1332"/>
      <c r="CN66" s="1332"/>
      <c r="CO66" s="1332"/>
      <c r="CP66" s="1332"/>
      <c r="CQ66" s="1332"/>
      <c r="CR66" s="1332"/>
      <c r="CS66" s="1332"/>
      <c r="CT66" s="1332"/>
      <c r="CU66" s="1332"/>
      <c r="CV66" s="1332"/>
      <c r="CW66" s="1332"/>
      <c r="CX66" s="1332"/>
      <c r="CY66" s="1332"/>
      <c r="CZ66" s="1332"/>
      <c r="DA66" s="1332"/>
      <c r="DB66" s="1332"/>
      <c r="DC66" s="1333"/>
    </row>
    <row r="67" spans="2:107" ht="13.2" x14ac:dyDescent="0.2">
      <c r="B67" s="401"/>
      <c r="AN67" s="1331"/>
      <c r="AO67" s="1332"/>
      <c r="AP67" s="1332"/>
      <c r="AQ67" s="1332"/>
      <c r="AR67" s="1332"/>
      <c r="AS67" s="1332"/>
      <c r="AT67" s="1332"/>
      <c r="AU67" s="1332"/>
      <c r="AV67" s="1332"/>
      <c r="AW67" s="1332"/>
      <c r="AX67" s="1332"/>
      <c r="AY67" s="1332"/>
      <c r="AZ67" s="1332"/>
      <c r="BA67" s="1332"/>
      <c r="BB67" s="1332"/>
      <c r="BC67" s="1332"/>
      <c r="BD67" s="1332"/>
      <c r="BE67" s="1332"/>
      <c r="BF67" s="1332"/>
      <c r="BG67" s="1332"/>
      <c r="BH67" s="1332"/>
      <c r="BI67" s="1332"/>
      <c r="BJ67" s="1332"/>
      <c r="BK67" s="1332"/>
      <c r="BL67" s="1332"/>
      <c r="BM67" s="1332"/>
      <c r="BN67" s="1332"/>
      <c r="BO67" s="1332"/>
      <c r="BP67" s="1332"/>
      <c r="BQ67" s="1332"/>
      <c r="BR67" s="1332"/>
      <c r="BS67" s="1332"/>
      <c r="BT67" s="1332"/>
      <c r="BU67" s="1332"/>
      <c r="BV67" s="1332"/>
      <c r="BW67" s="1332"/>
      <c r="BX67" s="1332"/>
      <c r="BY67" s="1332"/>
      <c r="BZ67" s="1332"/>
      <c r="CA67" s="1332"/>
      <c r="CB67" s="1332"/>
      <c r="CC67" s="1332"/>
      <c r="CD67" s="1332"/>
      <c r="CE67" s="1332"/>
      <c r="CF67" s="1332"/>
      <c r="CG67" s="1332"/>
      <c r="CH67" s="1332"/>
      <c r="CI67" s="1332"/>
      <c r="CJ67" s="1332"/>
      <c r="CK67" s="1332"/>
      <c r="CL67" s="1332"/>
      <c r="CM67" s="1332"/>
      <c r="CN67" s="1332"/>
      <c r="CO67" s="1332"/>
      <c r="CP67" s="1332"/>
      <c r="CQ67" s="1332"/>
      <c r="CR67" s="1332"/>
      <c r="CS67" s="1332"/>
      <c r="CT67" s="1332"/>
      <c r="CU67" s="1332"/>
      <c r="CV67" s="1332"/>
      <c r="CW67" s="1332"/>
      <c r="CX67" s="1332"/>
      <c r="CY67" s="1332"/>
      <c r="CZ67" s="1332"/>
      <c r="DA67" s="1332"/>
      <c r="DB67" s="1332"/>
      <c r="DC67" s="1333"/>
    </row>
    <row r="68" spans="2:107" ht="13.2" x14ac:dyDescent="0.2">
      <c r="B68" s="401"/>
      <c r="AN68" s="1331"/>
      <c r="AO68" s="1332"/>
      <c r="AP68" s="1332"/>
      <c r="AQ68" s="1332"/>
      <c r="AR68" s="1332"/>
      <c r="AS68" s="1332"/>
      <c r="AT68" s="1332"/>
      <c r="AU68" s="1332"/>
      <c r="AV68" s="1332"/>
      <c r="AW68" s="1332"/>
      <c r="AX68" s="1332"/>
      <c r="AY68" s="1332"/>
      <c r="AZ68" s="1332"/>
      <c r="BA68" s="1332"/>
      <c r="BB68" s="1332"/>
      <c r="BC68" s="1332"/>
      <c r="BD68" s="1332"/>
      <c r="BE68" s="1332"/>
      <c r="BF68" s="1332"/>
      <c r="BG68" s="1332"/>
      <c r="BH68" s="1332"/>
      <c r="BI68" s="1332"/>
      <c r="BJ68" s="1332"/>
      <c r="BK68" s="1332"/>
      <c r="BL68" s="1332"/>
      <c r="BM68" s="1332"/>
      <c r="BN68" s="1332"/>
      <c r="BO68" s="1332"/>
      <c r="BP68" s="1332"/>
      <c r="BQ68" s="1332"/>
      <c r="BR68" s="1332"/>
      <c r="BS68" s="1332"/>
      <c r="BT68" s="1332"/>
      <c r="BU68" s="1332"/>
      <c r="BV68" s="1332"/>
      <c r="BW68" s="1332"/>
      <c r="BX68" s="1332"/>
      <c r="BY68" s="1332"/>
      <c r="BZ68" s="1332"/>
      <c r="CA68" s="1332"/>
      <c r="CB68" s="1332"/>
      <c r="CC68" s="1332"/>
      <c r="CD68" s="1332"/>
      <c r="CE68" s="1332"/>
      <c r="CF68" s="1332"/>
      <c r="CG68" s="1332"/>
      <c r="CH68" s="1332"/>
      <c r="CI68" s="1332"/>
      <c r="CJ68" s="1332"/>
      <c r="CK68" s="1332"/>
      <c r="CL68" s="1332"/>
      <c r="CM68" s="1332"/>
      <c r="CN68" s="1332"/>
      <c r="CO68" s="1332"/>
      <c r="CP68" s="1332"/>
      <c r="CQ68" s="1332"/>
      <c r="CR68" s="1332"/>
      <c r="CS68" s="1332"/>
      <c r="CT68" s="1332"/>
      <c r="CU68" s="1332"/>
      <c r="CV68" s="1332"/>
      <c r="CW68" s="1332"/>
      <c r="CX68" s="1332"/>
      <c r="CY68" s="1332"/>
      <c r="CZ68" s="1332"/>
      <c r="DA68" s="1332"/>
      <c r="DB68" s="1332"/>
      <c r="DC68" s="1333"/>
    </row>
    <row r="69" spans="2:107" ht="13.2" x14ac:dyDescent="0.2">
      <c r="B69" s="401"/>
      <c r="AN69" s="1334"/>
      <c r="AO69" s="1335"/>
      <c r="AP69" s="1335"/>
      <c r="AQ69" s="1335"/>
      <c r="AR69" s="1335"/>
      <c r="AS69" s="1335"/>
      <c r="AT69" s="1335"/>
      <c r="AU69" s="1335"/>
      <c r="AV69" s="1335"/>
      <c r="AW69" s="1335"/>
      <c r="AX69" s="1335"/>
      <c r="AY69" s="1335"/>
      <c r="AZ69" s="1335"/>
      <c r="BA69" s="1335"/>
      <c r="BB69" s="1335"/>
      <c r="BC69" s="1335"/>
      <c r="BD69" s="1335"/>
      <c r="BE69" s="1335"/>
      <c r="BF69" s="1335"/>
      <c r="BG69" s="1335"/>
      <c r="BH69" s="1335"/>
      <c r="BI69" s="1335"/>
      <c r="BJ69" s="1335"/>
      <c r="BK69" s="1335"/>
      <c r="BL69" s="1335"/>
      <c r="BM69" s="1335"/>
      <c r="BN69" s="1335"/>
      <c r="BO69" s="1335"/>
      <c r="BP69" s="1335"/>
      <c r="BQ69" s="1335"/>
      <c r="BR69" s="1335"/>
      <c r="BS69" s="1335"/>
      <c r="BT69" s="1335"/>
      <c r="BU69" s="1335"/>
      <c r="BV69" s="1335"/>
      <c r="BW69" s="1335"/>
      <c r="BX69" s="1335"/>
      <c r="BY69" s="1335"/>
      <c r="BZ69" s="1335"/>
      <c r="CA69" s="1335"/>
      <c r="CB69" s="1335"/>
      <c r="CC69" s="1335"/>
      <c r="CD69" s="1335"/>
      <c r="CE69" s="1335"/>
      <c r="CF69" s="1335"/>
      <c r="CG69" s="1335"/>
      <c r="CH69" s="1335"/>
      <c r="CI69" s="1335"/>
      <c r="CJ69" s="1335"/>
      <c r="CK69" s="1335"/>
      <c r="CL69" s="1335"/>
      <c r="CM69" s="1335"/>
      <c r="CN69" s="1335"/>
      <c r="CO69" s="1335"/>
      <c r="CP69" s="1335"/>
      <c r="CQ69" s="1335"/>
      <c r="CR69" s="1335"/>
      <c r="CS69" s="1335"/>
      <c r="CT69" s="1335"/>
      <c r="CU69" s="1335"/>
      <c r="CV69" s="1335"/>
      <c r="CW69" s="1335"/>
      <c r="CX69" s="1335"/>
      <c r="CY69" s="1335"/>
      <c r="CZ69" s="1335"/>
      <c r="DA69" s="1335"/>
      <c r="DB69" s="1335"/>
      <c r="DC69" s="1336"/>
    </row>
    <row r="70" spans="2:107" ht="13.2" x14ac:dyDescent="0.2">
      <c r="B70" s="401"/>
      <c r="H70" s="423"/>
      <c r="I70" s="423"/>
      <c r="J70" s="424"/>
      <c r="K70" s="424"/>
      <c r="L70" s="425"/>
      <c r="M70" s="424"/>
      <c r="N70" s="425"/>
      <c r="AN70" s="410"/>
      <c r="AO70" s="410"/>
      <c r="AP70" s="410"/>
      <c r="AZ70" s="410"/>
      <c r="BA70" s="410"/>
      <c r="BB70" s="410"/>
      <c r="BL70" s="410"/>
      <c r="BM70" s="410"/>
      <c r="BN70" s="410"/>
      <c r="BX70" s="410"/>
      <c r="BY70" s="410"/>
      <c r="BZ70" s="410"/>
      <c r="CJ70" s="410"/>
      <c r="CK70" s="410"/>
      <c r="CL70" s="410"/>
      <c r="CV70" s="410"/>
      <c r="CW70" s="410"/>
      <c r="CX70" s="410"/>
    </row>
    <row r="71" spans="2:107" ht="13.2" x14ac:dyDescent="0.2">
      <c r="B71" s="401"/>
      <c r="G71" s="426"/>
      <c r="I71" s="427"/>
      <c r="J71" s="424"/>
      <c r="K71" s="424"/>
      <c r="L71" s="425"/>
      <c r="M71" s="424"/>
      <c r="N71" s="425"/>
      <c r="AM71" s="426"/>
      <c r="AN71" s="394" t="s">
        <v>
591</v>
      </c>
    </row>
    <row r="72" spans="2:107" ht="13.2" x14ac:dyDescent="0.2">
      <c r="B72" s="401"/>
      <c r="G72" s="1321"/>
      <c r="H72" s="1321"/>
      <c r="I72" s="1321"/>
      <c r="J72" s="1321"/>
      <c r="K72" s="411"/>
      <c r="L72" s="411"/>
      <c r="M72" s="412"/>
      <c r="N72" s="412"/>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20" t="s">
        <v>
546</v>
      </c>
      <c r="BQ72" s="1320"/>
      <c r="BR72" s="1320"/>
      <c r="BS72" s="1320"/>
      <c r="BT72" s="1320"/>
      <c r="BU72" s="1320"/>
      <c r="BV72" s="1320"/>
      <c r="BW72" s="1320"/>
      <c r="BX72" s="1320" t="s">
        <v>
547</v>
      </c>
      <c r="BY72" s="1320"/>
      <c r="BZ72" s="1320"/>
      <c r="CA72" s="1320"/>
      <c r="CB72" s="1320"/>
      <c r="CC72" s="1320"/>
      <c r="CD72" s="1320"/>
      <c r="CE72" s="1320"/>
      <c r="CF72" s="1320" t="s">
        <v>
548</v>
      </c>
      <c r="CG72" s="1320"/>
      <c r="CH72" s="1320"/>
      <c r="CI72" s="1320"/>
      <c r="CJ72" s="1320"/>
      <c r="CK72" s="1320"/>
      <c r="CL72" s="1320"/>
      <c r="CM72" s="1320"/>
      <c r="CN72" s="1320" t="s">
        <v>
549</v>
      </c>
      <c r="CO72" s="1320"/>
      <c r="CP72" s="1320"/>
      <c r="CQ72" s="1320"/>
      <c r="CR72" s="1320"/>
      <c r="CS72" s="1320"/>
      <c r="CT72" s="1320"/>
      <c r="CU72" s="1320"/>
      <c r="CV72" s="1320" t="s">
        <v>
550</v>
      </c>
      <c r="CW72" s="1320"/>
      <c r="CX72" s="1320"/>
      <c r="CY72" s="1320"/>
      <c r="CZ72" s="1320"/>
      <c r="DA72" s="1320"/>
      <c r="DB72" s="1320"/>
      <c r="DC72" s="1320"/>
    </row>
    <row r="73" spans="2:107" ht="13.2" x14ac:dyDescent="0.2">
      <c r="B73" s="401"/>
      <c r="G73" s="1323"/>
      <c r="H73" s="1323"/>
      <c r="I73" s="1323"/>
      <c r="J73" s="1323"/>
      <c r="K73" s="1319"/>
      <c r="L73" s="1319"/>
      <c r="M73" s="1319"/>
      <c r="N73" s="1319"/>
      <c r="AM73" s="410"/>
      <c r="AN73" s="1318" t="s">
        <v>
592</v>
      </c>
      <c r="AO73" s="1318"/>
      <c r="AP73" s="1318"/>
      <c r="AQ73" s="1318"/>
      <c r="AR73" s="1318"/>
      <c r="AS73" s="1318"/>
      <c r="AT73" s="1318"/>
      <c r="AU73" s="1318"/>
      <c r="AV73" s="1318"/>
      <c r="AW73" s="1318"/>
      <c r="AX73" s="1318"/>
      <c r="AY73" s="1318"/>
      <c r="AZ73" s="1318"/>
      <c r="BA73" s="1318"/>
      <c r="BB73" s="1318" t="s">
        <v>
593</v>
      </c>
      <c r="BC73" s="1318"/>
      <c r="BD73" s="1318"/>
      <c r="BE73" s="1318"/>
      <c r="BF73" s="1318"/>
      <c r="BG73" s="1318"/>
      <c r="BH73" s="1318"/>
      <c r="BI73" s="1318"/>
      <c r="BJ73" s="1318"/>
      <c r="BK73" s="1318"/>
      <c r="BL73" s="1318"/>
      <c r="BM73" s="1318"/>
      <c r="BN73" s="1318"/>
      <c r="BO73" s="1318"/>
      <c r="BP73" s="1315"/>
      <c r="BQ73" s="1315"/>
      <c r="BR73" s="1315"/>
      <c r="BS73" s="1315"/>
      <c r="BT73" s="1315"/>
      <c r="BU73" s="1315"/>
      <c r="BV73" s="1315"/>
      <c r="BW73" s="1315"/>
      <c r="BX73" s="1315"/>
      <c r="BY73" s="1315"/>
      <c r="BZ73" s="1315"/>
      <c r="CA73" s="1315"/>
      <c r="CB73" s="1315"/>
      <c r="CC73" s="1315"/>
      <c r="CD73" s="1315"/>
      <c r="CE73" s="1315"/>
      <c r="CF73" s="1315"/>
      <c r="CG73" s="1315"/>
      <c r="CH73" s="1315"/>
      <c r="CI73" s="1315"/>
      <c r="CJ73" s="1315"/>
      <c r="CK73" s="1315"/>
      <c r="CL73" s="1315"/>
      <c r="CM73" s="1315"/>
      <c r="CN73" s="1315"/>
      <c r="CO73" s="1315"/>
      <c r="CP73" s="1315"/>
      <c r="CQ73" s="1315"/>
      <c r="CR73" s="1315"/>
      <c r="CS73" s="1315"/>
      <c r="CT73" s="1315"/>
      <c r="CU73" s="1315"/>
      <c r="CV73" s="1315"/>
      <c r="CW73" s="1315"/>
      <c r="CX73" s="1315"/>
      <c r="CY73" s="1315"/>
      <c r="CZ73" s="1315"/>
      <c r="DA73" s="1315"/>
      <c r="DB73" s="1315"/>
      <c r="DC73" s="1315"/>
    </row>
    <row r="74" spans="2:107" ht="13.2" x14ac:dyDescent="0.2">
      <c r="B74" s="401"/>
      <c r="G74" s="1323"/>
      <c r="H74" s="1323"/>
      <c r="I74" s="1323"/>
      <c r="J74" s="1323"/>
      <c r="K74" s="1319"/>
      <c r="L74" s="1319"/>
      <c r="M74" s="1319"/>
      <c r="N74" s="1319"/>
      <c r="AM74" s="410"/>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ht="13.2" x14ac:dyDescent="0.2">
      <c r="B75" s="401"/>
      <c r="G75" s="1323"/>
      <c r="H75" s="1323"/>
      <c r="I75" s="1321"/>
      <c r="J75" s="1321"/>
      <c r="K75" s="1322"/>
      <c r="L75" s="1322"/>
      <c r="M75" s="1322"/>
      <c r="N75" s="1322"/>
      <c r="AM75" s="410"/>
      <c r="AN75" s="1318"/>
      <c r="AO75" s="1318"/>
      <c r="AP75" s="1318"/>
      <c r="AQ75" s="1318"/>
      <c r="AR75" s="1318"/>
      <c r="AS75" s="1318"/>
      <c r="AT75" s="1318"/>
      <c r="AU75" s="1318"/>
      <c r="AV75" s="1318"/>
      <c r="AW75" s="1318"/>
      <c r="AX75" s="1318"/>
      <c r="AY75" s="1318"/>
      <c r="AZ75" s="1318"/>
      <c r="BA75" s="1318"/>
      <c r="BB75" s="1318" t="s">
        <v>
598</v>
      </c>
      <c r="BC75" s="1318"/>
      <c r="BD75" s="1318"/>
      <c r="BE75" s="1318"/>
      <c r="BF75" s="1318"/>
      <c r="BG75" s="1318"/>
      <c r="BH75" s="1318"/>
      <c r="BI75" s="1318"/>
      <c r="BJ75" s="1318"/>
      <c r="BK75" s="1318"/>
      <c r="BL75" s="1318"/>
      <c r="BM75" s="1318"/>
      <c r="BN75" s="1318"/>
      <c r="BO75" s="1318"/>
      <c r="BP75" s="1315">
        <v>
-2.2999999999999998</v>
      </c>
      <c r="BQ75" s="1315"/>
      <c r="BR75" s="1315"/>
      <c r="BS75" s="1315"/>
      <c r="BT75" s="1315"/>
      <c r="BU75" s="1315"/>
      <c r="BV75" s="1315"/>
      <c r="BW75" s="1315"/>
      <c r="BX75" s="1315">
        <v>
-3</v>
      </c>
      <c r="BY75" s="1315"/>
      <c r="BZ75" s="1315"/>
      <c r="CA75" s="1315"/>
      <c r="CB75" s="1315"/>
      <c r="CC75" s="1315"/>
      <c r="CD75" s="1315"/>
      <c r="CE75" s="1315"/>
      <c r="CF75" s="1315">
        <v>
-2.8</v>
      </c>
      <c r="CG75" s="1315"/>
      <c r="CH75" s="1315"/>
      <c r="CI75" s="1315"/>
      <c r="CJ75" s="1315"/>
      <c r="CK75" s="1315"/>
      <c r="CL75" s="1315"/>
      <c r="CM75" s="1315"/>
      <c r="CN75" s="1315">
        <v>
-2.4</v>
      </c>
      <c r="CO75" s="1315"/>
      <c r="CP75" s="1315"/>
      <c r="CQ75" s="1315"/>
      <c r="CR75" s="1315"/>
      <c r="CS75" s="1315"/>
      <c r="CT75" s="1315"/>
      <c r="CU75" s="1315"/>
      <c r="CV75" s="1315">
        <v>
-1.8</v>
      </c>
      <c r="CW75" s="1315"/>
      <c r="CX75" s="1315"/>
      <c r="CY75" s="1315"/>
      <c r="CZ75" s="1315"/>
      <c r="DA75" s="1315"/>
      <c r="DB75" s="1315"/>
      <c r="DC75" s="1315"/>
    </row>
    <row r="76" spans="2:107" ht="13.2" x14ac:dyDescent="0.2">
      <c r="B76" s="401"/>
      <c r="G76" s="1323"/>
      <c r="H76" s="1323"/>
      <c r="I76" s="1321"/>
      <c r="J76" s="1321"/>
      <c r="K76" s="1322"/>
      <c r="L76" s="1322"/>
      <c r="M76" s="1322"/>
      <c r="N76" s="1322"/>
      <c r="AM76" s="410"/>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ht="13.2" x14ac:dyDescent="0.2">
      <c r="B77" s="401"/>
      <c r="G77" s="1321"/>
      <c r="H77" s="1321"/>
      <c r="I77" s="1321"/>
      <c r="J77" s="1321"/>
      <c r="K77" s="1319"/>
      <c r="L77" s="1319"/>
      <c r="M77" s="1319"/>
      <c r="N77" s="1319"/>
      <c r="AN77" s="1320" t="s">
        <v>
595</v>
      </c>
      <c r="AO77" s="1320"/>
      <c r="AP77" s="1320"/>
      <c r="AQ77" s="1320"/>
      <c r="AR77" s="1320"/>
      <c r="AS77" s="1320"/>
      <c r="AT77" s="1320"/>
      <c r="AU77" s="1320"/>
      <c r="AV77" s="1320"/>
      <c r="AW77" s="1320"/>
      <c r="AX77" s="1320"/>
      <c r="AY77" s="1320"/>
      <c r="AZ77" s="1320"/>
      <c r="BA77" s="1320"/>
      <c r="BB77" s="1318" t="s">
        <v>
593</v>
      </c>
      <c r="BC77" s="1318"/>
      <c r="BD77" s="1318"/>
      <c r="BE77" s="1318"/>
      <c r="BF77" s="1318"/>
      <c r="BG77" s="1318"/>
      <c r="BH77" s="1318"/>
      <c r="BI77" s="1318"/>
      <c r="BJ77" s="1318"/>
      <c r="BK77" s="1318"/>
      <c r="BL77" s="1318"/>
      <c r="BM77" s="1318"/>
      <c r="BN77" s="1318"/>
      <c r="BO77" s="1318"/>
      <c r="BP77" s="1315">
        <v>
0</v>
      </c>
      <c r="BQ77" s="1315"/>
      <c r="BR77" s="1315"/>
      <c r="BS77" s="1315"/>
      <c r="BT77" s="1315"/>
      <c r="BU77" s="1315"/>
      <c r="BV77" s="1315"/>
      <c r="BW77" s="1315"/>
      <c r="BX77" s="1315">
        <v>
0</v>
      </c>
      <c r="BY77" s="1315"/>
      <c r="BZ77" s="1315"/>
      <c r="CA77" s="1315"/>
      <c r="CB77" s="1315"/>
      <c r="CC77" s="1315"/>
      <c r="CD77" s="1315"/>
      <c r="CE77" s="1315"/>
      <c r="CF77" s="1315">
        <v>
0</v>
      </c>
      <c r="CG77" s="1315"/>
      <c r="CH77" s="1315"/>
      <c r="CI77" s="1315"/>
      <c r="CJ77" s="1315"/>
      <c r="CK77" s="1315"/>
      <c r="CL77" s="1315"/>
      <c r="CM77" s="1315"/>
      <c r="CN77" s="1315">
        <v>
0</v>
      </c>
      <c r="CO77" s="1315"/>
      <c r="CP77" s="1315"/>
      <c r="CQ77" s="1315"/>
      <c r="CR77" s="1315"/>
      <c r="CS77" s="1315"/>
      <c r="CT77" s="1315"/>
      <c r="CU77" s="1315"/>
      <c r="CV77" s="1315">
        <v>
0</v>
      </c>
      <c r="CW77" s="1315"/>
      <c r="CX77" s="1315"/>
      <c r="CY77" s="1315"/>
      <c r="CZ77" s="1315"/>
      <c r="DA77" s="1315"/>
      <c r="DB77" s="1315"/>
      <c r="DC77" s="1315"/>
    </row>
    <row r="78" spans="2:107" ht="13.2" x14ac:dyDescent="0.2">
      <c r="B78" s="401"/>
      <c r="G78" s="1321"/>
      <c r="H78" s="1321"/>
      <c r="I78" s="1321"/>
      <c r="J78" s="1321"/>
      <c r="K78" s="1319"/>
      <c r="L78" s="1319"/>
      <c r="M78" s="1319"/>
      <c r="N78" s="1319"/>
      <c r="AN78" s="1320"/>
      <c r="AO78" s="1320"/>
      <c r="AP78" s="1320"/>
      <c r="AQ78" s="1320"/>
      <c r="AR78" s="1320"/>
      <c r="AS78" s="1320"/>
      <c r="AT78" s="1320"/>
      <c r="AU78" s="1320"/>
      <c r="AV78" s="1320"/>
      <c r="AW78" s="1320"/>
      <c r="AX78" s="1320"/>
      <c r="AY78" s="1320"/>
      <c r="AZ78" s="1320"/>
      <c r="BA78" s="1320"/>
      <c r="BB78" s="1318"/>
      <c r="BC78" s="1318"/>
      <c r="BD78" s="1318"/>
      <c r="BE78" s="1318"/>
      <c r="BF78" s="1318"/>
      <c r="BG78" s="1318"/>
      <c r="BH78" s="1318"/>
      <c r="BI78" s="1318"/>
      <c r="BJ78" s="1318"/>
      <c r="BK78" s="1318"/>
      <c r="BL78" s="1318"/>
      <c r="BM78" s="1318"/>
      <c r="BN78" s="1318"/>
      <c r="BO78" s="1318"/>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ht="13.2" x14ac:dyDescent="0.2">
      <c r="B79" s="401"/>
      <c r="G79" s="1321"/>
      <c r="H79" s="1321"/>
      <c r="I79" s="1316"/>
      <c r="J79" s="1316"/>
      <c r="K79" s="1317"/>
      <c r="L79" s="1317"/>
      <c r="M79" s="1317"/>
      <c r="N79" s="1317"/>
      <c r="AN79" s="1320"/>
      <c r="AO79" s="1320"/>
      <c r="AP79" s="1320"/>
      <c r="AQ79" s="1320"/>
      <c r="AR79" s="1320"/>
      <c r="AS79" s="1320"/>
      <c r="AT79" s="1320"/>
      <c r="AU79" s="1320"/>
      <c r="AV79" s="1320"/>
      <c r="AW79" s="1320"/>
      <c r="AX79" s="1320"/>
      <c r="AY79" s="1320"/>
      <c r="AZ79" s="1320"/>
      <c r="BA79" s="1320"/>
      <c r="BB79" s="1318" t="s">
        <v>
598</v>
      </c>
      <c r="BC79" s="1318"/>
      <c r="BD79" s="1318"/>
      <c r="BE79" s="1318"/>
      <c r="BF79" s="1318"/>
      <c r="BG79" s="1318"/>
      <c r="BH79" s="1318"/>
      <c r="BI79" s="1318"/>
      <c r="BJ79" s="1318"/>
      <c r="BK79" s="1318"/>
      <c r="BL79" s="1318"/>
      <c r="BM79" s="1318"/>
      <c r="BN79" s="1318"/>
      <c r="BO79" s="1318"/>
      <c r="BP79" s="1315">
        <v>
-2.2999999999999998</v>
      </c>
      <c r="BQ79" s="1315"/>
      <c r="BR79" s="1315"/>
      <c r="BS79" s="1315"/>
      <c r="BT79" s="1315"/>
      <c r="BU79" s="1315"/>
      <c r="BV79" s="1315"/>
      <c r="BW79" s="1315"/>
      <c r="BX79" s="1315">
        <v>
-2.8</v>
      </c>
      <c r="BY79" s="1315"/>
      <c r="BZ79" s="1315"/>
      <c r="CA79" s="1315"/>
      <c r="CB79" s="1315"/>
      <c r="CC79" s="1315"/>
      <c r="CD79" s="1315"/>
      <c r="CE79" s="1315"/>
      <c r="CF79" s="1315">
        <v>
-3.2</v>
      </c>
      <c r="CG79" s="1315"/>
      <c r="CH79" s="1315"/>
      <c r="CI79" s="1315"/>
      <c r="CJ79" s="1315"/>
      <c r="CK79" s="1315"/>
      <c r="CL79" s="1315"/>
      <c r="CM79" s="1315"/>
      <c r="CN79" s="1315">
        <v>
-3.4</v>
      </c>
      <c r="CO79" s="1315"/>
      <c r="CP79" s="1315"/>
      <c r="CQ79" s="1315"/>
      <c r="CR79" s="1315"/>
      <c r="CS79" s="1315"/>
      <c r="CT79" s="1315"/>
      <c r="CU79" s="1315"/>
      <c r="CV79" s="1315">
        <v>
-3.5</v>
      </c>
      <c r="CW79" s="1315"/>
      <c r="CX79" s="1315"/>
      <c r="CY79" s="1315"/>
      <c r="CZ79" s="1315"/>
      <c r="DA79" s="1315"/>
      <c r="DB79" s="1315"/>
      <c r="DC79" s="1315"/>
    </row>
    <row r="80" spans="2:107" ht="13.2" x14ac:dyDescent="0.2">
      <c r="B80" s="401"/>
      <c r="G80" s="1321"/>
      <c r="H80" s="1321"/>
      <c r="I80" s="1316"/>
      <c r="J80" s="1316"/>
      <c r="K80" s="1317"/>
      <c r="L80" s="1317"/>
      <c r="M80" s="1317"/>
      <c r="N80" s="1317"/>
      <c r="AN80" s="1320"/>
      <c r="AO80" s="1320"/>
      <c r="AP80" s="1320"/>
      <c r="AQ80" s="1320"/>
      <c r="AR80" s="1320"/>
      <c r="AS80" s="1320"/>
      <c r="AT80" s="1320"/>
      <c r="AU80" s="1320"/>
      <c r="AV80" s="1320"/>
      <c r="AW80" s="1320"/>
      <c r="AX80" s="1320"/>
      <c r="AY80" s="1320"/>
      <c r="AZ80" s="1320"/>
      <c r="BA80" s="1320"/>
      <c r="BB80" s="1318"/>
      <c r="BC80" s="1318"/>
      <c r="BD80" s="1318"/>
      <c r="BE80" s="1318"/>
      <c r="BF80" s="1318"/>
      <c r="BG80" s="1318"/>
      <c r="BH80" s="1318"/>
      <c r="BI80" s="1318"/>
      <c r="BJ80" s="1318"/>
      <c r="BK80" s="1318"/>
      <c r="BL80" s="1318"/>
      <c r="BM80" s="1318"/>
      <c r="BN80" s="1318"/>
      <c r="BO80" s="1318"/>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ht="13.2" x14ac:dyDescent="0.2">
      <c r="B81" s="401"/>
    </row>
    <row r="82" spans="2:109" ht="16.2" x14ac:dyDescent="0.2">
      <c r="B82" s="401"/>
      <c r="K82" s="428"/>
      <c r="L82" s="428"/>
      <c r="M82" s="428"/>
      <c r="N82" s="428"/>
      <c r="AQ82" s="428"/>
      <c r="AR82" s="428"/>
      <c r="AS82" s="428"/>
      <c r="AT82" s="428"/>
      <c r="BC82" s="428"/>
      <c r="BD82" s="428"/>
      <c r="BE82" s="428"/>
      <c r="BF82" s="428"/>
      <c r="BO82" s="428"/>
      <c r="BP82" s="428"/>
      <c r="BQ82" s="428"/>
      <c r="BR82" s="428"/>
      <c r="CA82" s="428"/>
      <c r="CB82" s="428"/>
      <c r="CC82" s="428"/>
      <c r="CD82" s="428"/>
      <c r="CM82" s="428"/>
      <c r="CN82" s="428"/>
      <c r="CO82" s="428"/>
      <c r="CP82" s="428"/>
      <c r="CY82" s="428"/>
      <c r="CZ82" s="428"/>
      <c r="DA82" s="428"/>
      <c r="DB82" s="428"/>
      <c r="DC82" s="428"/>
    </row>
    <row r="83" spans="2:109" ht="13.2" x14ac:dyDescent="0.2">
      <c r="B83" s="403"/>
      <c r="C83" s="404"/>
      <c r="D83" s="404"/>
      <c r="E83" s="404"/>
      <c r="F83" s="404"/>
      <c r="G83" s="404"/>
      <c r="H83" s="404"/>
      <c r="I83" s="404"/>
      <c r="J83" s="404"/>
      <c r="K83" s="404"/>
      <c r="L83" s="404"/>
      <c r="M83" s="404"/>
      <c r="N83" s="404"/>
      <c r="O83" s="404"/>
      <c r="P83" s="404"/>
      <c r="Q83" s="404"/>
      <c r="R83" s="404"/>
      <c r="S83" s="404"/>
      <c r="T83" s="404"/>
      <c r="U83" s="404"/>
      <c r="V83" s="404"/>
      <c r="W83" s="404"/>
      <c r="X83" s="404"/>
      <c r="Y83" s="404"/>
      <c r="Z83" s="404"/>
      <c r="AA83" s="404"/>
      <c r="AB83" s="404"/>
      <c r="AC83" s="404"/>
      <c r="AD83" s="404"/>
      <c r="AE83" s="404"/>
      <c r="AF83" s="404"/>
      <c r="AG83" s="404"/>
      <c r="AH83" s="404"/>
      <c r="AI83" s="404"/>
      <c r="AJ83" s="404"/>
      <c r="AK83" s="404"/>
      <c r="AL83" s="404"/>
      <c r="AM83" s="404"/>
      <c r="AN83" s="404"/>
      <c r="AO83" s="404"/>
      <c r="AP83" s="404"/>
      <c r="AQ83" s="404"/>
      <c r="AR83" s="404"/>
      <c r="AS83" s="404"/>
      <c r="AT83" s="404"/>
      <c r="AU83" s="404"/>
      <c r="AV83" s="404"/>
      <c r="AW83" s="404"/>
      <c r="AX83" s="404"/>
      <c r="AY83" s="404"/>
      <c r="AZ83" s="404"/>
      <c r="BA83" s="404"/>
      <c r="BB83" s="404"/>
      <c r="BC83" s="404"/>
      <c r="BD83" s="404"/>
      <c r="BE83" s="404"/>
      <c r="BF83" s="404"/>
      <c r="BG83" s="404"/>
      <c r="BH83" s="404"/>
      <c r="BI83" s="404"/>
      <c r="BJ83" s="404"/>
      <c r="BK83" s="404"/>
      <c r="BL83" s="404"/>
      <c r="BM83" s="404"/>
      <c r="BN83" s="404"/>
      <c r="BO83" s="404"/>
      <c r="BP83" s="404"/>
      <c r="BQ83" s="404"/>
      <c r="BR83" s="404"/>
      <c r="BS83" s="404"/>
      <c r="BT83" s="404"/>
      <c r="BU83" s="404"/>
      <c r="BV83" s="404"/>
      <c r="BW83" s="404"/>
      <c r="BX83" s="404"/>
      <c r="BY83" s="404"/>
      <c r="BZ83" s="404"/>
      <c r="CA83" s="404"/>
      <c r="CB83" s="404"/>
      <c r="CC83" s="404"/>
      <c r="CD83" s="404"/>
      <c r="CE83" s="404"/>
      <c r="CF83" s="404"/>
      <c r="CG83" s="404"/>
      <c r="CH83" s="404"/>
      <c r="CI83" s="404"/>
      <c r="CJ83" s="404"/>
      <c r="CK83" s="404"/>
      <c r="CL83" s="404"/>
      <c r="CM83" s="404"/>
      <c r="CN83" s="404"/>
      <c r="CO83" s="404"/>
      <c r="CP83" s="404"/>
      <c r="CQ83" s="404"/>
      <c r="CR83" s="404"/>
      <c r="CS83" s="404"/>
      <c r="CT83" s="404"/>
      <c r="CU83" s="404"/>
      <c r="CV83" s="404"/>
      <c r="CW83" s="404"/>
      <c r="CX83" s="404"/>
      <c r="CY83" s="404"/>
      <c r="CZ83" s="404"/>
      <c r="DA83" s="404"/>
      <c r="DB83" s="404"/>
      <c r="DC83" s="404"/>
      <c r="DD83" s="405"/>
    </row>
    <row r="84" spans="2:109" ht="13.2" x14ac:dyDescent="0.2">
      <c r="DD84" s="394"/>
      <c r="DE84" s="394"/>
    </row>
    <row r="85" spans="2:109" ht="13.2" x14ac:dyDescent="0.2">
      <c r="DD85" s="394"/>
      <c r="DE85" s="394"/>
    </row>
    <row r="86" spans="2:109" ht="13.2" hidden="1" x14ac:dyDescent="0.2">
      <c r="DD86" s="394"/>
      <c r="DE86" s="394"/>
    </row>
    <row r="87" spans="2:109" ht="13.2" hidden="1" x14ac:dyDescent="0.2">
      <c r="K87" s="429"/>
      <c r="AQ87" s="429"/>
      <c r="BC87" s="429"/>
      <c r="BO87" s="429"/>
      <c r="CA87" s="429"/>
      <c r="CM87" s="429"/>
      <c r="CY87" s="429"/>
      <c r="DD87" s="394"/>
      <c r="DE87" s="394"/>
    </row>
    <row r="88" spans="2:109" ht="13.2" hidden="1" x14ac:dyDescent="0.2">
      <c r="DD88" s="394"/>
      <c r="DE88" s="394"/>
    </row>
    <row r="89" spans="2:109" ht="13.2" hidden="1" x14ac:dyDescent="0.2">
      <c r="DD89" s="394"/>
      <c r="DE89" s="394"/>
    </row>
    <row r="90" spans="2:109" ht="13.2" hidden="1" x14ac:dyDescent="0.2">
      <c r="DD90" s="394"/>
      <c r="DE90" s="394"/>
    </row>
    <row r="91" spans="2:109" ht="13.2" hidden="1" x14ac:dyDescent="0.2">
      <c r="DD91" s="394"/>
      <c r="DE91" s="394"/>
    </row>
    <row r="92" spans="2:109" ht="13.5" hidden="1" customHeight="1" x14ac:dyDescent="0.2">
      <c r="DD92" s="394"/>
      <c r="DE92" s="394"/>
    </row>
    <row r="93" spans="2:109" ht="13.5" hidden="1" customHeight="1" x14ac:dyDescent="0.2">
      <c r="DD93" s="394"/>
      <c r="DE93" s="394"/>
    </row>
    <row r="94" spans="2:109" ht="13.5" hidden="1" customHeight="1" x14ac:dyDescent="0.2">
      <c r="DD94" s="394"/>
      <c r="DE94" s="394"/>
    </row>
    <row r="95" spans="2:109" ht="13.5" hidden="1" customHeight="1" x14ac:dyDescent="0.2">
      <c r="DD95" s="394"/>
      <c r="DE95" s="394"/>
    </row>
    <row r="96" spans="2:109" ht="13.5" hidden="1" customHeight="1" x14ac:dyDescent="0.2">
      <c r="DD96" s="394"/>
      <c r="DE96" s="394"/>
    </row>
    <row r="97" s="394" customFormat="1" ht="13.5" hidden="1" customHeight="1" x14ac:dyDescent="0.2"/>
    <row r="98" s="394" customFormat="1" ht="13.5" hidden="1" customHeight="1" x14ac:dyDescent="0.2"/>
    <row r="99" s="394" customFormat="1" ht="13.5" hidden="1" customHeight="1" x14ac:dyDescent="0.2"/>
    <row r="100" s="394" customFormat="1" ht="13.5" hidden="1" customHeight="1" x14ac:dyDescent="0.2"/>
    <row r="101" s="394" customFormat="1" ht="13.5" hidden="1" customHeight="1" x14ac:dyDescent="0.2"/>
    <row r="102" s="394" customFormat="1" ht="13.5" hidden="1" customHeight="1" x14ac:dyDescent="0.2"/>
    <row r="103" s="394" customFormat="1" ht="13.5" hidden="1" customHeight="1" x14ac:dyDescent="0.2"/>
    <row r="104" s="394" customFormat="1" ht="13.5" hidden="1" customHeight="1" x14ac:dyDescent="0.2"/>
    <row r="105" s="394" customFormat="1" ht="13.5" hidden="1" customHeight="1" x14ac:dyDescent="0.2"/>
    <row r="106" s="394" customFormat="1" ht="13.5" hidden="1" customHeight="1" x14ac:dyDescent="0.2"/>
    <row r="107" s="394" customFormat="1" ht="13.5" hidden="1" customHeight="1" x14ac:dyDescent="0.2"/>
    <row r="108" s="394" customFormat="1" ht="13.5" hidden="1" customHeight="1" x14ac:dyDescent="0.2"/>
    <row r="109" s="394" customFormat="1" ht="13.5" hidden="1" customHeight="1" x14ac:dyDescent="0.2"/>
    <row r="110" s="394" customFormat="1" ht="13.5" hidden="1" customHeight="1" x14ac:dyDescent="0.2"/>
    <row r="111" s="394" customFormat="1" ht="13.5" hidden="1" customHeight="1" x14ac:dyDescent="0.2"/>
    <row r="112" s="394" customFormat="1" ht="13.5" hidden="1" customHeight="1" x14ac:dyDescent="0.2"/>
    <row r="113" s="394" customFormat="1" ht="13.5" hidden="1" customHeight="1" x14ac:dyDescent="0.2"/>
    <row r="114" s="394" customFormat="1" ht="13.5" hidden="1" customHeight="1" x14ac:dyDescent="0.2"/>
    <row r="115" s="394" customFormat="1" ht="13.5" hidden="1" customHeight="1" x14ac:dyDescent="0.2"/>
    <row r="116" s="394" customFormat="1" ht="13.5" hidden="1" customHeight="1" x14ac:dyDescent="0.2"/>
    <row r="117" s="394" customFormat="1" ht="13.5" hidden="1" customHeight="1" x14ac:dyDescent="0.2"/>
    <row r="118" s="394" customFormat="1" ht="13.5" hidden="1" customHeight="1" x14ac:dyDescent="0.2"/>
    <row r="119" s="394" customFormat="1" ht="13.5" hidden="1" customHeight="1" x14ac:dyDescent="0.2"/>
    <row r="120" s="394" customFormat="1" ht="13.5" hidden="1" customHeight="1" x14ac:dyDescent="0.2"/>
    <row r="121" s="394" customFormat="1" ht="13.5" hidden="1" customHeight="1" x14ac:dyDescent="0.2"/>
    <row r="122" s="394" customFormat="1" ht="13.5" hidden="1" customHeight="1" x14ac:dyDescent="0.2"/>
    <row r="123" s="394" customFormat="1" ht="13.5" hidden="1" customHeight="1" x14ac:dyDescent="0.2"/>
    <row r="124" s="394" customFormat="1" ht="13.5" hidden="1" customHeight="1" x14ac:dyDescent="0.2"/>
    <row r="125" s="394" customFormat="1" ht="13.5" hidden="1" customHeight="1" x14ac:dyDescent="0.2"/>
    <row r="126" s="394" customFormat="1" ht="13.5" hidden="1" customHeight="1" x14ac:dyDescent="0.2"/>
    <row r="127" s="394" customFormat="1" ht="13.5" hidden="1" customHeight="1" x14ac:dyDescent="0.2"/>
    <row r="128" s="394" customFormat="1" ht="13.5" hidden="1" customHeight="1" x14ac:dyDescent="0.2"/>
    <row r="129" s="394" customFormat="1" ht="13.5" hidden="1" customHeight="1" x14ac:dyDescent="0.2"/>
    <row r="130" s="394" customFormat="1" ht="13.5" hidden="1" customHeight="1" x14ac:dyDescent="0.2"/>
    <row r="131" s="394" customFormat="1" ht="13.5" hidden="1" customHeight="1" x14ac:dyDescent="0.2"/>
    <row r="132" s="394" customFormat="1" ht="13.5" hidden="1" customHeight="1" x14ac:dyDescent="0.2"/>
    <row r="133" s="394" customFormat="1" ht="13.5" hidden="1" customHeight="1" x14ac:dyDescent="0.2"/>
    <row r="134" s="394" customFormat="1" ht="13.5" hidden="1" customHeight="1" x14ac:dyDescent="0.2"/>
    <row r="135" s="394" customFormat="1" ht="13.5" hidden="1" customHeight="1" x14ac:dyDescent="0.2"/>
    <row r="136" s="394" customFormat="1" ht="13.5" hidden="1" customHeight="1" x14ac:dyDescent="0.2"/>
    <row r="137" s="394" customFormat="1" ht="13.5" hidden="1" customHeight="1" x14ac:dyDescent="0.2"/>
    <row r="138" s="394" customFormat="1" ht="13.5" hidden="1" customHeight="1" x14ac:dyDescent="0.2"/>
    <row r="139" s="394" customFormat="1" ht="13.5" hidden="1" customHeight="1" x14ac:dyDescent="0.2"/>
    <row r="140" s="394" customFormat="1" ht="13.5" hidden="1" customHeight="1" x14ac:dyDescent="0.2"/>
    <row r="141" s="394" customFormat="1" ht="13.5" hidden="1" customHeight="1" x14ac:dyDescent="0.2"/>
    <row r="142" s="394" customFormat="1" ht="13.5" hidden="1" customHeight="1" x14ac:dyDescent="0.2"/>
    <row r="143" s="394" customFormat="1" ht="13.5" hidden="1" customHeight="1" x14ac:dyDescent="0.2"/>
    <row r="144" s="394" customFormat="1" ht="13.5" hidden="1" customHeight="1" x14ac:dyDescent="0.2"/>
    <row r="145" s="394" customFormat="1" ht="13.5" hidden="1" customHeight="1" x14ac:dyDescent="0.2"/>
    <row r="146" s="394" customFormat="1" ht="13.5" hidden="1" customHeight="1" x14ac:dyDescent="0.2"/>
    <row r="147" s="394" customFormat="1" ht="13.5" hidden="1" customHeight="1" x14ac:dyDescent="0.2"/>
    <row r="148" s="394" customFormat="1" ht="13.5" hidden="1" customHeight="1" x14ac:dyDescent="0.2"/>
    <row r="149" s="394" customFormat="1" ht="13.5" hidden="1" customHeight="1" x14ac:dyDescent="0.2"/>
    <row r="150" s="394" customFormat="1" ht="13.5" hidden="1" customHeight="1" x14ac:dyDescent="0.2"/>
    <row r="151" s="394" customFormat="1" ht="13.5" hidden="1" customHeight="1" x14ac:dyDescent="0.2"/>
    <row r="152" s="394" customFormat="1" ht="13.5" hidden="1" customHeight="1" x14ac:dyDescent="0.2"/>
    <row r="153" s="394" customFormat="1" ht="13.5" hidden="1" customHeight="1" x14ac:dyDescent="0.2"/>
    <row r="154" s="394" customFormat="1" ht="13.5" hidden="1" customHeight="1" x14ac:dyDescent="0.2"/>
    <row r="155" s="394" customFormat="1" ht="13.5" hidden="1" customHeight="1" x14ac:dyDescent="0.2"/>
    <row r="156" s="394" customFormat="1" ht="13.5" hidden="1" customHeight="1" x14ac:dyDescent="0.2"/>
    <row r="157" s="394" customFormat="1" ht="13.5" hidden="1" customHeight="1" x14ac:dyDescent="0.2"/>
    <row r="158" s="394" customFormat="1" ht="13.5" hidden="1" customHeight="1" x14ac:dyDescent="0.2"/>
    <row r="159" s="394" customFormat="1" ht="13.5" hidden="1" customHeight="1" x14ac:dyDescent="0.2"/>
    <row r="160" s="394" customFormat="1" ht="13.5" hidden="1" customHeight="1" x14ac:dyDescent="0.2"/>
  </sheetData>
  <sheetProtection algorithmName="SHA-512" hashValue="ULWRiydQIRjgJSuro6k3CdobCEqHecveIERjs/caxAb1vZdMxXwKrQ+PcYeUXDX3SHFSdZ7sRIA34IF1SnGagA==" saltValue="nd6tnp25pyqHUIv3a4Uxw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election activeCell="AF113" sqref="AF113"/>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599</v>
      </c>
    </row>
  </sheetData>
  <sheetProtection algorithmName="SHA-512" hashValue="M46ZV2Vx21GeQOOVb3BLK8PCtDRurG6DHTrT6glejc+7gf2cy1fyRXE5ztsoc+2q9kuu74UwMfMn84oMJ6XGxg==" saltValue="ck4y+bSKOLsyioQA51ul5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election activeCell="AD75" sqref="AD75"/>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600</v>
      </c>
    </row>
  </sheetData>
  <sheetProtection algorithmName="SHA-512" hashValue="L8P2s4esyQjwfBUYfbUxQ+pxiLCnIjp0n6g4w6BHda2pKmfEv5223YAhbXirOYYk1+DGWUroJs9qt3pHTBAIQg==" saltValue="IeVbLx8uoivnTM3fhu3GG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543</v>
      </c>
      <c r="G2" s="157"/>
      <c r="H2" s="158"/>
    </row>
    <row r="3" spans="1:8" x14ac:dyDescent="0.2">
      <c r="A3" s="154" t="s">
        <v>536</v>
      </c>
      <c r="B3" s="159"/>
      <c r="C3" s="160"/>
      <c r="D3" s="161">
        <v>51057</v>
      </c>
      <c r="E3" s="162"/>
      <c r="F3" s="163">
        <v>43773</v>
      </c>
      <c r="G3" s="164"/>
      <c r="H3" s="165"/>
    </row>
    <row r="4" spans="1:8" x14ac:dyDescent="0.2">
      <c r="A4" s="166"/>
      <c r="B4" s="167"/>
      <c r="C4" s="168"/>
      <c r="D4" s="169">
        <v>42902</v>
      </c>
      <c r="E4" s="170"/>
      <c r="F4" s="171">
        <v>30346</v>
      </c>
      <c r="G4" s="172"/>
      <c r="H4" s="173"/>
    </row>
    <row r="5" spans="1:8" x14ac:dyDescent="0.2">
      <c r="A5" s="154" t="s">
        <v>538</v>
      </c>
      <c r="B5" s="159"/>
      <c r="C5" s="160"/>
      <c r="D5" s="161">
        <v>79171</v>
      </c>
      <c r="E5" s="162"/>
      <c r="F5" s="163">
        <v>51565</v>
      </c>
      <c r="G5" s="164"/>
      <c r="H5" s="165"/>
    </row>
    <row r="6" spans="1:8" x14ac:dyDescent="0.2">
      <c r="A6" s="166"/>
      <c r="B6" s="167"/>
      <c r="C6" s="168"/>
      <c r="D6" s="169">
        <v>55646</v>
      </c>
      <c r="E6" s="170"/>
      <c r="F6" s="171">
        <v>35359</v>
      </c>
      <c r="G6" s="172"/>
      <c r="H6" s="173"/>
    </row>
    <row r="7" spans="1:8" x14ac:dyDescent="0.2">
      <c r="A7" s="154" t="s">
        <v>539</v>
      </c>
      <c r="B7" s="159"/>
      <c r="C7" s="160"/>
      <c r="D7" s="161">
        <v>50086</v>
      </c>
      <c r="E7" s="162"/>
      <c r="F7" s="163">
        <v>46686</v>
      </c>
      <c r="G7" s="164"/>
      <c r="H7" s="165"/>
    </row>
    <row r="8" spans="1:8" x14ac:dyDescent="0.2">
      <c r="A8" s="166"/>
      <c r="B8" s="167"/>
      <c r="C8" s="168"/>
      <c r="D8" s="169">
        <v>32079</v>
      </c>
      <c r="E8" s="170"/>
      <c r="F8" s="171">
        <v>32595</v>
      </c>
      <c r="G8" s="172"/>
      <c r="H8" s="173"/>
    </row>
    <row r="9" spans="1:8" x14ac:dyDescent="0.2">
      <c r="A9" s="154" t="s">
        <v>540</v>
      </c>
      <c r="B9" s="159"/>
      <c r="C9" s="160"/>
      <c r="D9" s="161">
        <v>58998</v>
      </c>
      <c r="E9" s="162"/>
      <c r="F9" s="163">
        <v>49796</v>
      </c>
      <c r="G9" s="164"/>
      <c r="H9" s="165"/>
    </row>
    <row r="10" spans="1:8" x14ac:dyDescent="0.2">
      <c r="A10" s="166"/>
      <c r="B10" s="167"/>
      <c r="C10" s="168"/>
      <c r="D10" s="169">
        <v>43592</v>
      </c>
      <c r="E10" s="170"/>
      <c r="F10" s="171">
        <v>37281</v>
      </c>
      <c r="G10" s="172"/>
      <c r="H10" s="173"/>
    </row>
    <row r="11" spans="1:8" x14ac:dyDescent="0.2">
      <c r="A11" s="154" t="s">
        <v>541</v>
      </c>
      <c r="B11" s="159"/>
      <c r="C11" s="160"/>
      <c r="D11" s="161">
        <v>131250</v>
      </c>
      <c r="E11" s="162"/>
      <c r="F11" s="163">
        <v>51681</v>
      </c>
      <c r="G11" s="164"/>
      <c r="H11" s="165"/>
    </row>
    <row r="12" spans="1:8" x14ac:dyDescent="0.2">
      <c r="A12" s="166"/>
      <c r="B12" s="167"/>
      <c r="C12" s="174"/>
      <c r="D12" s="169">
        <v>103851</v>
      </c>
      <c r="E12" s="170"/>
      <c r="F12" s="171">
        <v>37226</v>
      </c>
      <c r="G12" s="172"/>
      <c r="H12" s="173"/>
    </row>
    <row r="13" spans="1:8" x14ac:dyDescent="0.2">
      <c r="A13" s="154"/>
      <c r="B13" s="159"/>
      <c r="C13" s="175"/>
      <c r="D13" s="176">
        <v>74112</v>
      </c>
      <c r="E13" s="177"/>
      <c r="F13" s="178">
        <v>48700</v>
      </c>
      <c r="G13" s="179"/>
      <c r="H13" s="165"/>
    </row>
    <row r="14" spans="1:8" x14ac:dyDescent="0.2">
      <c r="A14" s="166"/>
      <c r="B14" s="167"/>
      <c r="C14" s="168"/>
      <c r="D14" s="169">
        <v>55614</v>
      </c>
      <c r="E14" s="170"/>
      <c r="F14" s="171">
        <v>34561</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4.38</v>
      </c>
      <c r="C19" s="180">
        <f>ROUND(VALUE(SUBSTITUTE(実質収支比率等に係る経年分析!G$48,"▲","-")),2)</f>
        <v>3.56</v>
      </c>
      <c r="D19" s="180">
        <f>ROUND(VALUE(SUBSTITUTE(実質収支比率等に係る経年分析!H$48,"▲","-")),2)</f>
        <v>3.82</v>
      </c>
      <c r="E19" s="180">
        <f>ROUND(VALUE(SUBSTITUTE(実質収支比率等に係る経年分析!I$48,"▲","-")),2)</f>
        <v>2.8</v>
      </c>
      <c r="F19" s="180">
        <f>ROUND(VALUE(SUBSTITUTE(実質収支比率等に係る経年分析!J$48,"▲","-")),2)</f>
        <v>4.45</v>
      </c>
    </row>
    <row r="20" spans="1:11" x14ac:dyDescent="0.2">
      <c r="A20" s="180" t="s">
        <v>55</v>
      </c>
      <c r="B20" s="180">
        <f>ROUND(VALUE(SUBSTITUTE(実質収支比率等に係る経年分析!F$47,"▲","-")),2)</f>
        <v>33.49</v>
      </c>
      <c r="C20" s="180">
        <f>ROUND(VALUE(SUBSTITUTE(実質収支比率等に係る経年分析!G$47,"▲","-")),2)</f>
        <v>28.88</v>
      </c>
      <c r="D20" s="180">
        <f>ROUND(VALUE(SUBSTITUTE(実質収支比率等に係る経年分析!H$47,"▲","-")),2)</f>
        <v>30.6</v>
      </c>
      <c r="E20" s="180">
        <f>ROUND(VALUE(SUBSTITUTE(実質収支比率等に係る経年分析!I$47,"▲","-")),2)</f>
        <v>20.350000000000001</v>
      </c>
      <c r="F20" s="180">
        <f>ROUND(VALUE(SUBSTITUTE(実質収支比率等に係る経年分析!J$47,"▲","-")),2)</f>
        <v>25.1</v>
      </c>
    </row>
    <row r="21" spans="1:11" x14ac:dyDescent="0.2">
      <c r="A21" s="180" t="s">
        <v>56</v>
      </c>
      <c r="B21" s="180">
        <f>IF(ISNUMBER(VALUE(SUBSTITUTE(実質収支比率等に係る経年分析!F$49,"▲","-"))),ROUND(VALUE(SUBSTITUTE(実質収支比率等に係る経年分析!F$49,"▲","-")),2),NA())</f>
        <v>26.83</v>
      </c>
      <c r="C21" s="180">
        <f>IF(ISNUMBER(VALUE(SUBSTITUTE(実質収支比率等に係る経年分析!G$49,"▲","-"))),ROUND(VALUE(SUBSTITUTE(実質収支比率等に係る経年分析!G$49,"▲","-")),2),NA())</f>
        <v>-8.73</v>
      </c>
      <c r="D21" s="180">
        <f>IF(ISNUMBER(VALUE(SUBSTITUTE(実質収支比率等に係る経年分析!H$49,"▲","-"))),ROUND(VALUE(SUBSTITUTE(実質収支比率等に係る経年分析!H$49,"▲","-")),2),NA())</f>
        <v>-2.37</v>
      </c>
      <c r="E21" s="180">
        <f>IF(ISNUMBER(VALUE(SUBSTITUTE(実質収支比率等に係る経年分析!I$49,"▲","-"))),ROUND(VALUE(SUBSTITUTE(実質収支比率等に係る経年分析!I$49,"▲","-")),2),NA())</f>
        <v>-13.11</v>
      </c>
      <c r="F21" s="180">
        <f>IF(ISNUMBER(VALUE(SUBSTITUTE(実質収支比率等に係る経年分析!J$49,"▲","-"))),ROUND(VALUE(SUBSTITUTE(実質収支比率等に係る経年分析!J$49,"▲","-")),2),NA())</f>
        <v>4.24</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2">
      <c r="A33" s="181" t="str">
        <f>IF(連結実質赤字比率に係る赤字・黒字の構成分析!C$37="",NA(),連結実質赤字比率に係る赤字・黒字の構成分析!C$37)</f>
        <v>後期高齢者医療事業会計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0.45</v>
      </c>
    </row>
    <row r="34" spans="1:16" x14ac:dyDescent="0.2">
      <c r="A34" s="181" t="str">
        <f>IF(連結実質赤字比率に係る赤字・黒字の構成分析!C$36="",NA(),連結実質赤字比率に係る赤字・黒字の構成分析!C$36)</f>
        <v>国民健康保険事業会計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0.63</v>
      </c>
    </row>
    <row r="35" spans="1:16" x14ac:dyDescent="0.2">
      <c r="A35" s="181" t="str">
        <f>IF(連結実質赤字比率に係る赤字・黒字の構成分析!C$35="",NA(),連結実質赤字比率に係る赤字・黒字の構成分析!C$35)</f>
        <v>介護保険事業会計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1.1100000000000001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1.06</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4.37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3.56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3.81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2.79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4.45</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5183</v>
      </c>
      <c r="E42" s="182"/>
      <c r="F42" s="182"/>
      <c r="G42" s="182">
        <f>'実質公債費比率（分子）の構造'!L$52</f>
        <v>5043</v>
      </c>
      <c r="H42" s="182"/>
      <c r="I42" s="182"/>
      <c r="J42" s="182">
        <f>'実質公債費比率（分子）の構造'!M$52</f>
        <v>4894</v>
      </c>
      <c r="K42" s="182"/>
      <c r="L42" s="182"/>
      <c r="M42" s="182">
        <f>'実質公債費比率（分子）の構造'!N$52</f>
        <v>4796</v>
      </c>
      <c r="N42" s="182"/>
      <c r="O42" s="182"/>
      <c r="P42" s="182">
        <f>'実質公債費比率（分子）の構造'!O$52</f>
        <v>4732</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231</v>
      </c>
      <c r="C44" s="182"/>
      <c r="D44" s="182"/>
      <c r="E44" s="182">
        <f>'実質公債費比率（分子）の構造'!L$50</f>
        <v>240</v>
      </c>
      <c r="F44" s="182"/>
      <c r="G44" s="182"/>
      <c r="H44" s="182">
        <f>'実質公債費比率（分子）の構造'!M$50</f>
        <v>753</v>
      </c>
      <c r="I44" s="182"/>
      <c r="J44" s="182"/>
      <c r="K44" s="182">
        <f>'実質公債費比率（分子）の構造'!N$50</f>
        <v>421</v>
      </c>
      <c r="L44" s="182"/>
      <c r="M44" s="182"/>
      <c r="N44" s="182">
        <f>'実質公債費比率（分子）の構造'!O$50</f>
        <v>778</v>
      </c>
      <c r="O44" s="182"/>
      <c r="P44" s="182"/>
    </row>
    <row r="45" spans="1:16" x14ac:dyDescent="0.2">
      <c r="A45" s="182" t="s">
        <v>66</v>
      </c>
      <c r="B45" s="182">
        <f>'実質公債費比率（分子）の構造'!K$49</f>
        <v>147</v>
      </c>
      <c r="C45" s="182"/>
      <c r="D45" s="182"/>
      <c r="E45" s="182">
        <f>'実質公債費比率（分子）の構造'!L$49</f>
        <v>94</v>
      </c>
      <c r="F45" s="182"/>
      <c r="G45" s="182"/>
      <c r="H45" s="182">
        <f>'実質公債費比率（分子）の構造'!M$49</f>
        <v>83</v>
      </c>
      <c r="I45" s="182"/>
      <c r="J45" s="182"/>
      <c r="K45" s="182">
        <f>'実質公債費比率（分子）の構造'!N$49</f>
        <v>90</v>
      </c>
      <c r="L45" s="182"/>
      <c r="M45" s="182"/>
      <c r="N45" s="182">
        <f>'実質公債費比率（分子）の構造'!O$49</f>
        <v>95</v>
      </c>
      <c r="O45" s="182"/>
      <c r="P45" s="182"/>
    </row>
    <row r="46" spans="1:16" x14ac:dyDescent="0.2">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68</v>
      </c>
      <c r="B47" s="182">
        <f>'実質公債費比率（分子）の構造'!K$47</f>
        <v>141</v>
      </c>
      <c r="C47" s="182"/>
      <c r="D47" s="182"/>
      <c r="E47" s="182">
        <f>'実質公債費比率（分子）の構造'!L$47</f>
        <v>130</v>
      </c>
      <c r="F47" s="182"/>
      <c r="G47" s="182"/>
      <c r="H47" s="182">
        <f>'実質公債費比率（分子）の構造'!M$47</f>
        <v>283</v>
      </c>
      <c r="I47" s="182"/>
      <c r="J47" s="182"/>
      <c r="K47" s="182">
        <f>'実質公債費比率（分子）の構造'!N$47</f>
        <v>264</v>
      </c>
      <c r="L47" s="182"/>
      <c r="M47" s="182"/>
      <c r="N47" s="182">
        <f>'実質公債費比率（分子）の構造'!O$47</f>
        <v>266</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2598</v>
      </c>
      <c r="C49" s="182"/>
      <c r="D49" s="182"/>
      <c r="E49" s="182">
        <f>'実質公債費比率（分子）の構造'!L$45</f>
        <v>2601</v>
      </c>
      <c r="F49" s="182"/>
      <c r="G49" s="182"/>
      <c r="H49" s="182">
        <f>'実質公債費比率（分子）の構造'!M$45</f>
        <v>2493</v>
      </c>
      <c r="I49" s="182"/>
      <c r="J49" s="182"/>
      <c r="K49" s="182">
        <f>'実質公債費比率（分子）の構造'!N$45</f>
        <v>2612</v>
      </c>
      <c r="L49" s="182"/>
      <c r="M49" s="182"/>
      <c r="N49" s="182">
        <f>'実質公債費比率（分子）の構造'!O$45</f>
        <v>2577</v>
      </c>
      <c r="O49" s="182"/>
      <c r="P49" s="182"/>
    </row>
    <row r="50" spans="1:16" x14ac:dyDescent="0.2">
      <c r="A50" s="182" t="s">
        <v>71</v>
      </c>
      <c r="B50" s="182" t="e">
        <f>NA()</f>
        <v>#N/A</v>
      </c>
      <c r="C50" s="182">
        <f>IF(ISNUMBER('実質公債費比率（分子）の構造'!K$53),'実質公債費比率（分子）の構造'!K$53,NA())</f>
        <v>-2066</v>
      </c>
      <c r="D50" s="182" t="e">
        <f>NA()</f>
        <v>#N/A</v>
      </c>
      <c r="E50" s="182" t="e">
        <f>NA()</f>
        <v>#N/A</v>
      </c>
      <c r="F50" s="182">
        <f>IF(ISNUMBER('実質公債費比率（分子）の構造'!L$53),'実質公債費比率（分子）の構造'!L$53,NA())</f>
        <v>-1978</v>
      </c>
      <c r="G50" s="182" t="e">
        <f>NA()</f>
        <v>#N/A</v>
      </c>
      <c r="H50" s="182" t="e">
        <f>NA()</f>
        <v>#N/A</v>
      </c>
      <c r="I50" s="182">
        <f>IF(ISNUMBER('実質公債費比率（分子）の構造'!M$53),'実質公債費比率（分子）の構造'!M$53,NA())</f>
        <v>-1282</v>
      </c>
      <c r="J50" s="182" t="e">
        <f>NA()</f>
        <v>#N/A</v>
      </c>
      <c r="K50" s="182" t="e">
        <f>NA()</f>
        <v>#N/A</v>
      </c>
      <c r="L50" s="182">
        <f>IF(ISNUMBER('実質公債費比率（分子）の構造'!N$53),'実質公債費比率（分子）の構造'!N$53,NA())</f>
        <v>-1409</v>
      </c>
      <c r="M50" s="182" t="e">
        <f>NA()</f>
        <v>#N/A</v>
      </c>
      <c r="N50" s="182" t="e">
        <f>NA()</f>
        <v>#N/A</v>
      </c>
      <c r="O50" s="182">
        <f>IF(ISNUMBER('実質公債費比率（分子）の構造'!O$53),'実質公債費比率（分子）の構造'!O$53,NA())</f>
        <v>-1016</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54249</v>
      </c>
      <c r="E56" s="181"/>
      <c r="F56" s="181"/>
      <c r="G56" s="181">
        <f>'将来負担比率（分子）の構造'!J$52</f>
        <v>51164</v>
      </c>
      <c r="H56" s="181"/>
      <c r="I56" s="181"/>
      <c r="J56" s="181">
        <f>'将来負担比率（分子）の構造'!K$52</f>
        <v>47055</v>
      </c>
      <c r="K56" s="181"/>
      <c r="L56" s="181"/>
      <c r="M56" s="181">
        <f>'将来負担比率（分子）の構造'!L$52</f>
        <v>42625</v>
      </c>
      <c r="N56" s="181"/>
      <c r="O56" s="181"/>
      <c r="P56" s="181">
        <f>'将来負担比率（分子）の構造'!M$52</f>
        <v>39390</v>
      </c>
    </row>
    <row r="57" spans="1:16" x14ac:dyDescent="0.2">
      <c r="A57" s="181" t="s">
        <v>42</v>
      </c>
      <c r="B57" s="181"/>
      <c r="C57" s="181"/>
      <c r="D57" s="181">
        <f>'将来負担比率（分子）の構造'!I$51</f>
        <v>1</v>
      </c>
      <c r="E57" s="181"/>
      <c r="F57" s="181"/>
      <c r="G57" s="181">
        <f>'将来負担比率（分子）の構造'!J$51</f>
        <v>2</v>
      </c>
      <c r="H57" s="181"/>
      <c r="I57" s="181"/>
      <c r="J57" s="181">
        <f>'将来負担比率（分子）の構造'!K$51</f>
        <v>5</v>
      </c>
      <c r="K57" s="181"/>
      <c r="L57" s="181"/>
      <c r="M57" s="181">
        <f>'将来負担比率（分子）の構造'!L$51</f>
        <v>85</v>
      </c>
      <c r="N57" s="181"/>
      <c r="O57" s="181"/>
      <c r="P57" s="181">
        <f>'将来負担比率（分子）の構造'!M$51</f>
        <v>5</v>
      </c>
    </row>
    <row r="58" spans="1:16" x14ac:dyDescent="0.2">
      <c r="A58" s="181" t="s">
        <v>41</v>
      </c>
      <c r="B58" s="181"/>
      <c r="C58" s="181"/>
      <c r="D58" s="181">
        <f>'将来負担比率（分子）の構造'!I$50</f>
        <v>36247</v>
      </c>
      <c r="E58" s="181"/>
      <c r="F58" s="181"/>
      <c r="G58" s="181">
        <f>'将来負担比率（分子）の構造'!J$50</f>
        <v>40713</v>
      </c>
      <c r="H58" s="181"/>
      <c r="I58" s="181"/>
      <c r="J58" s="181">
        <f>'将来負担比率（分子）の構造'!K$50</f>
        <v>43171</v>
      </c>
      <c r="K58" s="181"/>
      <c r="L58" s="181"/>
      <c r="M58" s="181">
        <f>'将来負担比率（分子）の構造'!L$50</f>
        <v>46473</v>
      </c>
      <c r="N58" s="181"/>
      <c r="O58" s="181"/>
      <c r="P58" s="181">
        <f>'将来負担比率（分子）の構造'!M$50</f>
        <v>35578</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15306</v>
      </c>
      <c r="C62" s="181"/>
      <c r="D62" s="181"/>
      <c r="E62" s="181">
        <f>'将来負担比率（分子）の構造'!J$45</f>
        <v>16907</v>
      </c>
      <c r="F62" s="181"/>
      <c r="G62" s="181"/>
      <c r="H62" s="181">
        <f>'将来負担比率（分子）の構造'!K$45</f>
        <v>15870</v>
      </c>
      <c r="I62" s="181"/>
      <c r="J62" s="181"/>
      <c r="K62" s="181">
        <f>'将来負担比率（分子）の構造'!L$45</f>
        <v>13334</v>
      </c>
      <c r="L62" s="181"/>
      <c r="M62" s="181"/>
      <c r="N62" s="181">
        <f>'将来負担比率（分子）の構造'!M$45</f>
        <v>15720</v>
      </c>
      <c r="O62" s="181"/>
      <c r="P62" s="181"/>
    </row>
    <row r="63" spans="1:16" x14ac:dyDescent="0.2">
      <c r="A63" s="181" t="s">
        <v>34</v>
      </c>
      <c r="B63" s="181">
        <f>'将来負担比率（分子）の構造'!I$44</f>
        <v>901</v>
      </c>
      <c r="C63" s="181"/>
      <c r="D63" s="181"/>
      <c r="E63" s="181">
        <f>'将来負担比率（分子）の構造'!J$44</f>
        <v>944</v>
      </c>
      <c r="F63" s="181"/>
      <c r="G63" s="181"/>
      <c r="H63" s="181">
        <f>'将来負担比率（分子）の構造'!K$44</f>
        <v>1108</v>
      </c>
      <c r="I63" s="181"/>
      <c r="J63" s="181"/>
      <c r="K63" s="181">
        <f>'将来負担比率（分子）の構造'!L$44</f>
        <v>1123</v>
      </c>
      <c r="L63" s="181"/>
      <c r="M63" s="181"/>
      <c r="N63" s="181">
        <f>'将来負担比率（分子）の構造'!M$44</f>
        <v>1155</v>
      </c>
      <c r="O63" s="181"/>
      <c r="P63" s="181"/>
    </row>
    <row r="64" spans="1:16" x14ac:dyDescent="0.2">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32</v>
      </c>
      <c r="B65" s="181">
        <f>'将来負担比率（分子）の構造'!I$42</f>
        <v>325</v>
      </c>
      <c r="C65" s="181"/>
      <c r="D65" s="181"/>
      <c r="E65" s="181">
        <f>'将来負担比率（分子）の構造'!J$42</f>
        <v>775</v>
      </c>
      <c r="F65" s="181"/>
      <c r="G65" s="181"/>
      <c r="H65" s="181">
        <f>'将来負担比率（分子）の構造'!K$42</f>
        <v>714</v>
      </c>
      <c r="I65" s="181"/>
      <c r="J65" s="181"/>
      <c r="K65" s="181">
        <f>'将来負担比率（分子）の構造'!L$42</f>
        <v>930</v>
      </c>
      <c r="L65" s="181"/>
      <c r="M65" s="181"/>
      <c r="N65" s="181">
        <f>'将来負担比率（分子）の構造'!M$42</f>
        <v>726</v>
      </c>
      <c r="O65" s="181"/>
      <c r="P65" s="181"/>
    </row>
    <row r="66" spans="1:16" x14ac:dyDescent="0.2">
      <c r="A66" s="181" t="s">
        <v>31</v>
      </c>
      <c r="B66" s="181">
        <f>'将来負担比率（分子）の構造'!I$41</f>
        <v>20789</v>
      </c>
      <c r="C66" s="181"/>
      <c r="D66" s="181"/>
      <c r="E66" s="181">
        <f>'将来負担比率（分子）の構造'!J$41</f>
        <v>26559</v>
      </c>
      <c r="F66" s="181"/>
      <c r="G66" s="181"/>
      <c r="H66" s="181">
        <f>'将来負担比率（分子）の構造'!K$41</f>
        <v>25353</v>
      </c>
      <c r="I66" s="181"/>
      <c r="J66" s="181"/>
      <c r="K66" s="181">
        <f>'将来負担比率（分子）の構造'!L$41</f>
        <v>23005</v>
      </c>
      <c r="L66" s="181"/>
      <c r="M66" s="181"/>
      <c r="N66" s="181">
        <f>'将来負担比率（分子）の構造'!M$41</f>
        <v>26048</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20707</v>
      </c>
      <c r="C72" s="185">
        <f>基金残高に係る経年分析!G55</f>
        <v>14520</v>
      </c>
      <c r="D72" s="185">
        <f>基金残高に係る経年分析!H55</f>
        <v>18365</v>
      </c>
    </row>
    <row r="73" spans="1:16" x14ac:dyDescent="0.2">
      <c r="A73" s="184" t="s">
        <v>78</v>
      </c>
      <c r="B73" s="185">
        <f>基金残高に係る経年分析!F56</f>
        <v>1856</v>
      </c>
      <c r="C73" s="185">
        <f>基金残高に係る経年分析!G56</f>
        <v>1967</v>
      </c>
      <c r="D73" s="185">
        <f>基金残高に係る経年分析!H56</f>
        <v>1988</v>
      </c>
    </row>
    <row r="74" spans="1:16" x14ac:dyDescent="0.2">
      <c r="A74" s="184" t="s">
        <v>79</v>
      </c>
      <c r="B74" s="185">
        <f>基金残高に係る経年分析!F57</f>
        <v>18942</v>
      </c>
      <c r="C74" s="185">
        <f>基金残高に係る経年分析!G57</f>
        <v>26595</v>
      </c>
      <c r="D74" s="185">
        <f>基金残高に係る経年分析!H57</f>
        <v>11575</v>
      </c>
    </row>
  </sheetData>
  <sheetProtection algorithmName="SHA-512" hashValue="FL+wVMzR/cjVrZU5+RhISyGGrqfY8pWWhMqUonevu3brumEa/ElTxbnUuMup6GQgR7CIoAjEYvlUJtyyzurBNw==" saltValue="gy+wLB37PRMcZ2ljIbGo+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5" t="s">
        <v>
212</v>
      </c>
      <c r="DI1" s="666"/>
      <c r="DJ1" s="666"/>
      <c r="DK1" s="666"/>
      <c r="DL1" s="666"/>
      <c r="DM1" s="666"/>
      <c r="DN1" s="667"/>
      <c r="DO1" s="226"/>
      <c r="DP1" s="665" t="s">
        <v>
213</v>
      </c>
      <c r="DQ1" s="666"/>
      <c r="DR1" s="666"/>
      <c r="DS1" s="666"/>
      <c r="DT1" s="666"/>
      <c r="DU1" s="666"/>
      <c r="DV1" s="666"/>
      <c r="DW1" s="666"/>
      <c r="DX1" s="666"/>
      <c r="DY1" s="666"/>
      <c r="DZ1" s="666"/>
      <c r="EA1" s="666"/>
      <c r="EB1" s="666"/>
      <c r="EC1" s="667"/>
      <c r="ED1" s="224"/>
      <c r="EE1" s="224"/>
      <c r="EF1" s="224"/>
      <c r="EG1" s="224"/>
      <c r="EH1" s="224"/>
      <c r="EI1" s="224"/>
      <c r="EJ1" s="224"/>
      <c r="EK1" s="224"/>
      <c r="EL1" s="224"/>
      <c r="EM1" s="224"/>
    </row>
    <row r="2" spans="2:143" ht="22.5" customHeight="1" x14ac:dyDescent="0.2">
      <c r="B2" s="227" t="s">
        <v>
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8" t="s">
        <v>
215</v>
      </c>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68" t="s">
        <v>
216</v>
      </c>
      <c r="AQ3" s="669"/>
      <c r="AR3" s="669"/>
      <c r="AS3" s="669"/>
      <c r="AT3" s="669"/>
      <c r="AU3" s="669"/>
      <c r="AV3" s="669"/>
      <c r="AW3" s="669"/>
      <c r="AX3" s="669"/>
      <c r="AY3" s="669"/>
      <c r="AZ3" s="669"/>
      <c r="BA3" s="669"/>
      <c r="BB3" s="669"/>
      <c r="BC3" s="669"/>
      <c r="BD3" s="669"/>
      <c r="BE3" s="669"/>
      <c r="BF3" s="669"/>
      <c r="BG3" s="669"/>
      <c r="BH3" s="669"/>
      <c r="BI3" s="669"/>
      <c r="BJ3" s="669"/>
      <c r="BK3" s="669"/>
      <c r="BL3" s="669"/>
      <c r="BM3" s="669"/>
      <c r="BN3" s="669"/>
      <c r="BO3" s="669"/>
      <c r="BP3" s="669"/>
      <c r="BQ3" s="669"/>
      <c r="BR3" s="669"/>
      <c r="BS3" s="669"/>
      <c r="BT3" s="669"/>
      <c r="BU3" s="669"/>
      <c r="BV3" s="669"/>
      <c r="BW3" s="669"/>
      <c r="BX3" s="669"/>
      <c r="BY3" s="669"/>
      <c r="BZ3" s="669"/>
      <c r="CA3" s="669"/>
      <c r="CB3" s="670"/>
      <c r="CD3" s="671" t="s">
        <v>
217</v>
      </c>
      <c r="CE3" s="672"/>
      <c r="CF3" s="672"/>
      <c r="CG3" s="672"/>
      <c r="CH3" s="672"/>
      <c r="CI3" s="672"/>
      <c r="CJ3" s="672"/>
      <c r="CK3" s="672"/>
      <c r="CL3" s="672"/>
      <c r="CM3" s="672"/>
      <c r="CN3" s="672"/>
      <c r="CO3" s="672"/>
      <c r="CP3" s="672"/>
      <c r="CQ3" s="672"/>
      <c r="CR3" s="672"/>
      <c r="CS3" s="672"/>
      <c r="CT3" s="672"/>
      <c r="CU3" s="672"/>
      <c r="CV3" s="672"/>
      <c r="CW3" s="672"/>
      <c r="CX3" s="672"/>
      <c r="CY3" s="672"/>
      <c r="CZ3" s="672"/>
      <c r="DA3" s="672"/>
      <c r="DB3" s="672"/>
      <c r="DC3" s="672"/>
      <c r="DD3" s="672"/>
      <c r="DE3" s="672"/>
      <c r="DF3" s="672"/>
      <c r="DG3" s="672"/>
      <c r="DH3" s="672"/>
      <c r="DI3" s="672"/>
      <c r="DJ3" s="672"/>
      <c r="DK3" s="672"/>
      <c r="DL3" s="672"/>
      <c r="DM3" s="672"/>
      <c r="DN3" s="672"/>
      <c r="DO3" s="672"/>
      <c r="DP3" s="672"/>
      <c r="DQ3" s="672"/>
      <c r="DR3" s="672"/>
      <c r="DS3" s="672"/>
      <c r="DT3" s="672"/>
      <c r="DU3" s="672"/>
      <c r="DV3" s="672"/>
      <c r="DW3" s="672"/>
      <c r="DX3" s="672"/>
      <c r="DY3" s="672"/>
      <c r="DZ3" s="672"/>
      <c r="EA3" s="672"/>
      <c r="EB3" s="672"/>
      <c r="EC3" s="673"/>
    </row>
    <row r="4" spans="2:143" ht="11.25" customHeight="1" x14ac:dyDescent="0.2">
      <c r="B4" s="668" t="s">
        <v>
1</v>
      </c>
      <c r="C4" s="669"/>
      <c r="D4" s="669"/>
      <c r="E4" s="669"/>
      <c r="F4" s="669"/>
      <c r="G4" s="669"/>
      <c r="H4" s="669"/>
      <c r="I4" s="669"/>
      <c r="J4" s="669"/>
      <c r="K4" s="669"/>
      <c r="L4" s="669"/>
      <c r="M4" s="669"/>
      <c r="N4" s="669"/>
      <c r="O4" s="669"/>
      <c r="P4" s="669"/>
      <c r="Q4" s="670"/>
      <c r="R4" s="668" t="s">
        <v>
218</v>
      </c>
      <c r="S4" s="669"/>
      <c r="T4" s="669"/>
      <c r="U4" s="669"/>
      <c r="V4" s="669"/>
      <c r="W4" s="669"/>
      <c r="X4" s="669"/>
      <c r="Y4" s="670"/>
      <c r="Z4" s="668" t="s">
        <v>
219</v>
      </c>
      <c r="AA4" s="669"/>
      <c r="AB4" s="669"/>
      <c r="AC4" s="670"/>
      <c r="AD4" s="668" t="s">
        <v>
220</v>
      </c>
      <c r="AE4" s="669"/>
      <c r="AF4" s="669"/>
      <c r="AG4" s="669"/>
      <c r="AH4" s="669"/>
      <c r="AI4" s="669"/>
      <c r="AJ4" s="669"/>
      <c r="AK4" s="670"/>
      <c r="AL4" s="668" t="s">
        <v>
219</v>
      </c>
      <c r="AM4" s="669"/>
      <c r="AN4" s="669"/>
      <c r="AO4" s="670"/>
      <c r="AP4" s="674" t="s">
        <v>
221</v>
      </c>
      <c r="AQ4" s="674"/>
      <c r="AR4" s="674"/>
      <c r="AS4" s="674"/>
      <c r="AT4" s="674"/>
      <c r="AU4" s="674"/>
      <c r="AV4" s="674"/>
      <c r="AW4" s="674"/>
      <c r="AX4" s="674"/>
      <c r="AY4" s="674"/>
      <c r="AZ4" s="674"/>
      <c r="BA4" s="674"/>
      <c r="BB4" s="674"/>
      <c r="BC4" s="674"/>
      <c r="BD4" s="674"/>
      <c r="BE4" s="674"/>
      <c r="BF4" s="674"/>
      <c r="BG4" s="674" t="s">
        <v>
222</v>
      </c>
      <c r="BH4" s="674"/>
      <c r="BI4" s="674"/>
      <c r="BJ4" s="674"/>
      <c r="BK4" s="674"/>
      <c r="BL4" s="674"/>
      <c r="BM4" s="674"/>
      <c r="BN4" s="674"/>
      <c r="BO4" s="674" t="s">
        <v>
219</v>
      </c>
      <c r="BP4" s="674"/>
      <c r="BQ4" s="674"/>
      <c r="BR4" s="674"/>
      <c r="BS4" s="674" t="s">
        <v>
223</v>
      </c>
      <c r="BT4" s="674"/>
      <c r="BU4" s="674"/>
      <c r="BV4" s="674"/>
      <c r="BW4" s="674"/>
      <c r="BX4" s="674"/>
      <c r="BY4" s="674"/>
      <c r="BZ4" s="674"/>
      <c r="CA4" s="674"/>
      <c r="CB4" s="674"/>
      <c r="CD4" s="671" t="s">
        <v>
224</v>
      </c>
      <c r="CE4" s="672"/>
      <c r="CF4" s="672"/>
      <c r="CG4" s="672"/>
      <c r="CH4" s="672"/>
      <c r="CI4" s="672"/>
      <c r="CJ4" s="672"/>
      <c r="CK4" s="672"/>
      <c r="CL4" s="672"/>
      <c r="CM4" s="672"/>
      <c r="CN4" s="672"/>
      <c r="CO4" s="672"/>
      <c r="CP4" s="672"/>
      <c r="CQ4" s="672"/>
      <c r="CR4" s="672"/>
      <c r="CS4" s="672"/>
      <c r="CT4" s="672"/>
      <c r="CU4" s="672"/>
      <c r="CV4" s="672"/>
      <c r="CW4" s="672"/>
      <c r="CX4" s="672"/>
      <c r="CY4" s="672"/>
      <c r="CZ4" s="672"/>
      <c r="DA4" s="672"/>
      <c r="DB4" s="672"/>
      <c r="DC4" s="672"/>
      <c r="DD4" s="672"/>
      <c r="DE4" s="672"/>
      <c r="DF4" s="672"/>
      <c r="DG4" s="672"/>
      <c r="DH4" s="672"/>
      <c r="DI4" s="672"/>
      <c r="DJ4" s="672"/>
      <c r="DK4" s="672"/>
      <c r="DL4" s="672"/>
      <c r="DM4" s="672"/>
      <c r="DN4" s="672"/>
      <c r="DO4" s="672"/>
      <c r="DP4" s="672"/>
      <c r="DQ4" s="672"/>
      <c r="DR4" s="672"/>
      <c r="DS4" s="672"/>
      <c r="DT4" s="672"/>
      <c r="DU4" s="672"/>
      <c r="DV4" s="672"/>
      <c r="DW4" s="672"/>
      <c r="DX4" s="672"/>
      <c r="DY4" s="672"/>
      <c r="DZ4" s="672"/>
      <c r="EA4" s="672"/>
      <c r="EB4" s="672"/>
      <c r="EC4" s="673"/>
    </row>
    <row r="5" spans="2:143" s="230" customFormat="1" ht="11.25" customHeight="1" x14ac:dyDescent="0.2">
      <c r="B5" s="675" t="s">
        <v>
225</v>
      </c>
      <c r="C5" s="676"/>
      <c r="D5" s="676"/>
      <c r="E5" s="676"/>
      <c r="F5" s="676"/>
      <c r="G5" s="676"/>
      <c r="H5" s="676"/>
      <c r="I5" s="676"/>
      <c r="J5" s="676"/>
      <c r="K5" s="676"/>
      <c r="L5" s="676"/>
      <c r="M5" s="676"/>
      <c r="N5" s="676"/>
      <c r="O5" s="676"/>
      <c r="P5" s="676"/>
      <c r="Q5" s="677"/>
      <c r="R5" s="678">
        <v>
34079350</v>
      </c>
      <c r="S5" s="679"/>
      <c r="T5" s="679"/>
      <c r="U5" s="679"/>
      <c r="V5" s="679"/>
      <c r="W5" s="679"/>
      <c r="X5" s="679"/>
      <c r="Y5" s="680"/>
      <c r="Z5" s="681">
        <v>
23.3</v>
      </c>
      <c r="AA5" s="681"/>
      <c r="AB5" s="681"/>
      <c r="AC5" s="681"/>
      <c r="AD5" s="682">
        <v>
33607350</v>
      </c>
      <c r="AE5" s="682"/>
      <c r="AF5" s="682"/>
      <c r="AG5" s="682"/>
      <c r="AH5" s="682"/>
      <c r="AI5" s="682"/>
      <c r="AJ5" s="682"/>
      <c r="AK5" s="682"/>
      <c r="AL5" s="683">
        <v>
44.5</v>
      </c>
      <c r="AM5" s="684"/>
      <c r="AN5" s="684"/>
      <c r="AO5" s="685"/>
      <c r="AP5" s="675" t="s">
        <v>
226</v>
      </c>
      <c r="AQ5" s="676"/>
      <c r="AR5" s="676"/>
      <c r="AS5" s="676"/>
      <c r="AT5" s="676"/>
      <c r="AU5" s="676"/>
      <c r="AV5" s="676"/>
      <c r="AW5" s="676"/>
      <c r="AX5" s="676"/>
      <c r="AY5" s="676"/>
      <c r="AZ5" s="676"/>
      <c r="BA5" s="676"/>
      <c r="BB5" s="676"/>
      <c r="BC5" s="676"/>
      <c r="BD5" s="676"/>
      <c r="BE5" s="676"/>
      <c r="BF5" s="677"/>
      <c r="BG5" s="689">
        <v>
34079350</v>
      </c>
      <c r="BH5" s="690"/>
      <c r="BI5" s="690"/>
      <c r="BJ5" s="690"/>
      <c r="BK5" s="690"/>
      <c r="BL5" s="690"/>
      <c r="BM5" s="690"/>
      <c r="BN5" s="691"/>
      <c r="BO5" s="692">
        <v>
100</v>
      </c>
      <c r="BP5" s="692"/>
      <c r="BQ5" s="692"/>
      <c r="BR5" s="692"/>
      <c r="BS5" s="693" t="s">
        <v>
130</v>
      </c>
      <c r="BT5" s="693"/>
      <c r="BU5" s="693"/>
      <c r="BV5" s="693"/>
      <c r="BW5" s="693"/>
      <c r="BX5" s="693"/>
      <c r="BY5" s="693"/>
      <c r="BZ5" s="693"/>
      <c r="CA5" s="693"/>
      <c r="CB5" s="697"/>
      <c r="CD5" s="671" t="s">
        <v>
221</v>
      </c>
      <c r="CE5" s="672"/>
      <c r="CF5" s="672"/>
      <c r="CG5" s="672"/>
      <c r="CH5" s="672"/>
      <c r="CI5" s="672"/>
      <c r="CJ5" s="672"/>
      <c r="CK5" s="672"/>
      <c r="CL5" s="672"/>
      <c r="CM5" s="672"/>
      <c r="CN5" s="672"/>
      <c r="CO5" s="672"/>
      <c r="CP5" s="672"/>
      <c r="CQ5" s="673"/>
      <c r="CR5" s="671" t="s">
        <v>
227</v>
      </c>
      <c r="CS5" s="672"/>
      <c r="CT5" s="672"/>
      <c r="CU5" s="672"/>
      <c r="CV5" s="672"/>
      <c r="CW5" s="672"/>
      <c r="CX5" s="672"/>
      <c r="CY5" s="673"/>
      <c r="CZ5" s="671" t="s">
        <v>
219</v>
      </c>
      <c r="DA5" s="672"/>
      <c r="DB5" s="672"/>
      <c r="DC5" s="673"/>
      <c r="DD5" s="671" t="s">
        <v>
228</v>
      </c>
      <c r="DE5" s="672"/>
      <c r="DF5" s="672"/>
      <c r="DG5" s="672"/>
      <c r="DH5" s="672"/>
      <c r="DI5" s="672"/>
      <c r="DJ5" s="672"/>
      <c r="DK5" s="672"/>
      <c r="DL5" s="672"/>
      <c r="DM5" s="672"/>
      <c r="DN5" s="672"/>
      <c r="DO5" s="672"/>
      <c r="DP5" s="673"/>
      <c r="DQ5" s="671" t="s">
        <v>
229</v>
      </c>
      <c r="DR5" s="672"/>
      <c r="DS5" s="672"/>
      <c r="DT5" s="672"/>
      <c r="DU5" s="672"/>
      <c r="DV5" s="672"/>
      <c r="DW5" s="672"/>
      <c r="DX5" s="672"/>
      <c r="DY5" s="672"/>
      <c r="DZ5" s="672"/>
      <c r="EA5" s="672"/>
      <c r="EB5" s="672"/>
      <c r="EC5" s="673"/>
    </row>
    <row r="6" spans="2:143" ht="11.25" customHeight="1" x14ac:dyDescent="0.2">
      <c r="B6" s="686" t="s">
        <v>
230</v>
      </c>
      <c r="C6" s="687"/>
      <c r="D6" s="687"/>
      <c r="E6" s="687"/>
      <c r="F6" s="687"/>
      <c r="G6" s="687"/>
      <c r="H6" s="687"/>
      <c r="I6" s="687"/>
      <c r="J6" s="687"/>
      <c r="K6" s="687"/>
      <c r="L6" s="687"/>
      <c r="M6" s="687"/>
      <c r="N6" s="687"/>
      <c r="O6" s="687"/>
      <c r="P6" s="687"/>
      <c r="Q6" s="688"/>
      <c r="R6" s="689">
        <v>
433969</v>
      </c>
      <c r="S6" s="690"/>
      <c r="T6" s="690"/>
      <c r="U6" s="690"/>
      <c r="V6" s="690"/>
      <c r="W6" s="690"/>
      <c r="X6" s="690"/>
      <c r="Y6" s="691"/>
      <c r="Z6" s="692">
        <v>
0.3</v>
      </c>
      <c r="AA6" s="692"/>
      <c r="AB6" s="692"/>
      <c r="AC6" s="692"/>
      <c r="AD6" s="693">
        <v>
433969</v>
      </c>
      <c r="AE6" s="693"/>
      <c r="AF6" s="693"/>
      <c r="AG6" s="693"/>
      <c r="AH6" s="693"/>
      <c r="AI6" s="693"/>
      <c r="AJ6" s="693"/>
      <c r="AK6" s="693"/>
      <c r="AL6" s="694">
        <v>
0.6</v>
      </c>
      <c r="AM6" s="695"/>
      <c r="AN6" s="695"/>
      <c r="AO6" s="696"/>
      <c r="AP6" s="686" t="s">
        <v>
231</v>
      </c>
      <c r="AQ6" s="687"/>
      <c r="AR6" s="687"/>
      <c r="AS6" s="687"/>
      <c r="AT6" s="687"/>
      <c r="AU6" s="687"/>
      <c r="AV6" s="687"/>
      <c r="AW6" s="687"/>
      <c r="AX6" s="687"/>
      <c r="AY6" s="687"/>
      <c r="AZ6" s="687"/>
      <c r="BA6" s="687"/>
      <c r="BB6" s="687"/>
      <c r="BC6" s="687"/>
      <c r="BD6" s="687"/>
      <c r="BE6" s="687"/>
      <c r="BF6" s="688"/>
      <c r="BG6" s="689">
        <v>
33607350</v>
      </c>
      <c r="BH6" s="690"/>
      <c r="BI6" s="690"/>
      <c r="BJ6" s="690"/>
      <c r="BK6" s="690"/>
      <c r="BL6" s="690"/>
      <c r="BM6" s="690"/>
      <c r="BN6" s="691"/>
      <c r="BO6" s="692">
        <v>
98.6</v>
      </c>
      <c r="BP6" s="692"/>
      <c r="BQ6" s="692"/>
      <c r="BR6" s="692"/>
      <c r="BS6" s="693" t="s">
        <v>
232</v>
      </c>
      <c r="BT6" s="693"/>
      <c r="BU6" s="693"/>
      <c r="BV6" s="693"/>
      <c r="BW6" s="693"/>
      <c r="BX6" s="693"/>
      <c r="BY6" s="693"/>
      <c r="BZ6" s="693"/>
      <c r="CA6" s="693"/>
      <c r="CB6" s="697"/>
      <c r="CD6" s="700" t="s">
        <v>
233</v>
      </c>
      <c r="CE6" s="701"/>
      <c r="CF6" s="701"/>
      <c r="CG6" s="701"/>
      <c r="CH6" s="701"/>
      <c r="CI6" s="701"/>
      <c r="CJ6" s="701"/>
      <c r="CK6" s="701"/>
      <c r="CL6" s="701"/>
      <c r="CM6" s="701"/>
      <c r="CN6" s="701"/>
      <c r="CO6" s="701"/>
      <c r="CP6" s="701"/>
      <c r="CQ6" s="702"/>
      <c r="CR6" s="689">
        <v>
673624</v>
      </c>
      <c r="CS6" s="690"/>
      <c r="CT6" s="690"/>
      <c r="CU6" s="690"/>
      <c r="CV6" s="690"/>
      <c r="CW6" s="690"/>
      <c r="CX6" s="690"/>
      <c r="CY6" s="691"/>
      <c r="CZ6" s="683">
        <v>
0.5</v>
      </c>
      <c r="DA6" s="684"/>
      <c r="DB6" s="684"/>
      <c r="DC6" s="703"/>
      <c r="DD6" s="698" t="s">
        <v>
232</v>
      </c>
      <c r="DE6" s="690"/>
      <c r="DF6" s="690"/>
      <c r="DG6" s="690"/>
      <c r="DH6" s="690"/>
      <c r="DI6" s="690"/>
      <c r="DJ6" s="690"/>
      <c r="DK6" s="690"/>
      <c r="DL6" s="690"/>
      <c r="DM6" s="690"/>
      <c r="DN6" s="690"/>
      <c r="DO6" s="690"/>
      <c r="DP6" s="691"/>
      <c r="DQ6" s="698">
        <v>
660686</v>
      </c>
      <c r="DR6" s="690"/>
      <c r="DS6" s="690"/>
      <c r="DT6" s="690"/>
      <c r="DU6" s="690"/>
      <c r="DV6" s="690"/>
      <c r="DW6" s="690"/>
      <c r="DX6" s="690"/>
      <c r="DY6" s="690"/>
      <c r="DZ6" s="690"/>
      <c r="EA6" s="690"/>
      <c r="EB6" s="690"/>
      <c r="EC6" s="699"/>
    </row>
    <row r="7" spans="2:143" ht="11.25" customHeight="1" x14ac:dyDescent="0.2">
      <c r="B7" s="686" t="s">
        <v>
234</v>
      </c>
      <c r="C7" s="687"/>
      <c r="D7" s="687"/>
      <c r="E7" s="687"/>
      <c r="F7" s="687"/>
      <c r="G7" s="687"/>
      <c r="H7" s="687"/>
      <c r="I7" s="687"/>
      <c r="J7" s="687"/>
      <c r="K7" s="687"/>
      <c r="L7" s="687"/>
      <c r="M7" s="687"/>
      <c r="N7" s="687"/>
      <c r="O7" s="687"/>
      <c r="P7" s="687"/>
      <c r="Q7" s="688"/>
      <c r="R7" s="689">
        <v>
94708</v>
      </c>
      <c r="S7" s="690"/>
      <c r="T7" s="690"/>
      <c r="U7" s="690"/>
      <c r="V7" s="690"/>
      <c r="W7" s="690"/>
      <c r="X7" s="690"/>
      <c r="Y7" s="691"/>
      <c r="Z7" s="692">
        <v>
0.1</v>
      </c>
      <c r="AA7" s="692"/>
      <c r="AB7" s="692"/>
      <c r="AC7" s="692"/>
      <c r="AD7" s="693">
        <v>
94708</v>
      </c>
      <c r="AE7" s="693"/>
      <c r="AF7" s="693"/>
      <c r="AG7" s="693"/>
      <c r="AH7" s="693"/>
      <c r="AI7" s="693"/>
      <c r="AJ7" s="693"/>
      <c r="AK7" s="693"/>
      <c r="AL7" s="694">
        <v>
0.1</v>
      </c>
      <c r="AM7" s="695"/>
      <c r="AN7" s="695"/>
      <c r="AO7" s="696"/>
      <c r="AP7" s="686" t="s">
        <v>
235</v>
      </c>
      <c r="AQ7" s="687"/>
      <c r="AR7" s="687"/>
      <c r="AS7" s="687"/>
      <c r="AT7" s="687"/>
      <c r="AU7" s="687"/>
      <c r="AV7" s="687"/>
      <c r="AW7" s="687"/>
      <c r="AX7" s="687"/>
      <c r="AY7" s="687"/>
      <c r="AZ7" s="687"/>
      <c r="BA7" s="687"/>
      <c r="BB7" s="687"/>
      <c r="BC7" s="687"/>
      <c r="BD7" s="687"/>
      <c r="BE7" s="687"/>
      <c r="BF7" s="688"/>
      <c r="BG7" s="689">
        <v>
30433810</v>
      </c>
      <c r="BH7" s="690"/>
      <c r="BI7" s="690"/>
      <c r="BJ7" s="690"/>
      <c r="BK7" s="690"/>
      <c r="BL7" s="690"/>
      <c r="BM7" s="690"/>
      <c r="BN7" s="691"/>
      <c r="BO7" s="692">
        <v>
89.3</v>
      </c>
      <c r="BP7" s="692"/>
      <c r="BQ7" s="692"/>
      <c r="BR7" s="692"/>
      <c r="BS7" s="693" t="s">
        <v>
130</v>
      </c>
      <c r="BT7" s="693"/>
      <c r="BU7" s="693"/>
      <c r="BV7" s="693"/>
      <c r="BW7" s="693"/>
      <c r="BX7" s="693"/>
      <c r="BY7" s="693"/>
      <c r="BZ7" s="693"/>
      <c r="CA7" s="693"/>
      <c r="CB7" s="697"/>
      <c r="CD7" s="704" t="s">
        <v>
236</v>
      </c>
      <c r="CE7" s="705"/>
      <c r="CF7" s="705"/>
      <c r="CG7" s="705"/>
      <c r="CH7" s="705"/>
      <c r="CI7" s="705"/>
      <c r="CJ7" s="705"/>
      <c r="CK7" s="705"/>
      <c r="CL7" s="705"/>
      <c r="CM7" s="705"/>
      <c r="CN7" s="705"/>
      <c r="CO7" s="705"/>
      <c r="CP7" s="705"/>
      <c r="CQ7" s="706"/>
      <c r="CR7" s="689">
        <v>
31226504</v>
      </c>
      <c r="CS7" s="690"/>
      <c r="CT7" s="690"/>
      <c r="CU7" s="690"/>
      <c r="CV7" s="690"/>
      <c r="CW7" s="690"/>
      <c r="CX7" s="690"/>
      <c r="CY7" s="691"/>
      <c r="CZ7" s="692">
        <v>
21.9</v>
      </c>
      <c r="DA7" s="692"/>
      <c r="DB7" s="692"/>
      <c r="DC7" s="692"/>
      <c r="DD7" s="698">
        <v>
14556866</v>
      </c>
      <c r="DE7" s="690"/>
      <c r="DF7" s="690"/>
      <c r="DG7" s="690"/>
      <c r="DH7" s="690"/>
      <c r="DI7" s="690"/>
      <c r="DJ7" s="690"/>
      <c r="DK7" s="690"/>
      <c r="DL7" s="690"/>
      <c r="DM7" s="690"/>
      <c r="DN7" s="690"/>
      <c r="DO7" s="690"/>
      <c r="DP7" s="691"/>
      <c r="DQ7" s="698">
        <v>
13668213</v>
      </c>
      <c r="DR7" s="690"/>
      <c r="DS7" s="690"/>
      <c r="DT7" s="690"/>
      <c r="DU7" s="690"/>
      <c r="DV7" s="690"/>
      <c r="DW7" s="690"/>
      <c r="DX7" s="690"/>
      <c r="DY7" s="690"/>
      <c r="DZ7" s="690"/>
      <c r="EA7" s="690"/>
      <c r="EB7" s="690"/>
      <c r="EC7" s="699"/>
    </row>
    <row r="8" spans="2:143" ht="11.25" customHeight="1" x14ac:dyDescent="0.2">
      <c r="B8" s="686" t="s">
        <v>
237</v>
      </c>
      <c r="C8" s="687"/>
      <c r="D8" s="687"/>
      <c r="E8" s="687"/>
      <c r="F8" s="687"/>
      <c r="G8" s="687"/>
      <c r="H8" s="687"/>
      <c r="I8" s="687"/>
      <c r="J8" s="687"/>
      <c r="K8" s="687"/>
      <c r="L8" s="687"/>
      <c r="M8" s="687"/>
      <c r="N8" s="687"/>
      <c r="O8" s="687"/>
      <c r="P8" s="687"/>
      <c r="Q8" s="688"/>
      <c r="R8" s="689">
        <v>
471544</v>
      </c>
      <c r="S8" s="690"/>
      <c r="T8" s="690"/>
      <c r="U8" s="690"/>
      <c r="V8" s="690"/>
      <c r="W8" s="690"/>
      <c r="X8" s="690"/>
      <c r="Y8" s="691"/>
      <c r="Z8" s="692">
        <v>
0.3</v>
      </c>
      <c r="AA8" s="692"/>
      <c r="AB8" s="692"/>
      <c r="AC8" s="692"/>
      <c r="AD8" s="693">
        <v>
471544</v>
      </c>
      <c r="AE8" s="693"/>
      <c r="AF8" s="693"/>
      <c r="AG8" s="693"/>
      <c r="AH8" s="693"/>
      <c r="AI8" s="693"/>
      <c r="AJ8" s="693"/>
      <c r="AK8" s="693"/>
      <c r="AL8" s="694">
        <v>
0.6</v>
      </c>
      <c r="AM8" s="695"/>
      <c r="AN8" s="695"/>
      <c r="AO8" s="696"/>
      <c r="AP8" s="686" t="s">
        <v>
238</v>
      </c>
      <c r="AQ8" s="687"/>
      <c r="AR8" s="687"/>
      <c r="AS8" s="687"/>
      <c r="AT8" s="687"/>
      <c r="AU8" s="687"/>
      <c r="AV8" s="687"/>
      <c r="AW8" s="687"/>
      <c r="AX8" s="687"/>
      <c r="AY8" s="687"/>
      <c r="AZ8" s="687"/>
      <c r="BA8" s="687"/>
      <c r="BB8" s="687"/>
      <c r="BC8" s="687"/>
      <c r="BD8" s="687"/>
      <c r="BE8" s="687"/>
      <c r="BF8" s="688"/>
      <c r="BG8" s="689">
        <v>
593861</v>
      </c>
      <c r="BH8" s="690"/>
      <c r="BI8" s="690"/>
      <c r="BJ8" s="690"/>
      <c r="BK8" s="690"/>
      <c r="BL8" s="690"/>
      <c r="BM8" s="690"/>
      <c r="BN8" s="691"/>
      <c r="BO8" s="692">
        <v>
1.7</v>
      </c>
      <c r="BP8" s="692"/>
      <c r="BQ8" s="692"/>
      <c r="BR8" s="692"/>
      <c r="BS8" s="698" t="s">
        <v>
232</v>
      </c>
      <c r="BT8" s="690"/>
      <c r="BU8" s="690"/>
      <c r="BV8" s="690"/>
      <c r="BW8" s="690"/>
      <c r="BX8" s="690"/>
      <c r="BY8" s="690"/>
      <c r="BZ8" s="690"/>
      <c r="CA8" s="690"/>
      <c r="CB8" s="699"/>
      <c r="CD8" s="704" t="s">
        <v>
239</v>
      </c>
      <c r="CE8" s="705"/>
      <c r="CF8" s="705"/>
      <c r="CG8" s="705"/>
      <c r="CH8" s="705"/>
      <c r="CI8" s="705"/>
      <c r="CJ8" s="705"/>
      <c r="CK8" s="705"/>
      <c r="CL8" s="705"/>
      <c r="CM8" s="705"/>
      <c r="CN8" s="705"/>
      <c r="CO8" s="705"/>
      <c r="CP8" s="705"/>
      <c r="CQ8" s="706"/>
      <c r="CR8" s="689">
        <v>
63708720</v>
      </c>
      <c r="CS8" s="690"/>
      <c r="CT8" s="690"/>
      <c r="CU8" s="690"/>
      <c r="CV8" s="690"/>
      <c r="CW8" s="690"/>
      <c r="CX8" s="690"/>
      <c r="CY8" s="691"/>
      <c r="CZ8" s="692">
        <v>
44.7</v>
      </c>
      <c r="DA8" s="692"/>
      <c r="DB8" s="692"/>
      <c r="DC8" s="692"/>
      <c r="DD8" s="698">
        <v>
2985696</v>
      </c>
      <c r="DE8" s="690"/>
      <c r="DF8" s="690"/>
      <c r="DG8" s="690"/>
      <c r="DH8" s="690"/>
      <c r="DI8" s="690"/>
      <c r="DJ8" s="690"/>
      <c r="DK8" s="690"/>
      <c r="DL8" s="690"/>
      <c r="DM8" s="690"/>
      <c r="DN8" s="690"/>
      <c r="DO8" s="690"/>
      <c r="DP8" s="691"/>
      <c r="DQ8" s="698">
        <v>
33265362</v>
      </c>
      <c r="DR8" s="690"/>
      <c r="DS8" s="690"/>
      <c r="DT8" s="690"/>
      <c r="DU8" s="690"/>
      <c r="DV8" s="690"/>
      <c r="DW8" s="690"/>
      <c r="DX8" s="690"/>
      <c r="DY8" s="690"/>
      <c r="DZ8" s="690"/>
      <c r="EA8" s="690"/>
      <c r="EB8" s="690"/>
      <c r="EC8" s="699"/>
    </row>
    <row r="9" spans="2:143" ht="11.25" customHeight="1" x14ac:dyDescent="0.2">
      <c r="B9" s="686" t="s">
        <v>
240</v>
      </c>
      <c r="C9" s="687"/>
      <c r="D9" s="687"/>
      <c r="E9" s="687"/>
      <c r="F9" s="687"/>
      <c r="G9" s="687"/>
      <c r="H9" s="687"/>
      <c r="I9" s="687"/>
      <c r="J9" s="687"/>
      <c r="K9" s="687"/>
      <c r="L9" s="687"/>
      <c r="M9" s="687"/>
      <c r="N9" s="687"/>
      <c r="O9" s="687"/>
      <c r="P9" s="687"/>
      <c r="Q9" s="688"/>
      <c r="R9" s="689">
        <v>
291573</v>
      </c>
      <c r="S9" s="690"/>
      <c r="T9" s="690"/>
      <c r="U9" s="690"/>
      <c r="V9" s="690"/>
      <c r="W9" s="690"/>
      <c r="X9" s="690"/>
      <c r="Y9" s="691"/>
      <c r="Z9" s="692">
        <v>
0.2</v>
      </c>
      <c r="AA9" s="692"/>
      <c r="AB9" s="692"/>
      <c r="AC9" s="692"/>
      <c r="AD9" s="693">
        <v>
291573</v>
      </c>
      <c r="AE9" s="693"/>
      <c r="AF9" s="693"/>
      <c r="AG9" s="693"/>
      <c r="AH9" s="693"/>
      <c r="AI9" s="693"/>
      <c r="AJ9" s="693"/>
      <c r="AK9" s="693"/>
      <c r="AL9" s="694">
        <v>
0.4</v>
      </c>
      <c r="AM9" s="695"/>
      <c r="AN9" s="695"/>
      <c r="AO9" s="696"/>
      <c r="AP9" s="686" t="s">
        <v>
241</v>
      </c>
      <c r="AQ9" s="687"/>
      <c r="AR9" s="687"/>
      <c r="AS9" s="687"/>
      <c r="AT9" s="687"/>
      <c r="AU9" s="687"/>
      <c r="AV9" s="687"/>
      <c r="AW9" s="687"/>
      <c r="AX9" s="687"/>
      <c r="AY9" s="687"/>
      <c r="AZ9" s="687"/>
      <c r="BA9" s="687"/>
      <c r="BB9" s="687"/>
      <c r="BC9" s="687"/>
      <c r="BD9" s="687"/>
      <c r="BE9" s="687"/>
      <c r="BF9" s="688"/>
      <c r="BG9" s="689">
        <v>
29839949</v>
      </c>
      <c r="BH9" s="690"/>
      <c r="BI9" s="690"/>
      <c r="BJ9" s="690"/>
      <c r="BK9" s="690"/>
      <c r="BL9" s="690"/>
      <c r="BM9" s="690"/>
      <c r="BN9" s="691"/>
      <c r="BO9" s="692">
        <v>
87.6</v>
      </c>
      <c r="BP9" s="692"/>
      <c r="BQ9" s="692"/>
      <c r="BR9" s="692"/>
      <c r="BS9" s="698" t="s">
        <v>
130</v>
      </c>
      <c r="BT9" s="690"/>
      <c r="BU9" s="690"/>
      <c r="BV9" s="690"/>
      <c r="BW9" s="690"/>
      <c r="BX9" s="690"/>
      <c r="BY9" s="690"/>
      <c r="BZ9" s="690"/>
      <c r="CA9" s="690"/>
      <c r="CB9" s="699"/>
      <c r="CD9" s="704" t="s">
        <v>
242</v>
      </c>
      <c r="CE9" s="705"/>
      <c r="CF9" s="705"/>
      <c r="CG9" s="705"/>
      <c r="CH9" s="705"/>
      <c r="CI9" s="705"/>
      <c r="CJ9" s="705"/>
      <c r="CK9" s="705"/>
      <c r="CL9" s="705"/>
      <c r="CM9" s="705"/>
      <c r="CN9" s="705"/>
      <c r="CO9" s="705"/>
      <c r="CP9" s="705"/>
      <c r="CQ9" s="706"/>
      <c r="CR9" s="689">
        <v>
8614177</v>
      </c>
      <c r="CS9" s="690"/>
      <c r="CT9" s="690"/>
      <c r="CU9" s="690"/>
      <c r="CV9" s="690"/>
      <c r="CW9" s="690"/>
      <c r="CX9" s="690"/>
      <c r="CY9" s="691"/>
      <c r="CZ9" s="692">
        <v>
6</v>
      </c>
      <c r="DA9" s="692"/>
      <c r="DB9" s="692"/>
      <c r="DC9" s="692"/>
      <c r="DD9" s="698">
        <v>
503317</v>
      </c>
      <c r="DE9" s="690"/>
      <c r="DF9" s="690"/>
      <c r="DG9" s="690"/>
      <c r="DH9" s="690"/>
      <c r="DI9" s="690"/>
      <c r="DJ9" s="690"/>
      <c r="DK9" s="690"/>
      <c r="DL9" s="690"/>
      <c r="DM9" s="690"/>
      <c r="DN9" s="690"/>
      <c r="DO9" s="690"/>
      <c r="DP9" s="691"/>
      <c r="DQ9" s="698">
        <v>
7209891</v>
      </c>
      <c r="DR9" s="690"/>
      <c r="DS9" s="690"/>
      <c r="DT9" s="690"/>
      <c r="DU9" s="690"/>
      <c r="DV9" s="690"/>
      <c r="DW9" s="690"/>
      <c r="DX9" s="690"/>
      <c r="DY9" s="690"/>
      <c r="DZ9" s="690"/>
      <c r="EA9" s="690"/>
      <c r="EB9" s="690"/>
      <c r="EC9" s="699"/>
    </row>
    <row r="10" spans="2:143" ht="11.25" customHeight="1" x14ac:dyDescent="0.2">
      <c r="B10" s="686" t="s">
        <v>
243</v>
      </c>
      <c r="C10" s="687"/>
      <c r="D10" s="687"/>
      <c r="E10" s="687"/>
      <c r="F10" s="687"/>
      <c r="G10" s="687"/>
      <c r="H10" s="687"/>
      <c r="I10" s="687"/>
      <c r="J10" s="687"/>
      <c r="K10" s="687"/>
      <c r="L10" s="687"/>
      <c r="M10" s="687"/>
      <c r="N10" s="687"/>
      <c r="O10" s="687"/>
      <c r="P10" s="687"/>
      <c r="Q10" s="688"/>
      <c r="R10" s="689" t="s">
        <v>
130</v>
      </c>
      <c r="S10" s="690"/>
      <c r="T10" s="690"/>
      <c r="U10" s="690"/>
      <c r="V10" s="690"/>
      <c r="W10" s="690"/>
      <c r="X10" s="690"/>
      <c r="Y10" s="691"/>
      <c r="Z10" s="692" t="s">
        <v>
232</v>
      </c>
      <c r="AA10" s="692"/>
      <c r="AB10" s="692"/>
      <c r="AC10" s="692"/>
      <c r="AD10" s="693" t="s">
        <v>
232</v>
      </c>
      <c r="AE10" s="693"/>
      <c r="AF10" s="693"/>
      <c r="AG10" s="693"/>
      <c r="AH10" s="693"/>
      <c r="AI10" s="693"/>
      <c r="AJ10" s="693"/>
      <c r="AK10" s="693"/>
      <c r="AL10" s="694" t="s">
        <v>
130</v>
      </c>
      <c r="AM10" s="695"/>
      <c r="AN10" s="695"/>
      <c r="AO10" s="696"/>
      <c r="AP10" s="686" t="s">
        <v>
244</v>
      </c>
      <c r="AQ10" s="687"/>
      <c r="AR10" s="687"/>
      <c r="AS10" s="687"/>
      <c r="AT10" s="687"/>
      <c r="AU10" s="687"/>
      <c r="AV10" s="687"/>
      <c r="AW10" s="687"/>
      <c r="AX10" s="687"/>
      <c r="AY10" s="687"/>
      <c r="AZ10" s="687"/>
      <c r="BA10" s="687"/>
      <c r="BB10" s="687"/>
      <c r="BC10" s="687"/>
      <c r="BD10" s="687"/>
      <c r="BE10" s="687"/>
      <c r="BF10" s="688"/>
      <c r="BG10" s="689" t="s">
        <v>
232</v>
      </c>
      <c r="BH10" s="690"/>
      <c r="BI10" s="690"/>
      <c r="BJ10" s="690"/>
      <c r="BK10" s="690"/>
      <c r="BL10" s="690"/>
      <c r="BM10" s="690"/>
      <c r="BN10" s="691"/>
      <c r="BO10" s="692" t="s">
        <v>
232</v>
      </c>
      <c r="BP10" s="692"/>
      <c r="BQ10" s="692"/>
      <c r="BR10" s="692"/>
      <c r="BS10" s="698" t="s">
        <v>
130</v>
      </c>
      <c r="BT10" s="690"/>
      <c r="BU10" s="690"/>
      <c r="BV10" s="690"/>
      <c r="BW10" s="690"/>
      <c r="BX10" s="690"/>
      <c r="BY10" s="690"/>
      <c r="BZ10" s="690"/>
      <c r="CA10" s="690"/>
      <c r="CB10" s="699"/>
      <c r="CD10" s="704" t="s">
        <v>
245</v>
      </c>
      <c r="CE10" s="705"/>
      <c r="CF10" s="705"/>
      <c r="CG10" s="705"/>
      <c r="CH10" s="705"/>
      <c r="CI10" s="705"/>
      <c r="CJ10" s="705"/>
      <c r="CK10" s="705"/>
      <c r="CL10" s="705"/>
      <c r="CM10" s="705"/>
      <c r="CN10" s="705"/>
      <c r="CO10" s="705"/>
      <c r="CP10" s="705"/>
      <c r="CQ10" s="706"/>
      <c r="CR10" s="689">
        <v>
134804</v>
      </c>
      <c r="CS10" s="690"/>
      <c r="CT10" s="690"/>
      <c r="CU10" s="690"/>
      <c r="CV10" s="690"/>
      <c r="CW10" s="690"/>
      <c r="CX10" s="690"/>
      <c r="CY10" s="691"/>
      <c r="CZ10" s="692">
        <v>
0.1</v>
      </c>
      <c r="DA10" s="692"/>
      <c r="DB10" s="692"/>
      <c r="DC10" s="692"/>
      <c r="DD10" s="698">
        <v>
56511</v>
      </c>
      <c r="DE10" s="690"/>
      <c r="DF10" s="690"/>
      <c r="DG10" s="690"/>
      <c r="DH10" s="690"/>
      <c r="DI10" s="690"/>
      <c r="DJ10" s="690"/>
      <c r="DK10" s="690"/>
      <c r="DL10" s="690"/>
      <c r="DM10" s="690"/>
      <c r="DN10" s="690"/>
      <c r="DO10" s="690"/>
      <c r="DP10" s="691"/>
      <c r="DQ10" s="698">
        <v>
121422</v>
      </c>
      <c r="DR10" s="690"/>
      <c r="DS10" s="690"/>
      <c r="DT10" s="690"/>
      <c r="DU10" s="690"/>
      <c r="DV10" s="690"/>
      <c r="DW10" s="690"/>
      <c r="DX10" s="690"/>
      <c r="DY10" s="690"/>
      <c r="DZ10" s="690"/>
      <c r="EA10" s="690"/>
      <c r="EB10" s="690"/>
      <c r="EC10" s="699"/>
    </row>
    <row r="11" spans="2:143" ht="11.25" customHeight="1" x14ac:dyDescent="0.2">
      <c r="B11" s="686" t="s">
        <v>
246</v>
      </c>
      <c r="C11" s="687"/>
      <c r="D11" s="687"/>
      <c r="E11" s="687"/>
      <c r="F11" s="687"/>
      <c r="G11" s="687"/>
      <c r="H11" s="687"/>
      <c r="I11" s="687"/>
      <c r="J11" s="687"/>
      <c r="K11" s="687"/>
      <c r="L11" s="687"/>
      <c r="M11" s="687"/>
      <c r="N11" s="687"/>
      <c r="O11" s="687"/>
      <c r="P11" s="687"/>
      <c r="Q11" s="688"/>
      <c r="R11" s="689">
        <v>
6268192</v>
      </c>
      <c r="S11" s="690"/>
      <c r="T11" s="690"/>
      <c r="U11" s="690"/>
      <c r="V11" s="690"/>
      <c r="W11" s="690"/>
      <c r="X11" s="690"/>
      <c r="Y11" s="691"/>
      <c r="Z11" s="694">
        <v>
4.3</v>
      </c>
      <c r="AA11" s="695"/>
      <c r="AB11" s="695"/>
      <c r="AC11" s="707"/>
      <c r="AD11" s="698">
        <v>
6268192</v>
      </c>
      <c r="AE11" s="690"/>
      <c r="AF11" s="690"/>
      <c r="AG11" s="690"/>
      <c r="AH11" s="690"/>
      <c r="AI11" s="690"/>
      <c r="AJ11" s="690"/>
      <c r="AK11" s="691"/>
      <c r="AL11" s="694">
        <v>
8.3000000000000007</v>
      </c>
      <c r="AM11" s="695"/>
      <c r="AN11" s="695"/>
      <c r="AO11" s="696"/>
      <c r="AP11" s="686" t="s">
        <v>
247</v>
      </c>
      <c r="AQ11" s="687"/>
      <c r="AR11" s="687"/>
      <c r="AS11" s="687"/>
      <c r="AT11" s="687"/>
      <c r="AU11" s="687"/>
      <c r="AV11" s="687"/>
      <c r="AW11" s="687"/>
      <c r="AX11" s="687"/>
      <c r="AY11" s="687"/>
      <c r="AZ11" s="687"/>
      <c r="BA11" s="687"/>
      <c r="BB11" s="687"/>
      <c r="BC11" s="687"/>
      <c r="BD11" s="687"/>
      <c r="BE11" s="687"/>
      <c r="BF11" s="688"/>
      <c r="BG11" s="689" t="s">
        <v>
130</v>
      </c>
      <c r="BH11" s="690"/>
      <c r="BI11" s="690"/>
      <c r="BJ11" s="690"/>
      <c r="BK11" s="690"/>
      <c r="BL11" s="690"/>
      <c r="BM11" s="690"/>
      <c r="BN11" s="691"/>
      <c r="BO11" s="692" t="s">
        <v>
130</v>
      </c>
      <c r="BP11" s="692"/>
      <c r="BQ11" s="692"/>
      <c r="BR11" s="692"/>
      <c r="BS11" s="698" t="s">
        <v>
130</v>
      </c>
      <c r="BT11" s="690"/>
      <c r="BU11" s="690"/>
      <c r="BV11" s="690"/>
      <c r="BW11" s="690"/>
      <c r="BX11" s="690"/>
      <c r="BY11" s="690"/>
      <c r="BZ11" s="690"/>
      <c r="CA11" s="690"/>
      <c r="CB11" s="699"/>
      <c r="CD11" s="704" t="s">
        <v>
248</v>
      </c>
      <c r="CE11" s="705"/>
      <c r="CF11" s="705"/>
      <c r="CG11" s="705"/>
      <c r="CH11" s="705"/>
      <c r="CI11" s="705"/>
      <c r="CJ11" s="705"/>
      <c r="CK11" s="705"/>
      <c r="CL11" s="705"/>
      <c r="CM11" s="705"/>
      <c r="CN11" s="705"/>
      <c r="CO11" s="705"/>
      <c r="CP11" s="705"/>
      <c r="CQ11" s="706"/>
      <c r="CR11" s="689" t="s">
        <v>
232</v>
      </c>
      <c r="CS11" s="690"/>
      <c r="CT11" s="690"/>
      <c r="CU11" s="690"/>
      <c r="CV11" s="690"/>
      <c r="CW11" s="690"/>
      <c r="CX11" s="690"/>
      <c r="CY11" s="691"/>
      <c r="CZ11" s="692" t="s">
        <v>
130</v>
      </c>
      <c r="DA11" s="692"/>
      <c r="DB11" s="692"/>
      <c r="DC11" s="692"/>
      <c r="DD11" s="698" t="s">
        <v>
130</v>
      </c>
      <c r="DE11" s="690"/>
      <c r="DF11" s="690"/>
      <c r="DG11" s="690"/>
      <c r="DH11" s="690"/>
      <c r="DI11" s="690"/>
      <c r="DJ11" s="690"/>
      <c r="DK11" s="690"/>
      <c r="DL11" s="690"/>
      <c r="DM11" s="690"/>
      <c r="DN11" s="690"/>
      <c r="DO11" s="690"/>
      <c r="DP11" s="691"/>
      <c r="DQ11" s="698" t="s">
        <v>
130</v>
      </c>
      <c r="DR11" s="690"/>
      <c r="DS11" s="690"/>
      <c r="DT11" s="690"/>
      <c r="DU11" s="690"/>
      <c r="DV11" s="690"/>
      <c r="DW11" s="690"/>
      <c r="DX11" s="690"/>
      <c r="DY11" s="690"/>
      <c r="DZ11" s="690"/>
      <c r="EA11" s="690"/>
      <c r="EB11" s="690"/>
      <c r="EC11" s="699"/>
    </row>
    <row r="12" spans="2:143" ht="11.25" customHeight="1" x14ac:dyDescent="0.2">
      <c r="B12" s="686" t="s">
        <v>
249</v>
      </c>
      <c r="C12" s="687"/>
      <c r="D12" s="687"/>
      <c r="E12" s="687"/>
      <c r="F12" s="687"/>
      <c r="G12" s="687"/>
      <c r="H12" s="687"/>
      <c r="I12" s="687"/>
      <c r="J12" s="687"/>
      <c r="K12" s="687"/>
      <c r="L12" s="687"/>
      <c r="M12" s="687"/>
      <c r="N12" s="687"/>
      <c r="O12" s="687"/>
      <c r="P12" s="687"/>
      <c r="Q12" s="688"/>
      <c r="R12" s="689" t="s">
        <v>
130</v>
      </c>
      <c r="S12" s="690"/>
      <c r="T12" s="690"/>
      <c r="U12" s="690"/>
      <c r="V12" s="690"/>
      <c r="W12" s="690"/>
      <c r="X12" s="690"/>
      <c r="Y12" s="691"/>
      <c r="Z12" s="692" t="s">
        <v>
232</v>
      </c>
      <c r="AA12" s="692"/>
      <c r="AB12" s="692"/>
      <c r="AC12" s="692"/>
      <c r="AD12" s="693" t="s">
        <v>
130</v>
      </c>
      <c r="AE12" s="693"/>
      <c r="AF12" s="693"/>
      <c r="AG12" s="693"/>
      <c r="AH12" s="693"/>
      <c r="AI12" s="693"/>
      <c r="AJ12" s="693"/>
      <c r="AK12" s="693"/>
      <c r="AL12" s="694" t="s">
        <v>
130</v>
      </c>
      <c r="AM12" s="695"/>
      <c r="AN12" s="695"/>
      <c r="AO12" s="696"/>
      <c r="AP12" s="686" t="s">
        <v>
250</v>
      </c>
      <c r="AQ12" s="687"/>
      <c r="AR12" s="687"/>
      <c r="AS12" s="687"/>
      <c r="AT12" s="687"/>
      <c r="AU12" s="687"/>
      <c r="AV12" s="687"/>
      <c r="AW12" s="687"/>
      <c r="AX12" s="687"/>
      <c r="AY12" s="687"/>
      <c r="AZ12" s="687"/>
      <c r="BA12" s="687"/>
      <c r="BB12" s="687"/>
      <c r="BC12" s="687"/>
      <c r="BD12" s="687"/>
      <c r="BE12" s="687"/>
      <c r="BF12" s="688"/>
      <c r="BG12" s="689" t="s">
        <v>
130</v>
      </c>
      <c r="BH12" s="690"/>
      <c r="BI12" s="690"/>
      <c r="BJ12" s="690"/>
      <c r="BK12" s="690"/>
      <c r="BL12" s="690"/>
      <c r="BM12" s="690"/>
      <c r="BN12" s="691"/>
      <c r="BO12" s="692" t="s">
        <v>
130</v>
      </c>
      <c r="BP12" s="692"/>
      <c r="BQ12" s="692"/>
      <c r="BR12" s="692"/>
      <c r="BS12" s="698" t="s">
        <v>
130</v>
      </c>
      <c r="BT12" s="690"/>
      <c r="BU12" s="690"/>
      <c r="BV12" s="690"/>
      <c r="BW12" s="690"/>
      <c r="BX12" s="690"/>
      <c r="BY12" s="690"/>
      <c r="BZ12" s="690"/>
      <c r="CA12" s="690"/>
      <c r="CB12" s="699"/>
      <c r="CD12" s="704" t="s">
        <v>
251</v>
      </c>
      <c r="CE12" s="705"/>
      <c r="CF12" s="705"/>
      <c r="CG12" s="705"/>
      <c r="CH12" s="705"/>
      <c r="CI12" s="705"/>
      <c r="CJ12" s="705"/>
      <c r="CK12" s="705"/>
      <c r="CL12" s="705"/>
      <c r="CM12" s="705"/>
      <c r="CN12" s="705"/>
      <c r="CO12" s="705"/>
      <c r="CP12" s="705"/>
      <c r="CQ12" s="706"/>
      <c r="CR12" s="689">
        <v>
2476744</v>
      </c>
      <c r="CS12" s="690"/>
      <c r="CT12" s="690"/>
      <c r="CU12" s="690"/>
      <c r="CV12" s="690"/>
      <c r="CW12" s="690"/>
      <c r="CX12" s="690"/>
      <c r="CY12" s="691"/>
      <c r="CZ12" s="692">
        <v>
1.7</v>
      </c>
      <c r="DA12" s="692"/>
      <c r="DB12" s="692"/>
      <c r="DC12" s="692"/>
      <c r="DD12" s="698">
        <v>
685399</v>
      </c>
      <c r="DE12" s="690"/>
      <c r="DF12" s="690"/>
      <c r="DG12" s="690"/>
      <c r="DH12" s="690"/>
      <c r="DI12" s="690"/>
      <c r="DJ12" s="690"/>
      <c r="DK12" s="690"/>
      <c r="DL12" s="690"/>
      <c r="DM12" s="690"/>
      <c r="DN12" s="690"/>
      <c r="DO12" s="690"/>
      <c r="DP12" s="691"/>
      <c r="DQ12" s="698">
        <v>
1660891</v>
      </c>
      <c r="DR12" s="690"/>
      <c r="DS12" s="690"/>
      <c r="DT12" s="690"/>
      <c r="DU12" s="690"/>
      <c r="DV12" s="690"/>
      <c r="DW12" s="690"/>
      <c r="DX12" s="690"/>
      <c r="DY12" s="690"/>
      <c r="DZ12" s="690"/>
      <c r="EA12" s="690"/>
      <c r="EB12" s="690"/>
      <c r="EC12" s="699"/>
    </row>
    <row r="13" spans="2:143" ht="11.25" customHeight="1" x14ac:dyDescent="0.2">
      <c r="B13" s="686" t="s">
        <v>
252</v>
      </c>
      <c r="C13" s="687"/>
      <c r="D13" s="687"/>
      <c r="E13" s="687"/>
      <c r="F13" s="687"/>
      <c r="G13" s="687"/>
      <c r="H13" s="687"/>
      <c r="I13" s="687"/>
      <c r="J13" s="687"/>
      <c r="K13" s="687"/>
      <c r="L13" s="687"/>
      <c r="M13" s="687"/>
      <c r="N13" s="687"/>
      <c r="O13" s="687"/>
      <c r="P13" s="687"/>
      <c r="Q13" s="688"/>
      <c r="R13" s="689" t="s">
        <v>
130</v>
      </c>
      <c r="S13" s="690"/>
      <c r="T13" s="690"/>
      <c r="U13" s="690"/>
      <c r="V13" s="690"/>
      <c r="W13" s="690"/>
      <c r="X13" s="690"/>
      <c r="Y13" s="691"/>
      <c r="Z13" s="692" t="s">
        <v>
130</v>
      </c>
      <c r="AA13" s="692"/>
      <c r="AB13" s="692"/>
      <c r="AC13" s="692"/>
      <c r="AD13" s="693" t="s">
        <v>
232</v>
      </c>
      <c r="AE13" s="693"/>
      <c r="AF13" s="693"/>
      <c r="AG13" s="693"/>
      <c r="AH13" s="693"/>
      <c r="AI13" s="693"/>
      <c r="AJ13" s="693"/>
      <c r="AK13" s="693"/>
      <c r="AL13" s="694" t="s">
        <v>
130</v>
      </c>
      <c r="AM13" s="695"/>
      <c r="AN13" s="695"/>
      <c r="AO13" s="696"/>
      <c r="AP13" s="686" t="s">
        <v>
253</v>
      </c>
      <c r="AQ13" s="687"/>
      <c r="AR13" s="687"/>
      <c r="AS13" s="687"/>
      <c r="AT13" s="687"/>
      <c r="AU13" s="687"/>
      <c r="AV13" s="687"/>
      <c r="AW13" s="687"/>
      <c r="AX13" s="687"/>
      <c r="AY13" s="687"/>
      <c r="AZ13" s="687"/>
      <c r="BA13" s="687"/>
      <c r="BB13" s="687"/>
      <c r="BC13" s="687"/>
      <c r="BD13" s="687"/>
      <c r="BE13" s="687"/>
      <c r="BF13" s="688"/>
      <c r="BG13" s="689" t="s">
        <v>
130</v>
      </c>
      <c r="BH13" s="690"/>
      <c r="BI13" s="690"/>
      <c r="BJ13" s="690"/>
      <c r="BK13" s="690"/>
      <c r="BL13" s="690"/>
      <c r="BM13" s="690"/>
      <c r="BN13" s="691"/>
      <c r="BO13" s="692" t="s">
        <v>
232</v>
      </c>
      <c r="BP13" s="692"/>
      <c r="BQ13" s="692"/>
      <c r="BR13" s="692"/>
      <c r="BS13" s="698" t="s">
        <v>
232</v>
      </c>
      <c r="BT13" s="690"/>
      <c r="BU13" s="690"/>
      <c r="BV13" s="690"/>
      <c r="BW13" s="690"/>
      <c r="BX13" s="690"/>
      <c r="BY13" s="690"/>
      <c r="BZ13" s="690"/>
      <c r="CA13" s="690"/>
      <c r="CB13" s="699"/>
      <c r="CD13" s="704" t="s">
        <v>
254</v>
      </c>
      <c r="CE13" s="705"/>
      <c r="CF13" s="705"/>
      <c r="CG13" s="705"/>
      <c r="CH13" s="705"/>
      <c r="CI13" s="705"/>
      <c r="CJ13" s="705"/>
      <c r="CK13" s="705"/>
      <c r="CL13" s="705"/>
      <c r="CM13" s="705"/>
      <c r="CN13" s="705"/>
      <c r="CO13" s="705"/>
      <c r="CP13" s="705"/>
      <c r="CQ13" s="706"/>
      <c r="CR13" s="689">
        <v>
19391702</v>
      </c>
      <c r="CS13" s="690"/>
      <c r="CT13" s="690"/>
      <c r="CU13" s="690"/>
      <c r="CV13" s="690"/>
      <c r="CW13" s="690"/>
      <c r="CX13" s="690"/>
      <c r="CY13" s="691"/>
      <c r="CZ13" s="692">
        <v>
13.6</v>
      </c>
      <c r="DA13" s="692"/>
      <c r="DB13" s="692"/>
      <c r="DC13" s="692"/>
      <c r="DD13" s="698">
        <v>
14028358</v>
      </c>
      <c r="DE13" s="690"/>
      <c r="DF13" s="690"/>
      <c r="DG13" s="690"/>
      <c r="DH13" s="690"/>
      <c r="DI13" s="690"/>
      <c r="DJ13" s="690"/>
      <c r="DK13" s="690"/>
      <c r="DL13" s="690"/>
      <c r="DM13" s="690"/>
      <c r="DN13" s="690"/>
      <c r="DO13" s="690"/>
      <c r="DP13" s="691"/>
      <c r="DQ13" s="698">
        <v>
10675431</v>
      </c>
      <c r="DR13" s="690"/>
      <c r="DS13" s="690"/>
      <c r="DT13" s="690"/>
      <c r="DU13" s="690"/>
      <c r="DV13" s="690"/>
      <c r="DW13" s="690"/>
      <c r="DX13" s="690"/>
      <c r="DY13" s="690"/>
      <c r="DZ13" s="690"/>
      <c r="EA13" s="690"/>
      <c r="EB13" s="690"/>
      <c r="EC13" s="699"/>
    </row>
    <row r="14" spans="2:143" ht="11.25" customHeight="1" x14ac:dyDescent="0.2">
      <c r="B14" s="686" t="s">
        <v>
255</v>
      </c>
      <c r="C14" s="687"/>
      <c r="D14" s="687"/>
      <c r="E14" s="687"/>
      <c r="F14" s="687"/>
      <c r="G14" s="687"/>
      <c r="H14" s="687"/>
      <c r="I14" s="687"/>
      <c r="J14" s="687"/>
      <c r="K14" s="687"/>
      <c r="L14" s="687"/>
      <c r="M14" s="687"/>
      <c r="N14" s="687"/>
      <c r="O14" s="687"/>
      <c r="P14" s="687"/>
      <c r="Q14" s="688"/>
      <c r="R14" s="689">
        <v>
127146</v>
      </c>
      <c r="S14" s="690"/>
      <c r="T14" s="690"/>
      <c r="U14" s="690"/>
      <c r="V14" s="690"/>
      <c r="W14" s="690"/>
      <c r="X14" s="690"/>
      <c r="Y14" s="691"/>
      <c r="Z14" s="692">
        <v>
0.1</v>
      </c>
      <c r="AA14" s="692"/>
      <c r="AB14" s="692"/>
      <c r="AC14" s="692"/>
      <c r="AD14" s="693">
        <v>
127146</v>
      </c>
      <c r="AE14" s="693"/>
      <c r="AF14" s="693"/>
      <c r="AG14" s="693"/>
      <c r="AH14" s="693"/>
      <c r="AI14" s="693"/>
      <c r="AJ14" s="693"/>
      <c r="AK14" s="693"/>
      <c r="AL14" s="694">
        <v>
0.2</v>
      </c>
      <c r="AM14" s="695"/>
      <c r="AN14" s="695"/>
      <c r="AO14" s="696"/>
      <c r="AP14" s="686" t="s">
        <v>
256</v>
      </c>
      <c r="AQ14" s="687"/>
      <c r="AR14" s="687"/>
      <c r="AS14" s="687"/>
      <c r="AT14" s="687"/>
      <c r="AU14" s="687"/>
      <c r="AV14" s="687"/>
      <c r="AW14" s="687"/>
      <c r="AX14" s="687"/>
      <c r="AY14" s="687"/>
      <c r="AZ14" s="687"/>
      <c r="BA14" s="687"/>
      <c r="BB14" s="687"/>
      <c r="BC14" s="687"/>
      <c r="BD14" s="687"/>
      <c r="BE14" s="687"/>
      <c r="BF14" s="688"/>
      <c r="BG14" s="689">
        <v>
86775</v>
      </c>
      <c r="BH14" s="690"/>
      <c r="BI14" s="690"/>
      <c r="BJ14" s="690"/>
      <c r="BK14" s="690"/>
      <c r="BL14" s="690"/>
      <c r="BM14" s="690"/>
      <c r="BN14" s="691"/>
      <c r="BO14" s="692">
        <v>
0.3</v>
      </c>
      <c r="BP14" s="692"/>
      <c r="BQ14" s="692"/>
      <c r="BR14" s="692"/>
      <c r="BS14" s="698" t="s">
        <v>
232</v>
      </c>
      <c r="BT14" s="690"/>
      <c r="BU14" s="690"/>
      <c r="BV14" s="690"/>
      <c r="BW14" s="690"/>
      <c r="BX14" s="690"/>
      <c r="BY14" s="690"/>
      <c r="BZ14" s="690"/>
      <c r="CA14" s="690"/>
      <c r="CB14" s="699"/>
      <c r="CD14" s="704" t="s">
        <v>
257</v>
      </c>
      <c r="CE14" s="705"/>
      <c r="CF14" s="705"/>
      <c r="CG14" s="705"/>
      <c r="CH14" s="705"/>
      <c r="CI14" s="705"/>
      <c r="CJ14" s="705"/>
      <c r="CK14" s="705"/>
      <c r="CL14" s="705"/>
      <c r="CM14" s="705"/>
      <c r="CN14" s="705"/>
      <c r="CO14" s="705"/>
      <c r="CP14" s="705"/>
      <c r="CQ14" s="706"/>
      <c r="CR14" s="689">
        <v>
736252</v>
      </c>
      <c r="CS14" s="690"/>
      <c r="CT14" s="690"/>
      <c r="CU14" s="690"/>
      <c r="CV14" s="690"/>
      <c r="CW14" s="690"/>
      <c r="CX14" s="690"/>
      <c r="CY14" s="691"/>
      <c r="CZ14" s="692">
        <v>
0.5</v>
      </c>
      <c r="DA14" s="692"/>
      <c r="DB14" s="692"/>
      <c r="DC14" s="692"/>
      <c r="DD14" s="698">
        <v>
132727</v>
      </c>
      <c r="DE14" s="690"/>
      <c r="DF14" s="690"/>
      <c r="DG14" s="690"/>
      <c r="DH14" s="690"/>
      <c r="DI14" s="690"/>
      <c r="DJ14" s="690"/>
      <c r="DK14" s="690"/>
      <c r="DL14" s="690"/>
      <c r="DM14" s="690"/>
      <c r="DN14" s="690"/>
      <c r="DO14" s="690"/>
      <c r="DP14" s="691"/>
      <c r="DQ14" s="698">
        <v>
553197</v>
      </c>
      <c r="DR14" s="690"/>
      <c r="DS14" s="690"/>
      <c r="DT14" s="690"/>
      <c r="DU14" s="690"/>
      <c r="DV14" s="690"/>
      <c r="DW14" s="690"/>
      <c r="DX14" s="690"/>
      <c r="DY14" s="690"/>
      <c r="DZ14" s="690"/>
      <c r="EA14" s="690"/>
      <c r="EB14" s="690"/>
      <c r="EC14" s="699"/>
    </row>
    <row r="15" spans="2:143" ht="11.25" customHeight="1" x14ac:dyDescent="0.2">
      <c r="B15" s="686" t="s">
        <v>
258</v>
      </c>
      <c r="C15" s="687"/>
      <c r="D15" s="687"/>
      <c r="E15" s="687"/>
      <c r="F15" s="687"/>
      <c r="G15" s="687"/>
      <c r="H15" s="687"/>
      <c r="I15" s="687"/>
      <c r="J15" s="687"/>
      <c r="K15" s="687"/>
      <c r="L15" s="687"/>
      <c r="M15" s="687"/>
      <c r="N15" s="687"/>
      <c r="O15" s="687"/>
      <c r="P15" s="687"/>
      <c r="Q15" s="688"/>
      <c r="R15" s="689" t="s">
        <v>
232</v>
      </c>
      <c r="S15" s="690"/>
      <c r="T15" s="690"/>
      <c r="U15" s="690"/>
      <c r="V15" s="690"/>
      <c r="W15" s="690"/>
      <c r="X15" s="690"/>
      <c r="Y15" s="691"/>
      <c r="Z15" s="692" t="s">
        <v>
130</v>
      </c>
      <c r="AA15" s="692"/>
      <c r="AB15" s="692"/>
      <c r="AC15" s="692"/>
      <c r="AD15" s="693" t="s">
        <v>
232</v>
      </c>
      <c r="AE15" s="693"/>
      <c r="AF15" s="693"/>
      <c r="AG15" s="693"/>
      <c r="AH15" s="693"/>
      <c r="AI15" s="693"/>
      <c r="AJ15" s="693"/>
      <c r="AK15" s="693"/>
      <c r="AL15" s="694" t="s">
        <v>
130</v>
      </c>
      <c r="AM15" s="695"/>
      <c r="AN15" s="695"/>
      <c r="AO15" s="696"/>
      <c r="AP15" s="686" t="s">
        <v>
259</v>
      </c>
      <c r="AQ15" s="687"/>
      <c r="AR15" s="687"/>
      <c r="AS15" s="687"/>
      <c r="AT15" s="687"/>
      <c r="AU15" s="687"/>
      <c r="AV15" s="687"/>
      <c r="AW15" s="687"/>
      <c r="AX15" s="687"/>
      <c r="AY15" s="687"/>
      <c r="AZ15" s="687"/>
      <c r="BA15" s="687"/>
      <c r="BB15" s="687"/>
      <c r="BC15" s="687"/>
      <c r="BD15" s="687"/>
      <c r="BE15" s="687"/>
      <c r="BF15" s="688"/>
      <c r="BG15" s="689">
        <v>
3086765</v>
      </c>
      <c r="BH15" s="690"/>
      <c r="BI15" s="690"/>
      <c r="BJ15" s="690"/>
      <c r="BK15" s="690"/>
      <c r="BL15" s="690"/>
      <c r="BM15" s="690"/>
      <c r="BN15" s="691"/>
      <c r="BO15" s="692">
        <v>
9.1</v>
      </c>
      <c r="BP15" s="692"/>
      <c r="BQ15" s="692"/>
      <c r="BR15" s="692"/>
      <c r="BS15" s="698" t="s">
        <v>
130</v>
      </c>
      <c r="BT15" s="690"/>
      <c r="BU15" s="690"/>
      <c r="BV15" s="690"/>
      <c r="BW15" s="690"/>
      <c r="BX15" s="690"/>
      <c r="BY15" s="690"/>
      <c r="BZ15" s="690"/>
      <c r="CA15" s="690"/>
      <c r="CB15" s="699"/>
      <c r="CD15" s="704" t="s">
        <v>
260</v>
      </c>
      <c r="CE15" s="705"/>
      <c r="CF15" s="705"/>
      <c r="CG15" s="705"/>
      <c r="CH15" s="705"/>
      <c r="CI15" s="705"/>
      <c r="CJ15" s="705"/>
      <c r="CK15" s="705"/>
      <c r="CL15" s="705"/>
      <c r="CM15" s="705"/>
      <c r="CN15" s="705"/>
      <c r="CO15" s="705"/>
      <c r="CP15" s="705"/>
      <c r="CQ15" s="706"/>
      <c r="CR15" s="689">
        <v>
12856929</v>
      </c>
      <c r="CS15" s="690"/>
      <c r="CT15" s="690"/>
      <c r="CU15" s="690"/>
      <c r="CV15" s="690"/>
      <c r="CW15" s="690"/>
      <c r="CX15" s="690"/>
      <c r="CY15" s="691"/>
      <c r="CZ15" s="692">
        <v>
9</v>
      </c>
      <c r="DA15" s="692"/>
      <c r="DB15" s="692"/>
      <c r="DC15" s="692"/>
      <c r="DD15" s="698">
        <v>
5145982</v>
      </c>
      <c r="DE15" s="690"/>
      <c r="DF15" s="690"/>
      <c r="DG15" s="690"/>
      <c r="DH15" s="690"/>
      <c r="DI15" s="690"/>
      <c r="DJ15" s="690"/>
      <c r="DK15" s="690"/>
      <c r="DL15" s="690"/>
      <c r="DM15" s="690"/>
      <c r="DN15" s="690"/>
      <c r="DO15" s="690"/>
      <c r="DP15" s="691"/>
      <c r="DQ15" s="698">
        <v>
9015082</v>
      </c>
      <c r="DR15" s="690"/>
      <c r="DS15" s="690"/>
      <c r="DT15" s="690"/>
      <c r="DU15" s="690"/>
      <c r="DV15" s="690"/>
      <c r="DW15" s="690"/>
      <c r="DX15" s="690"/>
      <c r="DY15" s="690"/>
      <c r="DZ15" s="690"/>
      <c r="EA15" s="690"/>
      <c r="EB15" s="690"/>
      <c r="EC15" s="699"/>
    </row>
    <row r="16" spans="2:143" ht="11.25" customHeight="1" x14ac:dyDescent="0.2">
      <c r="B16" s="686" t="s">
        <v>
261</v>
      </c>
      <c r="C16" s="687"/>
      <c r="D16" s="687"/>
      <c r="E16" s="687"/>
      <c r="F16" s="687"/>
      <c r="G16" s="687"/>
      <c r="H16" s="687"/>
      <c r="I16" s="687"/>
      <c r="J16" s="687"/>
      <c r="K16" s="687"/>
      <c r="L16" s="687"/>
      <c r="M16" s="687"/>
      <c r="N16" s="687"/>
      <c r="O16" s="687"/>
      <c r="P16" s="687"/>
      <c r="Q16" s="688"/>
      <c r="R16" s="689">
        <v>
44929</v>
      </c>
      <c r="S16" s="690"/>
      <c r="T16" s="690"/>
      <c r="U16" s="690"/>
      <c r="V16" s="690"/>
      <c r="W16" s="690"/>
      <c r="X16" s="690"/>
      <c r="Y16" s="691"/>
      <c r="Z16" s="692">
        <v>
0</v>
      </c>
      <c r="AA16" s="692"/>
      <c r="AB16" s="692"/>
      <c r="AC16" s="692"/>
      <c r="AD16" s="693">
        <v>
44929</v>
      </c>
      <c r="AE16" s="693"/>
      <c r="AF16" s="693"/>
      <c r="AG16" s="693"/>
      <c r="AH16" s="693"/>
      <c r="AI16" s="693"/>
      <c r="AJ16" s="693"/>
      <c r="AK16" s="693"/>
      <c r="AL16" s="694">
        <v>
0.1</v>
      </c>
      <c r="AM16" s="695"/>
      <c r="AN16" s="695"/>
      <c r="AO16" s="696"/>
      <c r="AP16" s="686" t="s">
        <v>
262</v>
      </c>
      <c r="AQ16" s="687"/>
      <c r="AR16" s="687"/>
      <c r="AS16" s="687"/>
      <c r="AT16" s="687"/>
      <c r="AU16" s="687"/>
      <c r="AV16" s="687"/>
      <c r="AW16" s="687"/>
      <c r="AX16" s="687"/>
      <c r="AY16" s="687"/>
      <c r="AZ16" s="687"/>
      <c r="BA16" s="687"/>
      <c r="BB16" s="687"/>
      <c r="BC16" s="687"/>
      <c r="BD16" s="687"/>
      <c r="BE16" s="687"/>
      <c r="BF16" s="688"/>
      <c r="BG16" s="689" t="s">
        <v>
232</v>
      </c>
      <c r="BH16" s="690"/>
      <c r="BI16" s="690"/>
      <c r="BJ16" s="690"/>
      <c r="BK16" s="690"/>
      <c r="BL16" s="690"/>
      <c r="BM16" s="690"/>
      <c r="BN16" s="691"/>
      <c r="BO16" s="692" t="s">
        <v>
130</v>
      </c>
      <c r="BP16" s="692"/>
      <c r="BQ16" s="692"/>
      <c r="BR16" s="692"/>
      <c r="BS16" s="698" t="s">
        <v>
130</v>
      </c>
      <c r="BT16" s="690"/>
      <c r="BU16" s="690"/>
      <c r="BV16" s="690"/>
      <c r="BW16" s="690"/>
      <c r="BX16" s="690"/>
      <c r="BY16" s="690"/>
      <c r="BZ16" s="690"/>
      <c r="CA16" s="690"/>
      <c r="CB16" s="699"/>
      <c r="CD16" s="704" t="s">
        <v>
263</v>
      </c>
      <c r="CE16" s="705"/>
      <c r="CF16" s="705"/>
      <c r="CG16" s="705"/>
      <c r="CH16" s="705"/>
      <c r="CI16" s="705"/>
      <c r="CJ16" s="705"/>
      <c r="CK16" s="705"/>
      <c r="CL16" s="705"/>
      <c r="CM16" s="705"/>
      <c r="CN16" s="705"/>
      <c r="CO16" s="705"/>
      <c r="CP16" s="705"/>
      <c r="CQ16" s="706"/>
      <c r="CR16" s="689" t="s">
        <v>
130</v>
      </c>
      <c r="CS16" s="690"/>
      <c r="CT16" s="690"/>
      <c r="CU16" s="690"/>
      <c r="CV16" s="690"/>
      <c r="CW16" s="690"/>
      <c r="CX16" s="690"/>
      <c r="CY16" s="691"/>
      <c r="CZ16" s="692" t="s">
        <v>
130</v>
      </c>
      <c r="DA16" s="692"/>
      <c r="DB16" s="692"/>
      <c r="DC16" s="692"/>
      <c r="DD16" s="698" t="s">
        <v>
232</v>
      </c>
      <c r="DE16" s="690"/>
      <c r="DF16" s="690"/>
      <c r="DG16" s="690"/>
      <c r="DH16" s="690"/>
      <c r="DI16" s="690"/>
      <c r="DJ16" s="690"/>
      <c r="DK16" s="690"/>
      <c r="DL16" s="690"/>
      <c r="DM16" s="690"/>
      <c r="DN16" s="690"/>
      <c r="DO16" s="690"/>
      <c r="DP16" s="691"/>
      <c r="DQ16" s="698" t="s">
        <v>
130</v>
      </c>
      <c r="DR16" s="690"/>
      <c r="DS16" s="690"/>
      <c r="DT16" s="690"/>
      <c r="DU16" s="690"/>
      <c r="DV16" s="690"/>
      <c r="DW16" s="690"/>
      <c r="DX16" s="690"/>
      <c r="DY16" s="690"/>
      <c r="DZ16" s="690"/>
      <c r="EA16" s="690"/>
      <c r="EB16" s="690"/>
      <c r="EC16" s="699"/>
    </row>
    <row r="17" spans="2:133" ht="11.25" customHeight="1" x14ac:dyDescent="0.2">
      <c r="B17" s="686" t="s">
        <v>
264</v>
      </c>
      <c r="C17" s="687"/>
      <c r="D17" s="687"/>
      <c r="E17" s="687"/>
      <c r="F17" s="687"/>
      <c r="G17" s="687"/>
      <c r="H17" s="687"/>
      <c r="I17" s="687"/>
      <c r="J17" s="687"/>
      <c r="K17" s="687"/>
      <c r="L17" s="687"/>
      <c r="M17" s="687"/>
      <c r="N17" s="687"/>
      <c r="O17" s="687"/>
      <c r="P17" s="687"/>
      <c r="Q17" s="688"/>
      <c r="R17" s="689">
        <v>
608630</v>
      </c>
      <c r="S17" s="690"/>
      <c r="T17" s="690"/>
      <c r="U17" s="690"/>
      <c r="V17" s="690"/>
      <c r="W17" s="690"/>
      <c r="X17" s="690"/>
      <c r="Y17" s="691"/>
      <c r="Z17" s="692">
        <v>
0.4</v>
      </c>
      <c r="AA17" s="692"/>
      <c r="AB17" s="692"/>
      <c r="AC17" s="692"/>
      <c r="AD17" s="693">
        <v>
608630</v>
      </c>
      <c r="AE17" s="693"/>
      <c r="AF17" s="693"/>
      <c r="AG17" s="693"/>
      <c r="AH17" s="693"/>
      <c r="AI17" s="693"/>
      <c r="AJ17" s="693"/>
      <c r="AK17" s="693"/>
      <c r="AL17" s="694">
        <v>
0.8</v>
      </c>
      <c r="AM17" s="695"/>
      <c r="AN17" s="695"/>
      <c r="AO17" s="696"/>
      <c r="AP17" s="686" t="s">
        <v>
265</v>
      </c>
      <c r="AQ17" s="687"/>
      <c r="AR17" s="687"/>
      <c r="AS17" s="687"/>
      <c r="AT17" s="687"/>
      <c r="AU17" s="687"/>
      <c r="AV17" s="687"/>
      <c r="AW17" s="687"/>
      <c r="AX17" s="687"/>
      <c r="AY17" s="687"/>
      <c r="AZ17" s="687"/>
      <c r="BA17" s="687"/>
      <c r="BB17" s="687"/>
      <c r="BC17" s="687"/>
      <c r="BD17" s="687"/>
      <c r="BE17" s="687"/>
      <c r="BF17" s="688"/>
      <c r="BG17" s="689" t="s">
        <v>
232</v>
      </c>
      <c r="BH17" s="690"/>
      <c r="BI17" s="690"/>
      <c r="BJ17" s="690"/>
      <c r="BK17" s="690"/>
      <c r="BL17" s="690"/>
      <c r="BM17" s="690"/>
      <c r="BN17" s="691"/>
      <c r="BO17" s="692" t="s">
        <v>
130</v>
      </c>
      <c r="BP17" s="692"/>
      <c r="BQ17" s="692"/>
      <c r="BR17" s="692"/>
      <c r="BS17" s="698" t="s">
        <v>
130</v>
      </c>
      <c r="BT17" s="690"/>
      <c r="BU17" s="690"/>
      <c r="BV17" s="690"/>
      <c r="BW17" s="690"/>
      <c r="BX17" s="690"/>
      <c r="BY17" s="690"/>
      <c r="BZ17" s="690"/>
      <c r="CA17" s="690"/>
      <c r="CB17" s="699"/>
      <c r="CD17" s="704" t="s">
        <v>
266</v>
      </c>
      <c r="CE17" s="705"/>
      <c r="CF17" s="705"/>
      <c r="CG17" s="705"/>
      <c r="CH17" s="705"/>
      <c r="CI17" s="705"/>
      <c r="CJ17" s="705"/>
      <c r="CK17" s="705"/>
      <c r="CL17" s="705"/>
      <c r="CM17" s="705"/>
      <c r="CN17" s="705"/>
      <c r="CO17" s="705"/>
      <c r="CP17" s="705"/>
      <c r="CQ17" s="706"/>
      <c r="CR17" s="689">
        <v>
2606228</v>
      </c>
      <c r="CS17" s="690"/>
      <c r="CT17" s="690"/>
      <c r="CU17" s="690"/>
      <c r="CV17" s="690"/>
      <c r="CW17" s="690"/>
      <c r="CX17" s="690"/>
      <c r="CY17" s="691"/>
      <c r="CZ17" s="692">
        <v>
1.8</v>
      </c>
      <c r="DA17" s="692"/>
      <c r="DB17" s="692"/>
      <c r="DC17" s="692"/>
      <c r="DD17" s="698" t="s">
        <v>
130</v>
      </c>
      <c r="DE17" s="690"/>
      <c r="DF17" s="690"/>
      <c r="DG17" s="690"/>
      <c r="DH17" s="690"/>
      <c r="DI17" s="690"/>
      <c r="DJ17" s="690"/>
      <c r="DK17" s="690"/>
      <c r="DL17" s="690"/>
      <c r="DM17" s="690"/>
      <c r="DN17" s="690"/>
      <c r="DO17" s="690"/>
      <c r="DP17" s="691"/>
      <c r="DQ17" s="698">
        <v>
2606228</v>
      </c>
      <c r="DR17" s="690"/>
      <c r="DS17" s="690"/>
      <c r="DT17" s="690"/>
      <c r="DU17" s="690"/>
      <c r="DV17" s="690"/>
      <c r="DW17" s="690"/>
      <c r="DX17" s="690"/>
      <c r="DY17" s="690"/>
      <c r="DZ17" s="690"/>
      <c r="EA17" s="690"/>
      <c r="EB17" s="690"/>
      <c r="EC17" s="699"/>
    </row>
    <row r="18" spans="2:133" ht="11.25" customHeight="1" x14ac:dyDescent="0.2">
      <c r="B18" s="686" t="s">
        <v>
267</v>
      </c>
      <c r="C18" s="687"/>
      <c r="D18" s="687"/>
      <c r="E18" s="687"/>
      <c r="F18" s="687"/>
      <c r="G18" s="687"/>
      <c r="H18" s="687"/>
      <c r="I18" s="687"/>
      <c r="J18" s="687"/>
      <c r="K18" s="687"/>
      <c r="L18" s="687"/>
      <c r="M18" s="687"/>
      <c r="N18" s="687"/>
      <c r="O18" s="687"/>
      <c r="P18" s="687"/>
      <c r="Q18" s="688"/>
      <c r="R18" s="689">
        <v>
113663</v>
      </c>
      <c r="S18" s="690"/>
      <c r="T18" s="690"/>
      <c r="U18" s="690"/>
      <c r="V18" s="690"/>
      <c r="W18" s="690"/>
      <c r="X18" s="690"/>
      <c r="Y18" s="691"/>
      <c r="Z18" s="692">
        <v>
0.1</v>
      </c>
      <c r="AA18" s="692"/>
      <c r="AB18" s="692"/>
      <c r="AC18" s="692"/>
      <c r="AD18" s="693">
        <v>
113663</v>
      </c>
      <c r="AE18" s="693"/>
      <c r="AF18" s="693"/>
      <c r="AG18" s="693"/>
      <c r="AH18" s="693"/>
      <c r="AI18" s="693"/>
      <c r="AJ18" s="693"/>
      <c r="AK18" s="693"/>
      <c r="AL18" s="694">
        <v>
0.2</v>
      </c>
      <c r="AM18" s="695"/>
      <c r="AN18" s="695"/>
      <c r="AO18" s="696"/>
      <c r="AP18" s="686" t="s">
        <v>
268</v>
      </c>
      <c r="AQ18" s="687"/>
      <c r="AR18" s="687"/>
      <c r="AS18" s="687"/>
      <c r="AT18" s="687"/>
      <c r="AU18" s="687"/>
      <c r="AV18" s="687"/>
      <c r="AW18" s="687"/>
      <c r="AX18" s="687"/>
      <c r="AY18" s="687"/>
      <c r="AZ18" s="687"/>
      <c r="BA18" s="687"/>
      <c r="BB18" s="687"/>
      <c r="BC18" s="687"/>
      <c r="BD18" s="687"/>
      <c r="BE18" s="687"/>
      <c r="BF18" s="688"/>
      <c r="BG18" s="689">
        <v>
472000</v>
      </c>
      <c r="BH18" s="690"/>
      <c r="BI18" s="690"/>
      <c r="BJ18" s="690"/>
      <c r="BK18" s="690"/>
      <c r="BL18" s="690"/>
      <c r="BM18" s="690"/>
      <c r="BN18" s="691"/>
      <c r="BO18" s="692">
        <v>
1.4</v>
      </c>
      <c r="BP18" s="692"/>
      <c r="BQ18" s="692"/>
      <c r="BR18" s="692"/>
      <c r="BS18" s="698" t="s">
        <v>
232</v>
      </c>
      <c r="BT18" s="690"/>
      <c r="BU18" s="690"/>
      <c r="BV18" s="690"/>
      <c r="BW18" s="690"/>
      <c r="BX18" s="690"/>
      <c r="BY18" s="690"/>
      <c r="BZ18" s="690"/>
      <c r="CA18" s="690"/>
      <c r="CB18" s="699"/>
      <c r="CD18" s="704" t="s">
        <v>
269</v>
      </c>
      <c r="CE18" s="705"/>
      <c r="CF18" s="705"/>
      <c r="CG18" s="705"/>
      <c r="CH18" s="705"/>
      <c r="CI18" s="705"/>
      <c r="CJ18" s="705"/>
      <c r="CK18" s="705"/>
      <c r="CL18" s="705"/>
      <c r="CM18" s="705"/>
      <c r="CN18" s="705"/>
      <c r="CO18" s="705"/>
      <c r="CP18" s="705"/>
      <c r="CQ18" s="706"/>
      <c r="CR18" s="689" t="s">
        <v>
130</v>
      </c>
      <c r="CS18" s="690"/>
      <c r="CT18" s="690"/>
      <c r="CU18" s="690"/>
      <c r="CV18" s="690"/>
      <c r="CW18" s="690"/>
      <c r="CX18" s="690"/>
      <c r="CY18" s="691"/>
      <c r="CZ18" s="692" t="s">
        <v>
232</v>
      </c>
      <c r="DA18" s="692"/>
      <c r="DB18" s="692"/>
      <c r="DC18" s="692"/>
      <c r="DD18" s="698" t="s">
        <v>
130</v>
      </c>
      <c r="DE18" s="690"/>
      <c r="DF18" s="690"/>
      <c r="DG18" s="690"/>
      <c r="DH18" s="690"/>
      <c r="DI18" s="690"/>
      <c r="DJ18" s="690"/>
      <c r="DK18" s="690"/>
      <c r="DL18" s="690"/>
      <c r="DM18" s="690"/>
      <c r="DN18" s="690"/>
      <c r="DO18" s="690"/>
      <c r="DP18" s="691"/>
      <c r="DQ18" s="698" t="s">
        <v>
232</v>
      </c>
      <c r="DR18" s="690"/>
      <c r="DS18" s="690"/>
      <c r="DT18" s="690"/>
      <c r="DU18" s="690"/>
      <c r="DV18" s="690"/>
      <c r="DW18" s="690"/>
      <c r="DX18" s="690"/>
      <c r="DY18" s="690"/>
      <c r="DZ18" s="690"/>
      <c r="EA18" s="690"/>
      <c r="EB18" s="690"/>
      <c r="EC18" s="699"/>
    </row>
    <row r="19" spans="2:133" ht="11.25" customHeight="1" x14ac:dyDescent="0.2">
      <c r="B19" s="686" t="s">
        <v>
270</v>
      </c>
      <c r="C19" s="687"/>
      <c r="D19" s="687"/>
      <c r="E19" s="687"/>
      <c r="F19" s="687"/>
      <c r="G19" s="687"/>
      <c r="H19" s="687"/>
      <c r="I19" s="687"/>
      <c r="J19" s="687"/>
      <c r="K19" s="687"/>
      <c r="L19" s="687"/>
      <c r="M19" s="687"/>
      <c r="N19" s="687"/>
      <c r="O19" s="687"/>
      <c r="P19" s="687"/>
      <c r="Q19" s="688"/>
      <c r="R19" s="689">
        <v>
21608</v>
      </c>
      <c r="S19" s="690"/>
      <c r="T19" s="690"/>
      <c r="U19" s="690"/>
      <c r="V19" s="690"/>
      <c r="W19" s="690"/>
      <c r="X19" s="690"/>
      <c r="Y19" s="691"/>
      <c r="Z19" s="692">
        <v>
0</v>
      </c>
      <c r="AA19" s="692"/>
      <c r="AB19" s="692"/>
      <c r="AC19" s="692"/>
      <c r="AD19" s="693">
        <v>
21608</v>
      </c>
      <c r="AE19" s="693"/>
      <c r="AF19" s="693"/>
      <c r="AG19" s="693"/>
      <c r="AH19" s="693"/>
      <c r="AI19" s="693"/>
      <c r="AJ19" s="693"/>
      <c r="AK19" s="693"/>
      <c r="AL19" s="694">
        <v>
0</v>
      </c>
      <c r="AM19" s="695"/>
      <c r="AN19" s="695"/>
      <c r="AO19" s="696"/>
      <c r="AP19" s="686" t="s">
        <v>
271</v>
      </c>
      <c r="AQ19" s="687"/>
      <c r="AR19" s="687"/>
      <c r="AS19" s="687"/>
      <c r="AT19" s="687"/>
      <c r="AU19" s="687"/>
      <c r="AV19" s="687"/>
      <c r="AW19" s="687"/>
      <c r="AX19" s="687"/>
      <c r="AY19" s="687"/>
      <c r="AZ19" s="687"/>
      <c r="BA19" s="687"/>
      <c r="BB19" s="687"/>
      <c r="BC19" s="687"/>
      <c r="BD19" s="687"/>
      <c r="BE19" s="687"/>
      <c r="BF19" s="688"/>
      <c r="BG19" s="689" t="s">
        <v>
130</v>
      </c>
      <c r="BH19" s="690"/>
      <c r="BI19" s="690"/>
      <c r="BJ19" s="690"/>
      <c r="BK19" s="690"/>
      <c r="BL19" s="690"/>
      <c r="BM19" s="690"/>
      <c r="BN19" s="691"/>
      <c r="BO19" s="692" t="s">
        <v>
130</v>
      </c>
      <c r="BP19" s="692"/>
      <c r="BQ19" s="692"/>
      <c r="BR19" s="692"/>
      <c r="BS19" s="698" t="s">
        <v>
130</v>
      </c>
      <c r="BT19" s="690"/>
      <c r="BU19" s="690"/>
      <c r="BV19" s="690"/>
      <c r="BW19" s="690"/>
      <c r="BX19" s="690"/>
      <c r="BY19" s="690"/>
      <c r="BZ19" s="690"/>
      <c r="CA19" s="690"/>
      <c r="CB19" s="699"/>
      <c r="CD19" s="704" t="s">
        <v>
272</v>
      </c>
      <c r="CE19" s="705"/>
      <c r="CF19" s="705"/>
      <c r="CG19" s="705"/>
      <c r="CH19" s="705"/>
      <c r="CI19" s="705"/>
      <c r="CJ19" s="705"/>
      <c r="CK19" s="705"/>
      <c r="CL19" s="705"/>
      <c r="CM19" s="705"/>
      <c r="CN19" s="705"/>
      <c r="CO19" s="705"/>
      <c r="CP19" s="705"/>
      <c r="CQ19" s="706"/>
      <c r="CR19" s="689" t="s">
        <v>
232</v>
      </c>
      <c r="CS19" s="690"/>
      <c r="CT19" s="690"/>
      <c r="CU19" s="690"/>
      <c r="CV19" s="690"/>
      <c r="CW19" s="690"/>
      <c r="CX19" s="690"/>
      <c r="CY19" s="691"/>
      <c r="CZ19" s="692" t="s">
        <v>
130</v>
      </c>
      <c r="DA19" s="692"/>
      <c r="DB19" s="692"/>
      <c r="DC19" s="692"/>
      <c r="DD19" s="698" t="s">
        <v>
232</v>
      </c>
      <c r="DE19" s="690"/>
      <c r="DF19" s="690"/>
      <c r="DG19" s="690"/>
      <c r="DH19" s="690"/>
      <c r="DI19" s="690"/>
      <c r="DJ19" s="690"/>
      <c r="DK19" s="690"/>
      <c r="DL19" s="690"/>
      <c r="DM19" s="690"/>
      <c r="DN19" s="690"/>
      <c r="DO19" s="690"/>
      <c r="DP19" s="691"/>
      <c r="DQ19" s="698" t="s">
        <v>
130</v>
      </c>
      <c r="DR19" s="690"/>
      <c r="DS19" s="690"/>
      <c r="DT19" s="690"/>
      <c r="DU19" s="690"/>
      <c r="DV19" s="690"/>
      <c r="DW19" s="690"/>
      <c r="DX19" s="690"/>
      <c r="DY19" s="690"/>
      <c r="DZ19" s="690"/>
      <c r="EA19" s="690"/>
      <c r="EB19" s="690"/>
      <c r="EC19" s="699"/>
    </row>
    <row r="20" spans="2:133" ht="11.25" customHeight="1" x14ac:dyDescent="0.2">
      <c r="B20" s="686" t="s">
        <v>
273</v>
      </c>
      <c r="C20" s="687"/>
      <c r="D20" s="687"/>
      <c r="E20" s="687"/>
      <c r="F20" s="687"/>
      <c r="G20" s="687"/>
      <c r="H20" s="687"/>
      <c r="I20" s="687"/>
      <c r="J20" s="687"/>
      <c r="K20" s="687"/>
      <c r="L20" s="687"/>
      <c r="M20" s="687"/>
      <c r="N20" s="687"/>
      <c r="O20" s="687"/>
      <c r="P20" s="687"/>
      <c r="Q20" s="688"/>
      <c r="R20" s="689">
        <v>
807</v>
      </c>
      <c r="S20" s="690"/>
      <c r="T20" s="690"/>
      <c r="U20" s="690"/>
      <c r="V20" s="690"/>
      <c r="W20" s="690"/>
      <c r="X20" s="690"/>
      <c r="Y20" s="691"/>
      <c r="Z20" s="692">
        <v>
0</v>
      </c>
      <c r="AA20" s="692"/>
      <c r="AB20" s="692"/>
      <c r="AC20" s="692"/>
      <c r="AD20" s="693">
        <v>
807</v>
      </c>
      <c r="AE20" s="693"/>
      <c r="AF20" s="693"/>
      <c r="AG20" s="693"/>
      <c r="AH20" s="693"/>
      <c r="AI20" s="693"/>
      <c r="AJ20" s="693"/>
      <c r="AK20" s="693"/>
      <c r="AL20" s="694">
        <v>
0</v>
      </c>
      <c r="AM20" s="695"/>
      <c r="AN20" s="695"/>
      <c r="AO20" s="696"/>
      <c r="AP20" s="686" t="s">
        <v>
274</v>
      </c>
      <c r="AQ20" s="687"/>
      <c r="AR20" s="687"/>
      <c r="AS20" s="687"/>
      <c r="AT20" s="687"/>
      <c r="AU20" s="687"/>
      <c r="AV20" s="687"/>
      <c r="AW20" s="687"/>
      <c r="AX20" s="687"/>
      <c r="AY20" s="687"/>
      <c r="AZ20" s="687"/>
      <c r="BA20" s="687"/>
      <c r="BB20" s="687"/>
      <c r="BC20" s="687"/>
      <c r="BD20" s="687"/>
      <c r="BE20" s="687"/>
      <c r="BF20" s="688"/>
      <c r="BG20" s="689" t="s">
        <v>
130</v>
      </c>
      <c r="BH20" s="690"/>
      <c r="BI20" s="690"/>
      <c r="BJ20" s="690"/>
      <c r="BK20" s="690"/>
      <c r="BL20" s="690"/>
      <c r="BM20" s="690"/>
      <c r="BN20" s="691"/>
      <c r="BO20" s="692" t="s">
        <v>
232</v>
      </c>
      <c r="BP20" s="692"/>
      <c r="BQ20" s="692"/>
      <c r="BR20" s="692"/>
      <c r="BS20" s="698" t="s">
        <v>
232</v>
      </c>
      <c r="BT20" s="690"/>
      <c r="BU20" s="690"/>
      <c r="BV20" s="690"/>
      <c r="BW20" s="690"/>
      <c r="BX20" s="690"/>
      <c r="BY20" s="690"/>
      <c r="BZ20" s="690"/>
      <c r="CA20" s="690"/>
      <c r="CB20" s="699"/>
      <c r="CD20" s="704" t="s">
        <v>
275</v>
      </c>
      <c r="CE20" s="705"/>
      <c r="CF20" s="705"/>
      <c r="CG20" s="705"/>
      <c r="CH20" s="705"/>
      <c r="CI20" s="705"/>
      <c r="CJ20" s="705"/>
      <c r="CK20" s="705"/>
      <c r="CL20" s="705"/>
      <c r="CM20" s="705"/>
      <c r="CN20" s="705"/>
      <c r="CO20" s="705"/>
      <c r="CP20" s="705"/>
      <c r="CQ20" s="706"/>
      <c r="CR20" s="689">
        <v>
142425684</v>
      </c>
      <c r="CS20" s="690"/>
      <c r="CT20" s="690"/>
      <c r="CU20" s="690"/>
      <c r="CV20" s="690"/>
      <c r="CW20" s="690"/>
      <c r="CX20" s="690"/>
      <c r="CY20" s="691"/>
      <c r="CZ20" s="692">
        <v>
100</v>
      </c>
      <c r="DA20" s="692"/>
      <c r="DB20" s="692"/>
      <c r="DC20" s="692"/>
      <c r="DD20" s="698">
        <v>
38094856</v>
      </c>
      <c r="DE20" s="690"/>
      <c r="DF20" s="690"/>
      <c r="DG20" s="690"/>
      <c r="DH20" s="690"/>
      <c r="DI20" s="690"/>
      <c r="DJ20" s="690"/>
      <c r="DK20" s="690"/>
      <c r="DL20" s="690"/>
      <c r="DM20" s="690"/>
      <c r="DN20" s="690"/>
      <c r="DO20" s="690"/>
      <c r="DP20" s="691"/>
      <c r="DQ20" s="698">
        <v>
79436403</v>
      </c>
      <c r="DR20" s="690"/>
      <c r="DS20" s="690"/>
      <c r="DT20" s="690"/>
      <c r="DU20" s="690"/>
      <c r="DV20" s="690"/>
      <c r="DW20" s="690"/>
      <c r="DX20" s="690"/>
      <c r="DY20" s="690"/>
      <c r="DZ20" s="690"/>
      <c r="EA20" s="690"/>
      <c r="EB20" s="690"/>
      <c r="EC20" s="699"/>
    </row>
    <row r="21" spans="2:133" ht="11.25" customHeight="1" x14ac:dyDescent="0.2">
      <c r="B21" s="686" t="s">
        <v>
276</v>
      </c>
      <c r="C21" s="687"/>
      <c r="D21" s="687"/>
      <c r="E21" s="687"/>
      <c r="F21" s="687"/>
      <c r="G21" s="687"/>
      <c r="H21" s="687"/>
      <c r="I21" s="687"/>
      <c r="J21" s="687"/>
      <c r="K21" s="687"/>
      <c r="L21" s="687"/>
      <c r="M21" s="687"/>
      <c r="N21" s="687"/>
      <c r="O21" s="687"/>
      <c r="P21" s="687"/>
      <c r="Q21" s="688"/>
      <c r="R21" s="689">
        <v>
472552</v>
      </c>
      <c r="S21" s="690"/>
      <c r="T21" s="690"/>
      <c r="U21" s="690"/>
      <c r="V21" s="690"/>
      <c r="W21" s="690"/>
      <c r="X21" s="690"/>
      <c r="Y21" s="691"/>
      <c r="Z21" s="692">
        <v>
0.3</v>
      </c>
      <c r="AA21" s="692"/>
      <c r="AB21" s="692"/>
      <c r="AC21" s="692"/>
      <c r="AD21" s="693">
        <v>
472552</v>
      </c>
      <c r="AE21" s="693"/>
      <c r="AF21" s="693"/>
      <c r="AG21" s="693"/>
      <c r="AH21" s="693"/>
      <c r="AI21" s="693"/>
      <c r="AJ21" s="693"/>
      <c r="AK21" s="693"/>
      <c r="AL21" s="694">
        <v>
0.6</v>
      </c>
      <c r="AM21" s="695"/>
      <c r="AN21" s="695"/>
      <c r="AO21" s="696"/>
      <c r="AP21" s="708" t="s">
        <v>
277</v>
      </c>
      <c r="AQ21" s="709"/>
      <c r="AR21" s="709"/>
      <c r="AS21" s="709"/>
      <c r="AT21" s="709"/>
      <c r="AU21" s="709"/>
      <c r="AV21" s="709"/>
      <c r="AW21" s="709"/>
      <c r="AX21" s="709"/>
      <c r="AY21" s="709"/>
      <c r="AZ21" s="709"/>
      <c r="BA21" s="709"/>
      <c r="BB21" s="709"/>
      <c r="BC21" s="709"/>
      <c r="BD21" s="709"/>
      <c r="BE21" s="709"/>
      <c r="BF21" s="710"/>
      <c r="BG21" s="689" t="s">
        <v>
130</v>
      </c>
      <c r="BH21" s="690"/>
      <c r="BI21" s="690"/>
      <c r="BJ21" s="690"/>
      <c r="BK21" s="690"/>
      <c r="BL21" s="690"/>
      <c r="BM21" s="690"/>
      <c r="BN21" s="691"/>
      <c r="BO21" s="692" t="s">
        <v>
130</v>
      </c>
      <c r="BP21" s="692"/>
      <c r="BQ21" s="692"/>
      <c r="BR21" s="692"/>
      <c r="BS21" s="698" t="s">
        <v>
130</v>
      </c>
      <c r="BT21" s="690"/>
      <c r="BU21" s="690"/>
      <c r="BV21" s="690"/>
      <c r="BW21" s="690"/>
      <c r="BX21" s="690"/>
      <c r="BY21" s="690"/>
      <c r="BZ21" s="690"/>
      <c r="CA21" s="690"/>
      <c r="CB21" s="699"/>
      <c r="CD21" s="714"/>
      <c r="CE21" s="715"/>
      <c r="CF21" s="715"/>
      <c r="CG21" s="715"/>
      <c r="CH21" s="715"/>
      <c r="CI21" s="715"/>
      <c r="CJ21" s="715"/>
      <c r="CK21" s="715"/>
      <c r="CL21" s="715"/>
      <c r="CM21" s="715"/>
      <c r="CN21" s="715"/>
      <c r="CO21" s="715"/>
      <c r="CP21" s="715"/>
      <c r="CQ21" s="716"/>
      <c r="CR21" s="717"/>
      <c r="CS21" s="712"/>
      <c r="CT21" s="712"/>
      <c r="CU21" s="712"/>
      <c r="CV21" s="712"/>
      <c r="CW21" s="712"/>
      <c r="CX21" s="712"/>
      <c r="CY21" s="718"/>
      <c r="CZ21" s="719"/>
      <c r="DA21" s="719"/>
      <c r="DB21" s="719"/>
      <c r="DC21" s="719"/>
      <c r="DD21" s="711"/>
      <c r="DE21" s="712"/>
      <c r="DF21" s="712"/>
      <c r="DG21" s="712"/>
      <c r="DH21" s="712"/>
      <c r="DI21" s="712"/>
      <c r="DJ21" s="712"/>
      <c r="DK21" s="712"/>
      <c r="DL21" s="712"/>
      <c r="DM21" s="712"/>
      <c r="DN21" s="712"/>
      <c r="DO21" s="712"/>
      <c r="DP21" s="718"/>
      <c r="DQ21" s="711"/>
      <c r="DR21" s="712"/>
      <c r="DS21" s="712"/>
      <c r="DT21" s="712"/>
      <c r="DU21" s="712"/>
      <c r="DV21" s="712"/>
      <c r="DW21" s="712"/>
      <c r="DX21" s="712"/>
      <c r="DY21" s="712"/>
      <c r="DZ21" s="712"/>
      <c r="EA21" s="712"/>
      <c r="EB21" s="712"/>
      <c r="EC21" s="713"/>
    </row>
    <row r="22" spans="2:133" ht="11.25" customHeight="1" x14ac:dyDescent="0.2">
      <c r="B22" s="686" t="s">
        <v>
278</v>
      </c>
      <c r="C22" s="687"/>
      <c r="D22" s="687"/>
      <c r="E22" s="687"/>
      <c r="F22" s="687"/>
      <c r="G22" s="687"/>
      <c r="H22" s="687"/>
      <c r="I22" s="687"/>
      <c r="J22" s="687"/>
      <c r="K22" s="687"/>
      <c r="L22" s="687"/>
      <c r="M22" s="687"/>
      <c r="N22" s="687"/>
      <c r="O22" s="687"/>
      <c r="P22" s="687"/>
      <c r="Q22" s="688"/>
      <c r="R22" s="689" t="s">
        <v>
130</v>
      </c>
      <c r="S22" s="690"/>
      <c r="T22" s="690"/>
      <c r="U22" s="690"/>
      <c r="V22" s="690"/>
      <c r="W22" s="690"/>
      <c r="X22" s="690"/>
      <c r="Y22" s="691"/>
      <c r="Z22" s="692" t="s">
        <v>
130</v>
      </c>
      <c r="AA22" s="692"/>
      <c r="AB22" s="692"/>
      <c r="AC22" s="692"/>
      <c r="AD22" s="693" t="s">
        <v>
232</v>
      </c>
      <c r="AE22" s="693"/>
      <c r="AF22" s="693"/>
      <c r="AG22" s="693"/>
      <c r="AH22" s="693"/>
      <c r="AI22" s="693"/>
      <c r="AJ22" s="693"/>
      <c r="AK22" s="693"/>
      <c r="AL22" s="694" t="s">
        <v>
130</v>
      </c>
      <c r="AM22" s="695"/>
      <c r="AN22" s="695"/>
      <c r="AO22" s="696"/>
      <c r="AP22" s="708" t="s">
        <v>
279</v>
      </c>
      <c r="AQ22" s="709"/>
      <c r="AR22" s="709"/>
      <c r="AS22" s="709"/>
      <c r="AT22" s="709"/>
      <c r="AU22" s="709"/>
      <c r="AV22" s="709"/>
      <c r="AW22" s="709"/>
      <c r="AX22" s="709"/>
      <c r="AY22" s="709"/>
      <c r="AZ22" s="709"/>
      <c r="BA22" s="709"/>
      <c r="BB22" s="709"/>
      <c r="BC22" s="709"/>
      <c r="BD22" s="709"/>
      <c r="BE22" s="709"/>
      <c r="BF22" s="710"/>
      <c r="BG22" s="689" t="s">
        <v>
130</v>
      </c>
      <c r="BH22" s="690"/>
      <c r="BI22" s="690"/>
      <c r="BJ22" s="690"/>
      <c r="BK22" s="690"/>
      <c r="BL22" s="690"/>
      <c r="BM22" s="690"/>
      <c r="BN22" s="691"/>
      <c r="BO22" s="692" t="s">
        <v>
130</v>
      </c>
      <c r="BP22" s="692"/>
      <c r="BQ22" s="692"/>
      <c r="BR22" s="692"/>
      <c r="BS22" s="698" t="s">
        <v>
130</v>
      </c>
      <c r="BT22" s="690"/>
      <c r="BU22" s="690"/>
      <c r="BV22" s="690"/>
      <c r="BW22" s="690"/>
      <c r="BX22" s="690"/>
      <c r="BY22" s="690"/>
      <c r="BZ22" s="690"/>
      <c r="CA22" s="690"/>
      <c r="CB22" s="699"/>
      <c r="CD22" s="671" t="s">
        <v>
280</v>
      </c>
      <c r="CE22" s="672"/>
      <c r="CF22" s="672"/>
      <c r="CG22" s="672"/>
      <c r="CH22" s="672"/>
      <c r="CI22" s="672"/>
      <c r="CJ22" s="672"/>
      <c r="CK22" s="672"/>
      <c r="CL22" s="672"/>
      <c r="CM22" s="672"/>
      <c r="CN22" s="672"/>
      <c r="CO22" s="672"/>
      <c r="CP22" s="672"/>
      <c r="CQ22" s="672"/>
      <c r="CR22" s="672"/>
      <c r="CS22" s="672"/>
      <c r="CT22" s="672"/>
      <c r="CU22" s="672"/>
      <c r="CV22" s="672"/>
      <c r="CW22" s="672"/>
      <c r="CX22" s="672"/>
      <c r="CY22" s="672"/>
      <c r="CZ22" s="672"/>
      <c r="DA22" s="672"/>
      <c r="DB22" s="672"/>
      <c r="DC22" s="672"/>
      <c r="DD22" s="672"/>
      <c r="DE22" s="672"/>
      <c r="DF22" s="672"/>
      <c r="DG22" s="672"/>
      <c r="DH22" s="672"/>
      <c r="DI22" s="672"/>
      <c r="DJ22" s="672"/>
      <c r="DK22" s="672"/>
      <c r="DL22" s="672"/>
      <c r="DM22" s="672"/>
      <c r="DN22" s="672"/>
      <c r="DO22" s="672"/>
      <c r="DP22" s="672"/>
      <c r="DQ22" s="672"/>
      <c r="DR22" s="672"/>
      <c r="DS22" s="672"/>
      <c r="DT22" s="672"/>
      <c r="DU22" s="672"/>
      <c r="DV22" s="672"/>
      <c r="DW22" s="672"/>
      <c r="DX22" s="672"/>
      <c r="DY22" s="672"/>
      <c r="DZ22" s="672"/>
      <c r="EA22" s="672"/>
      <c r="EB22" s="672"/>
      <c r="EC22" s="673"/>
    </row>
    <row r="23" spans="2:133" ht="11.25" customHeight="1" x14ac:dyDescent="0.2">
      <c r="B23" s="686" t="s">
        <v>
281</v>
      </c>
      <c r="C23" s="687"/>
      <c r="D23" s="687"/>
      <c r="E23" s="687"/>
      <c r="F23" s="687"/>
      <c r="G23" s="687"/>
      <c r="H23" s="687"/>
      <c r="I23" s="687"/>
      <c r="J23" s="687"/>
      <c r="K23" s="687"/>
      <c r="L23" s="687"/>
      <c r="M23" s="687"/>
      <c r="N23" s="687"/>
      <c r="O23" s="687"/>
      <c r="P23" s="687"/>
      <c r="Q23" s="688"/>
      <c r="R23" s="689" t="s">
        <v>
130</v>
      </c>
      <c r="S23" s="690"/>
      <c r="T23" s="690"/>
      <c r="U23" s="690"/>
      <c r="V23" s="690"/>
      <c r="W23" s="690"/>
      <c r="X23" s="690"/>
      <c r="Y23" s="691"/>
      <c r="Z23" s="692" t="s">
        <v>
232</v>
      </c>
      <c r="AA23" s="692"/>
      <c r="AB23" s="692"/>
      <c r="AC23" s="692"/>
      <c r="AD23" s="693" t="s">
        <v>
130</v>
      </c>
      <c r="AE23" s="693"/>
      <c r="AF23" s="693"/>
      <c r="AG23" s="693"/>
      <c r="AH23" s="693"/>
      <c r="AI23" s="693"/>
      <c r="AJ23" s="693"/>
      <c r="AK23" s="693"/>
      <c r="AL23" s="694" t="s">
        <v>
130</v>
      </c>
      <c r="AM23" s="695"/>
      <c r="AN23" s="695"/>
      <c r="AO23" s="696"/>
      <c r="AP23" s="708" t="s">
        <v>
282</v>
      </c>
      <c r="AQ23" s="709"/>
      <c r="AR23" s="709"/>
      <c r="AS23" s="709"/>
      <c r="AT23" s="709"/>
      <c r="AU23" s="709"/>
      <c r="AV23" s="709"/>
      <c r="AW23" s="709"/>
      <c r="AX23" s="709"/>
      <c r="AY23" s="709"/>
      <c r="AZ23" s="709"/>
      <c r="BA23" s="709"/>
      <c r="BB23" s="709"/>
      <c r="BC23" s="709"/>
      <c r="BD23" s="709"/>
      <c r="BE23" s="709"/>
      <c r="BF23" s="710"/>
      <c r="BG23" s="689" t="s">
        <v>
130</v>
      </c>
      <c r="BH23" s="690"/>
      <c r="BI23" s="690"/>
      <c r="BJ23" s="690"/>
      <c r="BK23" s="690"/>
      <c r="BL23" s="690"/>
      <c r="BM23" s="690"/>
      <c r="BN23" s="691"/>
      <c r="BO23" s="692" t="s">
        <v>
232</v>
      </c>
      <c r="BP23" s="692"/>
      <c r="BQ23" s="692"/>
      <c r="BR23" s="692"/>
      <c r="BS23" s="698" t="s">
        <v>
232</v>
      </c>
      <c r="BT23" s="690"/>
      <c r="BU23" s="690"/>
      <c r="BV23" s="690"/>
      <c r="BW23" s="690"/>
      <c r="BX23" s="690"/>
      <c r="BY23" s="690"/>
      <c r="BZ23" s="690"/>
      <c r="CA23" s="690"/>
      <c r="CB23" s="699"/>
      <c r="CD23" s="671" t="s">
        <v>
221</v>
      </c>
      <c r="CE23" s="672"/>
      <c r="CF23" s="672"/>
      <c r="CG23" s="672"/>
      <c r="CH23" s="672"/>
      <c r="CI23" s="672"/>
      <c r="CJ23" s="672"/>
      <c r="CK23" s="672"/>
      <c r="CL23" s="672"/>
      <c r="CM23" s="672"/>
      <c r="CN23" s="672"/>
      <c r="CO23" s="672"/>
      <c r="CP23" s="672"/>
      <c r="CQ23" s="673"/>
      <c r="CR23" s="671" t="s">
        <v>
283</v>
      </c>
      <c r="CS23" s="672"/>
      <c r="CT23" s="672"/>
      <c r="CU23" s="672"/>
      <c r="CV23" s="672"/>
      <c r="CW23" s="672"/>
      <c r="CX23" s="672"/>
      <c r="CY23" s="673"/>
      <c r="CZ23" s="671" t="s">
        <v>
284</v>
      </c>
      <c r="DA23" s="672"/>
      <c r="DB23" s="672"/>
      <c r="DC23" s="673"/>
      <c r="DD23" s="671" t="s">
        <v>
285</v>
      </c>
      <c r="DE23" s="672"/>
      <c r="DF23" s="672"/>
      <c r="DG23" s="672"/>
      <c r="DH23" s="672"/>
      <c r="DI23" s="672"/>
      <c r="DJ23" s="672"/>
      <c r="DK23" s="673"/>
      <c r="DL23" s="720" t="s">
        <v>
286</v>
      </c>
      <c r="DM23" s="721"/>
      <c r="DN23" s="721"/>
      <c r="DO23" s="721"/>
      <c r="DP23" s="721"/>
      <c r="DQ23" s="721"/>
      <c r="DR23" s="721"/>
      <c r="DS23" s="721"/>
      <c r="DT23" s="721"/>
      <c r="DU23" s="721"/>
      <c r="DV23" s="722"/>
      <c r="DW23" s="671" t="s">
        <v>
287</v>
      </c>
      <c r="DX23" s="672"/>
      <c r="DY23" s="672"/>
      <c r="DZ23" s="672"/>
      <c r="EA23" s="672"/>
      <c r="EB23" s="672"/>
      <c r="EC23" s="673"/>
    </row>
    <row r="24" spans="2:133" ht="11.25" customHeight="1" x14ac:dyDescent="0.2">
      <c r="B24" s="686" t="s">
        <v>
288</v>
      </c>
      <c r="C24" s="687"/>
      <c r="D24" s="687"/>
      <c r="E24" s="687"/>
      <c r="F24" s="687"/>
      <c r="G24" s="687"/>
      <c r="H24" s="687"/>
      <c r="I24" s="687"/>
      <c r="J24" s="687"/>
      <c r="K24" s="687"/>
      <c r="L24" s="687"/>
      <c r="M24" s="687"/>
      <c r="N24" s="687"/>
      <c r="O24" s="687"/>
      <c r="P24" s="687"/>
      <c r="Q24" s="688"/>
      <c r="R24" s="689" t="s">
        <v>
232</v>
      </c>
      <c r="S24" s="690"/>
      <c r="T24" s="690"/>
      <c r="U24" s="690"/>
      <c r="V24" s="690"/>
      <c r="W24" s="690"/>
      <c r="X24" s="690"/>
      <c r="Y24" s="691"/>
      <c r="Z24" s="692" t="s">
        <v>
130</v>
      </c>
      <c r="AA24" s="692"/>
      <c r="AB24" s="692"/>
      <c r="AC24" s="692"/>
      <c r="AD24" s="693" t="s">
        <v>
232</v>
      </c>
      <c r="AE24" s="693"/>
      <c r="AF24" s="693"/>
      <c r="AG24" s="693"/>
      <c r="AH24" s="693"/>
      <c r="AI24" s="693"/>
      <c r="AJ24" s="693"/>
      <c r="AK24" s="693"/>
      <c r="AL24" s="694" t="s">
        <v>
232</v>
      </c>
      <c r="AM24" s="695"/>
      <c r="AN24" s="695"/>
      <c r="AO24" s="696"/>
      <c r="AP24" s="708" t="s">
        <v>
289</v>
      </c>
      <c r="AQ24" s="709"/>
      <c r="AR24" s="709"/>
      <c r="AS24" s="709"/>
      <c r="AT24" s="709"/>
      <c r="AU24" s="709"/>
      <c r="AV24" s="709"/>
      <c r="AW24" s="709"/>
      <c r="AX24" s="709"/>
      <c r="AY24" s="709"/>
      <c r="AZ24" s="709"/>
      <c r="BA24" s="709"/>
      <c r="BB24" s="709"/>
      <c r="BC24" s="709"/>
      <c r="BD24" s="709"/>
      <c r="BE24" s="709"/>
      <c r="BF24" s="710"/>
      <c r="BG24" s="689" t="s">
        <v>
130</v>
      </c>
      <c r="BH24" s="690"/>
      <c r="BI24" s="690"/>
      <c r="BJ24" s="690"/>
      <c r="BK24" s="690"/>
      <c r="BL24" s="690"/>
      <c r="BM24" s="690"/>
      <c r="BN24" s="691"/>
      <c r="BO24" s="692" t="s">
        <v>
232</v>
      </c>
      <c r="BP24" s="692"/>
      <c r="BQ24" s="692"/>
      <c r="BR24" s="692"/>
      <c r="BS24" s="698" t="s">
        <v>
130</v>
      </c>
      <c r="BT24" s="690"/>
      <c r="BU24" s="690"/>
      <c r="BV24" s="690"/>
      <c r="BW24" s="690"/>
      <c r="BX24" s="690"/>
      <c r="BY24" s="690"/>
      <c r="BZ24" s="690"/>
      <c r="CA24" s="690"/>
      <c r="CB24" s="699"/>
      <c r="CD24" s="700" t="s">
        <v>
290</v>
      </c>
      <c r="CE24" s="701"/>
      <c r="CF24" s="701"/>
      <c r="CG24" s="701"/>
      <c r="CH24" s="701"/>
      <c r="CI24" s="701"/>
      <c r="CJ24" s="701"/>
      <c r="CK24" s="701"/>
      <c r="CL24" s="701"/>
      <c r="CM24" s="701"/>
      <c r="CN24" s="701"/>
      <c r="CO24" s="701"/>
      <c r="CP24" s="701"/>
      <c r="CQ24" s="702"/>
      <c r="CR24" s="678">
        <v>
60312107</v>
      </c>
      <c r="CS24" s="679"/>
      <c r="CT24" s="679"/>
      <c r="CU24" s="679"/>
      <c r="CV24" s="679"/>
      <c r="CW24" s="679"/>
      <c r="CX24" s="679"/>
      <c r="CY24" s="680"/>
      <c r="CZ24" s="683">
        <v>
42.3</v>
      </c>
      <c r="DA24" s="684"/>
      <c r="DB24" s="684"/>
      <c r="DC24" s="703"/>
      <c r="DD24" s="728">
        <v>
33699892</v>
      </c>
      <c r="DE24" s="679"/>
      <c r="DF24" s="679"/>
      <c r="DG24" s="679"/>
      <c r="DH24" s="679"/>
      <c r="DI24" s="679"/>
      <c r="DJ24" s="679"/>
      <c r="DK24" s="680"/>
      <c r="DL24" s="728">
        <v>
33325532</v>
      </c>
      <c r="DM24" s="679"/>
      <c r="DN24" s="679"/>
      <c r="DO24" s="679"/>
      <c r="DP24" s="679"/>
      <c r="DQ24" s="679"/>
      <c r="DR24" s="679"/>
      <c r="DS24" s="679"/>
      <c r="DT24" s="679"/>
      <c r="DU24" s="679"/>
      <c r="DV24" s="680"/>
      <c r="DW24" s="683">
        <v>
44.1</v>
      </c>
      <c r="DX24" s="684"/>
      <c r="DY24" s="684"/>
      <c r="DZ24" s="684"/>
      <c r="EA24" s="684"/>
      <c r="EB24" s="684"/>
      <c r="EC24" s="685"/>
    </row>
    <row r="25" spans="2:133" ht="11.25" customHeight="1" x14ac:dyDescent="0.2">
      <c r="B25" s="686" t="s">
        <v>
291</v>
      </c>
      <c r="C25" s="687"/>
      <c r="D25" s="687"/>
      <c r="E25" s="687"/>
      <c r="F25" s="687"/>
      <c r="G25" s="687"/>
      <c r="H25" s="687"/>
      <c r="I25" s="687"/>
      <c r="J25" s="687"/>
      <c r="K25" s="687"/>
      <c r="L25" s="687"/>
      <c r="M25" s="687"/>
      <c r="N25" s="687"/>
      <c r="O25" s="687"/>
      <c r="P25" s="687"/>
      <c r="Q25" s="688"/>
      <c r="R25" s="689" t="s">
        <v>
232</v>
      </c>
      <c r="S25" s="690"/>
      <c r="T25" s="690"/>
      <c r="U25" s="690"/>
      <c r="V25" s="690"/>
      <c r="W25" s="690"/>
      <c r="X25" s="690"/>
      <c r="Y25" s="691"/>
      <c r="Z25" s="692" t="s">
        <v>
130</v>
      </c>
      <c r="AA25" s="692"/>
      <c r="AB25" s="692"/>
      <c r="AC25" s="692"/>
      <c r="AD25" s="693" t="s">
        <v>
130</v>
      </c>
      <c r="AE25" s="693"/>
      <c r="AF25" s="693"/>
      <c r="AG25" s="693"/>
      <c r="AH25" s="693"/>
      <c r="AI25" s="693"/>
      <c r="AJ25" s="693"/>
      <c r="AK25" s="693"/>
      <c r="AL25" s="694" t="s">
        <v>
232</v>
      </c>
      <c r="AM25" s="695"/>
      <c r="AN25" s="695"/>
      <c r="AO25" s="696"/>
      <c r="AP25" s="708" t="s">
        <v>
292</v>
      </c>
      <c r="AQ25" s="709"/>
      <c r="AR25" s="709"/>
      <c r="AS25" s="709"/>
      <c r="AT25" s="709"/>
      <c r="AU25" s="709"/>
      <c r="AV25" s="709"/>
      <c r="AW25" s="709"/>
      <c r="AX25" s="709"/>
      <c r="AY25" s="709"/>
      <c r="AZ25" s="709"/>
      <c r="BA25" s="709"/>
      <c r="BB25" s="709"/>
      <c r="BC25" s="709"/>
      <c r="BD25" s="709"/>
      <c r="BE25" s="709"/>
      <c r="BF25" s="710"/>
      <c r="BG25" s="689" t="s">
        <v>
232</v>
      </c>
      <c r="BH25" s="690"/>
      <c r="BI25" s="690"/>
      <c r="BJ25" s="690"/>
      <c r="BK25" s="690"/>
      <c r="BL25" s="690"/>
      <c r="BM25" s="690"/>
      <c r="BN25" s="691"/>
      <c r="BO25" s="692" t="s">
        <v>
232</v>
      </c>
      <c r="BP25" s="692"/>
      <c r="BQ25" s="692"/>
      <c r="BR25" s="692"/>
      <c r="BS25" s="698" t="s">
        <v>
130</v>
      </c>
      <c r="BT25" s="690"/>
      <c r="BU25" s="690"/>
      <c r="BV25" s="690"/>
      <c r="BW25" s="690"/>
      <c r="BX25" s="690"/>
      <c r="BY25" s="690"/>
      <c r="BZ25" s="690"/>
      <c r="CA25" s="690"/>
      <c r="CB25" s="699"/>
      <c r="CD25" s="704" t="s">
        <v>
293</v>
      </c>
      <c r="CE25" s="705"/>
      <c r="CF25" s="705"/>
      <c r="CG25" s="705"/>
      <c r="CH25" s="705"/>
      <c r="CI25" s="705"/>
      <c r="CJ25" s="705"/>
      <c r="CK25" s="705"/>
      <c r="CL25" s="705"/>
      <c r="CM25" s="705"/>
      <c r="CN25" s="705"/>
      <c r="CO25" s="705"/>
      <c r="CP25" s="705"/>
      <c r="CQ25" s="706"/>
      <c r="CR25" s="689">
        <v>
21647204</v>
      </c>
      <c r="CS25" s="725"/>
      <c r="CT25" s="725"/>
      <c r="CU25" s="725"/>
      <c r="CV25" s="725"/>
      <c r="CW25" s="725"/>
      <c r="CX25" s="725"/>
      <c r="CY25" s="726"/>
      <c r="CZ25" s="694">
        <v>
15.2</v>
      </c>
      <c r="DA25" s="723"/>
      <c r="DB25" s="723"/>
      <c r="DC25" s="727"/>
      <c r="DD25" s="698">
        <v>
18379622</v>
      </c>
      <c r="DE25" s="725"/>
      <c r="DF25" s="725"/>
      <c r="DG25" s="725"/>
      <c r="DH25" s="725"/>
      <c r="DI25" s="725"/>
      <c r="DJ25" s="725"/>
      <c r="DK25" s="726"/>
      <c r="DL25" s="698">
        <v>
18005798</v>
      </c>
      <c r="DM25" s="725"/>
      <c r="DN25" s="725"/>
      <c r="DO25" s="725"/>
      <c r="DP25" s="725"/>
      <c r="DQ25" s="725"/>
      <c r="DR25" s="725"/>
      <c r="DS25" s="725"/>
      <c r="DT25" s="725"/>
      <c r="DU25" s="725"/>
      <c r="DV25" s="726"/>
      <c r="DW25" s="694">
        <v>
23.8</v>
      </c>
      <c r="DX25" s="723"/>
      <c r="DY25" s="723"/>
      <c r="DZ25" s="723"/>
      <c r="EA25" s="723"/>
      <c r="EB25" s="723"/>
      <c r="EC25" s="724"/>
    </row>
    <row r="26" spans="2:133" ht="11.25" customHeight="1" x14ac:dyDescent="0.2">
      <c r="B26" s="686" t="s">
        <v>
294</v>
      </c>
      <c r="C26" s="687"/>
      <c r="D26" s="687"/>
      <c r="E26" s="687"/>
      <c r="F26" s="687"/>
      <c r="G26" s="687"/>
      <c r="H26" s="687"/>
      <c r="I26" s="687"/>
      <c r="J26" s="687"/>
      <c r="K26" s="687"/>
      <c r="L26" s="687"/>
      <c r="M26" s="687"/>
      <c r="N26" s="687"/>
      <c r="O26" s="687"/>
      <c r="P26" s="687"/>
      <c r="Q26" s="688"/>
      <c r="R26" s="689">
        <v>
42420041</v>
      </c>
      <c r="S26" s="690"/>
      <c r="T26" s="690"/>
      <c r="U26" s="690"/>
      <c r="V26" s="690"/>
      <c r="W26" s="690"/>
      <c r="X26" s="690"/>
      <c r="Y26" s="691"/>
      <c r="Z26" s="692">
        <v>
29</v>
      </c>
      <c r="AA26" s="692"/>
      <c r="AB26" s="692"/>
      <c r="AC26" s="692"/>
      <c r="AD26" s="693">
        <v>
41948041</v>
      </c>
      <c r="AE26" s="693"/>
      <c r="AF26" s="693"/>
      <c r="AG26" s="693"/>
      <c r="AH26" s="693"/>
      <c r="AI26" s="693"/>
      <c r="AJ26" s="693"/>
      <c r="AK26" s="693"/>
      <c r="AL26" s="694">
        <v>
55.5</v>
      </c>
      <c r="AM26" s="695"/>
      <c r="AN26" s="695"/>
      <c r="AO26" s="696"/>
      <c r="AP26" s="708" t="s">
        <v>
295</v>
      </c>
      <c r="AQ26" s="729"/>
      <c r="AR26" s="729"/>
      <c r="AS26" s="729"/>
      <c r="AT26" s="729"/>
      <c r="AU26" s="729"/>
      <c r="AV26" s="729"/>
      <c r="AW26" s="729"/>
      <c r="AX26" s="729"/>
      <c r="AY26" s="729"/>
      <c r="AZ26" s="729"/>
      <c r="BA26" s="729"/>
      <c r="BB26" s="729"/>
      <c r="BC26" s="729"/>
      <c r="BD26" s="729"/>
      <c r="BE26" s="729"/>
      <c r="BF26" s="710"/>
      <c r="BG26" s="689" t="s">
        <v>
130</v>
      </c>
      <c r="BH26" s="690"/>
      <c r="BI26" s="690"/>
      <c r="BJ26" s="690"/>
      <c r="BK26" s="690"/>
      <c r="BL26" s="690"/>
      <c r="BM26" s="690"/>
      <c r="BN26" s="691"/>
      <c r="BO26" s="692" t="s">
        <v>
130</v>
      </c>
      <c r="BP26" s="692"/>
      <c r="BQ26" s="692"/>
      <c r="BR26" s="692"/>
      <c r="BS26" s="698" t="s">
        <v>
130</v>
      </c>
      <c r="BT26" s="690"/>
      <c r="BU26" s="690"/>
      <c r="BV26" s="690"/>
      <c r="BW26" s="690"/>
      <c r="BX26" s="690"/>
      <c r="BY26" s="690"/>
      <c r="BZ26" s="690"/>
      <c r="CA26" s="690"/>
      <c r="CB26" s="699"/>
      <c r="CD26" s="704" t="s">
        <v>
296</v>
      </c>
      <c r="CE26" s="705"/>
      <c r="CF26" s="705"/>
      <c r="CG26" s="705"/>
      <c r="CH26" s="705"/>
      <c r="CI26" s="705"/>
      <c r="CJ26" s="705"/>
      <c r="CK26" s="705"/>
      <c r="CL26" s="705"/>
      <c r="CM26" s="705"/>
      <c r="CN26" s="705"/>
      <c r="CO26" s="705"/>
      <c r="CP26" s="705"/>
      <c r="CQ26" s="706"/>
      <c r="CR26" s="689">
        <v>
12551856</v>
      </c>
      <c r="CS26" s="690"/>
      <c r="CT26" s="690"/>
      <c r="CU26" s="690"/>
      <c r="CV26" s="690"/>
      <c r="CW26" s="690"/>
      <c r="CX26" s="690"/>
      <c r="CY26" s="691"/>
      <c r="CZ26" s="694">
        <v>
8.8000000000000007</v>
      </c>
      <c r="DA26" s="723"/>
      <c r="DB26" s="723"/>
      <c r="DC26" s="727"/>
      <c r="DD26" s="698">
        <v>
12069945</v>
      </c>
      <c r="DE26" s="690"/>
      <c r="DF26" s="690"/>
      <c r="DG26" s="690"/>
      <c r="DH26" s="690"/>
      <c r="DI26" s="690"/>
      <c r="DJ26" s="690"/>
      <c r="DK26" s="691"/>
      <c r="DL26" s="698" t="s">
        <v>
232</v>
      </c>
      <c r="DM26" s="690"/>
      <c r="DN26" s="690"/>
      <c r="DO26" s="690"/>
      <c r="DP26" s="690"/>
      <c r="DQ26" s="690"/>
      <c r="DR26" s="690"/>
      <c r="DS26" s="690"/>
      <c r="DT26" s="690"/>
      <c r="DU26" s="690"/>
      <c r="DV26" s="691"/>
      <c r="DW26" s="694" t="s">
        <v>
232</v>
      </c>
      <c r="DX26" s="723"/>
      <c r="DY26" s="723"/>
      <c r="DZ26" s="723"/>
      <c r="EA26" s="723"/>
      <c r="EB26" s="723"/>
      <c r="EC26" s="724"/>
    </row>
    <row r="27" spans="2:133" ht="11.25" customHeight="1" x14ac:dyDescent="0.2">
      <c r="B27" s="686" t="s">
        <v>
297</v>
      </c>
      <c r="C27" s="687"/>
      <c r="D27" s="687"/>
      <c r="E27" s="687"/>
      <c r="F27" s="687"/>
      <c r="G27" s="687"/>
      <c r="H27" s="687"/>
      <c r="I27" s="687"/>
      <c r="J27" s="687"/>
      <c r="K27" s="687"/>
      <c r="L27" s="687"/>
      <c r="M27" s="687"/>
      <c r="N27" s="687"/>
      <c r="O27" s="687"/>
      <c r="P27" s="687"/>
      <c r="Q27" s="688"/>
      <c r="R27" s="689">
        <v>
25077</v>
      </c>
      <c r="S27" s="690"/>
      <c r="T27" s="690"/>
      <c r="U27" s="690"/>
      <c r="V27" s="690"/>
      <c r="W27" s="690"/>
      <c r="X27" s="690"/>
      <c r="Y27" s="691"/>
      <c r="Z27" s="692">
        <v>
0</v>
      </c>
      <c r="AA27" s="692"/>
      <c r="AB27" s="692"/>
      <c r="AC27" s="692"/>
      <c r="AD27" s="693">
        <v>
25077</v>
      </c>
      <c r="AE27" s="693"/>
      <c r="AF27" s="693"/>
      <c r="AG27" s="693"/>
      <c r="AH27" s="693"/>
      <c r="AI27" s="693"/>
      <c r="AJ27" s="693"/>
      <c r="AK27" s="693"/>
      <c r="AL27" s="694">
        <v>
0</v>
      </c>
      <c r="AM27" s="695"/>
      <c r="AN27" s="695"/>
      <c r="AO27" s="696"/>
      <c r="AP27" s="686" t="s">
        <v>
298</v>
      </c>
      <c r="AQ27" s="687"/>
      <c r="AR27" s="687"/>
      <c r="AS27" s="687"/>
      <c r="AT27" s="687"/>
      <c r="AU27" s="687"/>
      <c r="AV27" s="687"/>
      <c r="AW27" s="687"/>
      <c r="AX27" s="687"/>
      <c r="AY27" s="687"/>
      <c r="AZ27" s="687"/>
      <c r="BA27" s="687"/>
      <c r="BB27" s="687"/>
      <c r="BC27" s="687"/>
      <c r="BD27" s="687"/>
      <c r="BE27" s="687"/>
      <c r="BF27" s="688"/>
      <c r="BG27" s="689">
        <v>
34079350</v>
      </c>
      <c r="BH27" s="690"/>
      <c r="BI27" s="690"/>
      <c r="BJ27" s="690"/>
      <c r="BK27" s="690"/>
      <c r="BL27" s="690"/>
      <c r="BM27" s="690"/>
      <c r="BN27" s="691"/>
      <c r="BO27" s="692">
        <v>
100</v>
      </c>
      <c r="BP27" s="692"/>
      <c r="BQ27" s="692"/>
      <c r="BR27" s="692"/>
      <c r="BS27" s="698" t="s">
        <v>
130</v>
      </c>
      <c r="BT27" s="690"/>
      <c r="BU27" s="690"/>
      <c r="BV27" s="690"/>
      <c r="BW27" s="690"/>
      <c r="BX27" s="690"/>
      <c r="BY27" s="690"/>
      <c r="BZ27" s="690"/>
      <c r="CA27" s="690"/>
      <c r="CB27" s="699"/>
      <c r="CD27" s="704" t="s">
        <v>
299</v>
      </c>
      <c r="CE27" s="705"/>
      <c r="CF27" s="705"/>
      <c r="CG27" s="705"/>
      <c r="CH27" s="705"/>
      <c r="CI27" s="705"/>
      <c r="CJ27" s="705"/>
      <c r="CK27" s="705"/>
      <c r="CL27" s="705"/>
      <c r="CM27" s="705"/>
      <c r="CN27" s="705"/>
      <c r="CO27" s="705"/>
      <c r="CP27" s="705"/>
      <c r="CQ27" s="706"/>
      <c r="CR27" s="689">
        <v>
36068742</v>
      </c>
      <c r="CS27" s="725"/>
      <c r="CT27" s="725"/>
      <c r="CU27" s="725"/>
      <c r="CV27" s="725"/>
      <c r="CW27" s="725"/>
      <c r="CX27" s="725"/>
      <c r="CY27" s="726"/>
      <c r="CZ27" s="694">
        <v>
25.3</v>
      </c>
      <c r="DA27" s="723"/>
      <c r="DB27" s="723"/>
      <c r="DC27" s="727"/>
      <c r="DD27" s="698">
        <v>
12724109</v>
      </c>
      <c r="DE27" s="725"/>
      <c r="DF27" s="725"/>
      <c r="DG27" s="725"/>
      <c r="DH27" s="725"/>
      <c r="DI27" s="725"/>
      <c r="DJ27" s="725"/>
      <c r="DK27" s="726"/>
      <c r="DL27" s="698">
        <v>
12723573</v>
      </c>
      <c r="DM27" s="725"/>
      <c r="DN27" s="725"/>
      <c r="DO27" s="725"/>
      <c r="DP27" s="725"/>
      <c r="DQ27" s="725"/>
      <c r="DR27" s="725"/>
      <c r="DS27" s="725"/>
      <c r="DT27" s="725"/>
      <c r="DU27" s="725"/>
      <c r="DV27" s="726"/>
      <c r="DW27" s="694">
        <v>
16.8</v>
      </c>
      <c r="DX27" s="723"/>
      <c r="DY27" s="723"/>
      <c r="DZ27" s="723"/>
      <c r="EA27" s="723"/>
      <c r="EB27" s="723"/>
      <c r="EC27" s="724"/>
    </row>
    <row r="28" spans="2:133" ht="11.25" customHeight="1" x14ac:dyDescent="0.2">
      <c r="B28" s="686" t="s">
        <v>
300</v>
      </c>
      <c r="C28" s="687"/>
      <c r="D28" s="687"/>
      <c r="E28" s="687"/>
      <c r="F28" s="687"/>
      <c r="G28" s="687"/>
      <c r="H28" s="687"/>
      <c r="I28" s="687"/>
      <c r="J28" s="687"/>
      <c r="K28" s="687"/>
      <c r="L28" s="687"/>
      <c r="M28" s="687"/>
      <c r="N28" s="687"/>
      <c r="O28" s="687"/>
      <c r="P28" s="687"/>
      <c r="Q28" s="688"/>
      <c r="R28" s="689">
        <v>
1459172</v>
      </c>
      <c r="S28" s="690"/>
      <c r="T28" s="690"/>
      <c r="U28" s="690"/>
      <c r="V28" s="690"/>
      <c r="W28" s="690"/>
      <c r="X28" s="690"/>
      <c r="Y28" s="691"/>
      <c r="Z28" s="692">
        <v>
1</v>
      </c>
      <c r="AA28" s="692"/>
      <c r="AB28" s="692"/>
      <c r="AC28" s="692"/>
      <c r="AD28" s="693" t="s">
        <v>
130</v>
      </c>
      <c r="AE28" s="693"/>
      <c r="AF28" s="693"/>
      <c r="AG28" s="693"/>
      <c r="AH28" s="693"/>
      <c r="AI28" s="693"/>
      <c r="AJ28" s="693"/>
      <c r="AK28" s="693"/>
      <c r="AL28" s="694" t="s">
        <v>
232</v>
      </c>
      <c r="AM28" s="695"/>
      <c r="AN28" s="695"/>
      <c r="AO28" s="696"/>
      <c r="AP28" s="686"/>
      <c r="AQ28" s="687"/>
      <c r="AR28" s="687"/>
      <c r="AS28" s="687"/>
      <c r="AT28" s="687"/>
      <c r="AU28" s="687"/>
      <c r="AV28" s="687"/>
      <c r="AW28" s="687"/>
      <c r="AX28" s="687"/>
      <c r="AY28" s="687"/>
      <c r="AZ28" s="687"/>
      <c r="BA28" s="687"/>
      <c r="BB28" s="687"/>
      <c r="BC28" s="687"/>
      <c r="BD28" s="687"/>
      <c r="BE28" s="687"/>
      <c r="BF28" s="688"/>
      <c r="BG28" s="689"/>
      <c r="BH28" s="690"/>
      <c r="BI28" s="690"/>
      <c r="BJ28" s="690"/>
      <c r="BK28" s="690"/>
      <c r="BL28" s="690"/>
      <c r="BM28" s="690"/>
      <c r="BN28" s="691"/>
      <c r="BO28" s="692"/>
      <c r="BP28" s="692"/>
      <c r="BQ28" s="692"/>
      <c r="BR28" s="692"/>
      <c r="BS28" s="698"/>
      <c r="BT28" s="690"/>
      <c r="BU28" s="690"/>
      <c r="BV28" s="690"/>
      <c r="BW28" s="690"/>
      <c r="BX28" s="690"/>
      <c r="BY28" s="690"/>
      <c r="BZ28" s="690"/>
      <c r="CA28" s="690"/>
      <c r="CB28" s="699"/>
      <c r="CD28" s="704" t="s">
        <v>
301</v>
      </c>
      <c r="CE28" s="705"/>
      <c r="CF28" s="705"/>
      <c r="CG28" s="705"/>
      <c r="CH28" s="705"/>
      <c r="CI28" s="705"/>
      <c r="CJ28" s="705"/>
      <c r="CK28" s="705"/>
      <c r="CL28" s="705"/>
      <c r="CM28" s="705"/>
      <c r="CN28" s="705"/>
      <c r="CO28" s="705"/>
      <c r="CP28" s="705"/>
      <c r="CQ28" s="706"/>
      <c r="CR28" s="689">
        <v>
2596161</v>
      </c>
      <c r="CS28" s="690"/>
      <c r="CT28" s="690"/>
      <c r="CU28" s="690"/>
      <c r="CV28" s="690"/>
      <c r="CW28" s="690"/>
      <c r="CX28" s="690"/>
      <c r="CY28" s="691"/>
      <c r="CZ28" s="694">
        <v>
1.8</v>
      </c>
      <c r="DA28" s="723"/>
      <c r="DB28" s="723"/>
      <c r="DC28" s="727"/>
      <c r="DD28" s="698">
        <v>
2596161</v>
      </c>
      <c r="DE28" s="690"/>
      <c r="DF28" s="690"/>
      <c r="DG28" s="690"/>
      <c r="DH28" s="690"/>
      <c r="DI28" s="690"/>
      <c r="DJ28" s="690"/>
      <c r="DK28" s="691"/>
      <c r="DL28" s="698">
        <v>
2596161</v>
      </c>
      <c r="DM28" s="690"/>
      <c r="DN28" s="690"/>
      <c r="DO28" s="690"/>
      <c r="DP28" s="690"/>
      <c r="DQ28" s="690"/>
      <c r="DR28" s="690"/>
      <c r="DS28" s="690"/>
      <c r="DT28" s="690"/>
      <c r="DU28" s="690"/>
      <c r="DV28" s="691"/>
      <c r="DW28" s="694">
        <v>
3.4</v>
      </c>
      <c r="DX28" s="723"/>
      <c r="DY28" s="723"/>
      <c r="DZ28" s="723"/>
      <c r="EA28" s="723"/>
      <c r="EB28" s="723"/>
      <c r="EC28" s="724"/>
    </row>
    <row r="29" spans="2:133" ht="11.25" customHeight="1" x14ac:dyDescent="0.2">
      <c r="B29" s="686" t="s">
        <v>
302</v>
      </c>
      <c r="C29" s="687"/>
      <c r="D29" s="687"/>
      <c r="E29" s="687"/>
      <c r="F29" s="687"/>
      <c r="G29" s="687"/>
      <c r="H29" s="687"/>
      <c r="I29" s="687"/>
      <c r="J29" s="687"/>
      <c r="K29" s="687"/>
      <c r="L29" s="687"/>
      <c r="M29" s="687"/>
      <c r="N29" s="687"/>
      <c r="O29" s="687"/>
      <c r="P29" s="687"/>
      <c r="Q29" s="688"/>
      <c r="R29" s="689">
        <v>
2675008</v>
      </c>
      <c r="S29" s="690"/>
      <c r="T29" s="690"/>
      <c r="U29" s="690"/>
      <c r="V29" s="690"/>
      <c r="W29" s="690"/>
      <c r="X29" s="690"/>
      <c r="Y29" s="691"/>
      <c r="Z29" s="692">
        <v>
1.8</v>
      </c>
      <c r="AA29" s="692"/>
      <c r="AB29" s="692"/>
      <c r="AC29" s="692"/>
      <c r="AD29" s="693">
        <v>
1582910</v>
      </c>
      <c r="AE29" s="693"/>
      <c r="AF29" s="693"/>
      <c r="AG29" s="693"/>
      <c r="AH29" s="693"/>
      <c r="AI29" s="693"/>
      <c r="AJ29" s="693"/>
      <c r="AK29" s="693"/>
      <c r="AL29" s="694">
        <v>
2.1</v>
      </c>
      <c r="AM29" s="695"/>
      <c r="AN29" s="695"/>
      <c r="AO29" s="696"/>
      <c r="AP29" s="730"/>
      <c r="AQ29" s="731"/>
      <c r="AR29" s="731"/>
      <c r="AS29" s="731"/>
      <c r="AT29" s="731"/>
      <c r="AU29" s="731"/>
      <c r="AV29" s="731"/>
      <c r="AW29" s="731"/>
      <c r="AX29" s="731"/>
      <c r="AY29" s="731"/>
      <c r="AZ29" s="731"/>
      <c r="BA29" s="731"/>
      <c r="BB29" s="731"/>
      <c r="BC29" s="731"/>
      <c r="BD29" s="731"/>
      <c r="BE29" s="731"/>
      <c r="BF29" s="732"/>
      <c r="BG29" s="689"/>
      <c r="BH29" s="690"/>
      <c r="BI29" s="690"/>
      <c r="BJ29" s="690"/>
      <c r="BK29" s="690"/>
      <c r="BL29" s="690"/>
      <c r="BM29" s="690"/>
      <c r="BN29" s="691"/>
      <c r="BO29" s="692"/>
      <c r="BP29" s="692"/>
      <c r="BQ29" s="692"/>
      <c r="BR29" s="692"/>
      <c r="BS29" s="693"/>
      <c r="BT29" s="693"/>
      <c r="BU29" s="693"/>
      <c r="BV29" s="693"/>
      <c r="BW29" s="693"/>
      <c r="BX29" s="693"/>
      <c r="BY29" s="693"/>
      <c r="BZ29" s="693"/>
      <c r="CA29" s="693"/>
      <c r="CB29" s="697"/>
      <c r="CD29" s="733" t="s">
        <v>
303</v>
      </c>
      <c r="CE29" s="734"/>
      <c r="CF29" s="704" t="s">
        <v>
304</v>
      </c>
      <c r="CG29" s="705"/>
      <c r="CH29" s="705"/>
      <c r="CI29" s="705"/>
      <c r="CJ29" s="705"/>
      <c r="CK29" s="705"/>
      <c r="CL29" s="705"/>
      <c r="CM29" s="705"/>
      <c r="CN29" s="705"/>
      <c r="CO29" s="705"/>
      <c r="CP29" s="705"/>
      <c r="CQ29" s="706"/>
      <c r="CR29" s="689">
        <v>
2596064</v>
      </c>
      <c r="CS29" s="725"/>
      <c r="CT29" s="725"/>
      <c r="CU29" s="725"/>
      <c r="CV29" s="725"/>
      <c r="CW29" s="725"/>
      <c r="CX29" s="725"/>
      <c r="CY29" s="726"/>
      <c r="CZ29" s="694">
        <v>
1.8</v>
      </c>
      <c r="DA29" s="723"/>
      <c r="DB29" s="723"/>
      <c r="DC29" s="727"/>
      <c r="DD29" s="698">
        <v>
2596064</v>
      </c>
      <c r="DE29" s="725"/>
      <c r="DF29" s="725"/>
      <c r="DG29" s="725"/>
      <c r="DH29" s="725"/>
      <c r="DI29" s="725"/>
      <c r="DJ29" s="725"/>
      <c r="DK29" s="726"/>
      <c r="DL29" s="698">
        <v>
2596064</v>
      </c>
      <c r="DM29" s="725"/>
      <c r="DN29" s="725"/>
      <c r="DO29" s="725"/>
      <c r="DP29" s="725"/>
      <c r="DQ29" s="725"/>
      <c r="DR29" s="725"/>
      <c r="DS29" s="725"/>
      <c r="DT29" s="725"/>
      <c r="DU29" s="725"/>
      <c r="DV29" s="726"/>
      <c r="DW29" s="694">
        <v>
3.4</v>
      </c>
      <c r="DX29" s="723"/>
      <c r="DY29" s="723"/>
      <c r="DZ29" s="723"/>
      <c r="EA29" s="723"/>
      <c r="EB29" s="723"/>
      <c r="EC29" s="724"/>
    </row>
    <row r="30" spans="2:133" ht="11.25" customHeight="1" x14ac:dyDescent="0.2">
      <c r="B30" s="686" t="s">
        <v>
305</v>
      </c>
      <c r="C30" s="687"/>
      <c r="D30" s="687"/>
      <c r="E30" s="687"/>
      <c r="F30" s="687"/>
      <c r="G30" s="687"/>
      <c r="H30" s="687"/>
      <c r="I30" s="687"/>
      <c r="J30" s="687"/>
      <c r="K30" s="687"/>
      <c r="L30" s="687"/>
      <c r="M30" s="687"/>
      <c r="N30" s="687"/>
      <c r="O30" s="687"/>
      <c r="P30" s="687"/>
      <c r="Q30" s="688"/>
      <c r="R30" s="689">
        <v>
631221</v>
      </c>
      <c r="S30" s="690"/>
      <c r="T30" s="690"/>
      <c r="U30" s="690"/>
      <c r="V30" s="690"/>
      <c r="W30" s="690"/>
      <c r="X30" s="690"/>
      <c r="Y30" s="691"/>
      <c r="Z30" s="692">
        <v>
0.4</v>
      </c>
      <c r="AA30" s="692"/>
      <c r="AB30" s="692"/>
      <c r="AC30" s="692"/>
      <c r="AD30" s="693" t="s">
        <v>
130</v>
      </c>
      <c r="AE30" s="693"/>
      <c r="AF30" s="693"/>
      <c r="AG30" s="693"/>
      <c r="AH30" s="693"/>
      <c r="AI30" s="693"/>
      <c r="AJ30" s="693"/>
      <c r="AK30" s="693"/>
      <c r="AL30" s="694" t="s">
        <v>
130</v>
      </c>
      <c r="AM30" s="695"/>
      <c r="AN30" s="695"/>
      <c r="AO30" s="696"/>
      <c r="AP30" s="668" t="s">
        <v>
221</v>
      </c>
      <c r="AQ30" s="669"/>
      <c r="AR30" s="669"/>
      <c r="AS30" s="669"/>
      <c r="AT30" s="669"/>
      <c r="AU30" s="669"/>
      <c r="AV30" s="669"/>
      <c r="AW30" s="669"/>
      <c r="AX30" s="669"/>
      <c r="AY30" s="669"/>
      <c r="AZ30" s="669"/>
      <c r="BA30" s="669"/>
      <c r="BB30" s="669"/>
      <c r="BC30" s="669"/>
      <c r="BD30" s="669"/>
      <c r="BE30" s="669"/>
      <c r="BF30" s="670"/>
      <c r="BG30" s="668" t="s">
        <v>
306</v>
      </c>
      <c r="BH30" s="742"/>
      <c r="BI30" s="742"/>
      <c r="BJ30" s="742"/>
      <c r="BK30" s="742"/>
      <c r="BL30" s="742"/>
      <c r="BM30" s="742"/>
      <c r="BN30" s="742"/>
      <c r="BO30" s="742"/>
      <c r="BP30" s="742"/>
      <c r="BQ30" s="743"/>
      <c r="BR30" s="668" t="s">
        <v>
307</v>
      </c>
      <c r="BS30" s="742"/>
      <c r="BT30" s="742"/>
      <c r="BU30" s="742"/>
      <c r="BV30" s="742"/>
      <c r="BW30" s="742"/>
      <c r="BX30" s="742"/>
      <c r="BY30" s="742"/>
      <c r="BZ30" s="742"/>
      <c r="CA30" s="742"/>
      <c r="CB30" s="743"/>
      <c r="CD30" s="735"/>
      <c r="CE30" s="736"/>
      <c r="CF30" s="704" t="s">
        <v>
308</v>
      </c>
      <c r="CG30" s="705"/>
      <c r="CH30" s="705"/>
      <c r="CI30" s="705"/>
      <c r="CJ30" s="705"/>
      <c r="CK30" s="705"/>
      <c r="CL30" s="705"/>
      <c r="CM30" s="705"/>
      <c r="CN30" s="705"/>
      <c r="CO30" s="705"/>
      <c r="CP30" s="705"/>
      <c r="CQ30" s="706"/>
      <c r="CR30" s="689">
        <v>
2465390</v>
      </c>
      <c r="CS30" s="690"/>
      <c r="CT30" s="690"/>
      <c r="CU30" s="690"/>
      <c r="CV30" s="690"/>
      <c r="CW30" s="690"/>
      <c r="CX30" s="690"/>
      <c r="CY30" s="691"/>
      <c r="CZ30" s="694">
        <v>
1.7</v>
      </c>
      <c r="DA30" s="723"/>
      <c r="DB30" s="723"/>
      <c r="DC30" s="727"/>
      <c r="DD30" s="698">
        <v>
2465390</v>
      </c>
      <c r="DE30" s="690"/>
      <c r="DF30" s="690"/>
      <c r="DG30" s="690"/>
      <c r="DH30" s="690"/>
      <c r="DI30" s="690"/>
      <c r="DJ30" s="690"/>
      <c r="DK30" s="691"/>
      <c r="DL30" s="698">
        <v>
2465390</v>
      </c>
      <c r="DM30" s="690"/>
      <c r="DN30" s="690"/>
      <c r="DO30" s="690"/>
      <c r="DP30" s="690"/>
      <c r="DQ30" s="690"/>
      <c r="DR30" s="690"/>
      <c r="DS30" s="690"/>
      <c r="DT30" s="690"/>
      <c r="DU30" s="690"/>
      <c r="DV30" s="691"/>
      <c r="DW30" s="694">
        <v>
3.3</v>
      </c>
      <c r="DX30" s="723"/>
      <c r="DY30" s="723"/>
      <c r="DZ30" s="723"/>
      <c r="EA30" s="723"/>
      <c r="EB30" s="723"/>
      <c r="EC30" s="724"/>
    </row>
    <row r="31" spans="2:133" ht="11.25" customHeight="1" x14ac:dyDescent="0.2">
      <c r="B31" s="686" t="s">
        <v>
309</v>
      </c>
      <c r="C31" s="687"/>
      <c r="D31" s="687"/>
      <c r="E31" s="687"/>
      <c r="F31" s="687"/>
      <c r="G31" s="687"/>
      <c r="H31" s="687"/>
      <c r="I31" s="687"/>
      <c r="J31" s="687"/>
      <c r="K31" s="687"/>
      <c r="L31" s="687"/>
      <c r="M31" s="687"/>
      <c r="N31" s="687"/>
      <c r="O31" s="687"/>
      <c r="P31" s="687"/>
      <c r="Q31" s="688"/>
      <c r="R31" s="689">
        <v>
22807572</v>
      </c>
      <c r="S31" s="690"/>
      <c r="T31" s="690"/>
      <c r="U31" s="690"/>
      <c r="V31" s="690"/>
      <c r="W31" s="690"/>
      <c r="X31" s="690"/>
      <c r="Y31" s="691"/>
      <c r="Z31" s="692">
        <v>
15.6</v>
      </c>
      <c r="AA31" s="692"/>
      <c r="AB31" s="692"/>
      <c r="AC31" s="692"/>
      <c r="AD31" s="693" t="s">
        <v>
130</v>
      </c>
      <c r="AE31" s="693"/>
      <c r="AF31" s="693"/>
      <c r="AG31" s="693"/>
      <c r="AH31" s="693"/>
      <c r="AI31" s="693"/>
      <c r="AJ31" s="693"/>
      <c r="AK31" s="693"/>
      <c r="AL31" s="694" t="s">
        <v>
232</v>
      </c>
      <c r="AM31" s="695"/>
      <c r="AN31" s="695"/>
      <c r="AO31" s="696"/>
      <c r="AP31" s="746" t="s">
        <v>
310</v>
      </c>
      <c r="AQ31" s="747"/>
      <c r="AR31" s="747"/>
      <c r="AS31" s="747"/>
      <c r="AT31" s="752" t="s">
        <v>
311</v>
      </c>
      <c r="AU31" s="231"/>
      <c r="AV31" s="231"/>
      <c r="AW31" s="231"/>
      <c r="AX31" s="675" t="s">
        <v>
187</v>
      </c>
      <c r="AY31" s="676"/>
      <c r="AZ31" s="676"/>
      <c r="BA31" s="676"/>
      <c r="BB31" s="676"/>
      <c r="BC31" s="676"/>
      <c r="BD31" s="676"/>
      <c r="BE31" s="676"/>
      <c r="BF31" s="677"/>
      <c r="BG31" s="757">
        <v>
98.5</v>
      </c>
      <c r="BH31" s="744"/>
      <c r="BI31" s="744"/>
      <c r="BJ31" s="744"/>
      <c r="BK31" s="744"/>
      <c r="BL31" s="744"/>
      <c r="BM31" s="684">
        <v>
96.9</v>
      </c>
      <c r="BN31" s="744"/>
      <c r="BO31" s="744"/>
      <c r="BP31" s="744"/>
      <c r="BQ31" s="745"/>
      <c r="BR31" s="757">
        <v>
98.4</v>
      </c>
      <c r="BS31" s="744"/>
      <c r="BT31" s="744"/>
      <c r="BU31" s="744"/>
      <c r="BV31" s="744"/>
      <c r="BW31" s="744"/>
      <c r="BX31" s="684">
        <v>
96.8</v>
      </c>
      <c r="BY31" s="744"/>
      <c r="BZ31" s="744"/>
      <c r="CA31" s="744"/>
      <c r="CB31" s="745"/>
      <c r="CD31" s="735"/>
      <c r="CE31" s="736"/>
      <c r="CF31" s="704" t="s">
        <v>
312</v>
      </c>
      <c r="CG31" s="705"/>
      <c r="CH31" s="705"/>
      <c r="CI31" s="705"/>
      <c r="CJ31" s="705"/>
      <c r="CK31" s="705"/>
      <c r="CL31" s="705"/>
      <c r="CM31" s="705"/>
      <c r="CN31" s="705"/>
      <c r="CO31" s="705"/>
      <c r="CP31" s="705"/>
      <c r="CQ31" s="706"/>
      <c r="CR31" s="689">
        <v>
130674</v>
      </c>
      <c r="CS31" s="725"/>
      <c r="CT31" s="725"/>
      <c r="CU31" s="725"/>
      <c r="CV31" s="725"/>
      <c r="CW31" s="725"/>
      <c r="CX31" s="725"/>
      <c r="CY31" s="726"/>
      <c r="CZ31" s="694">
        <v>
0.1</v>
      </c>
      <c r="DA31" s="723"/>
      <c r="DB31" s="723"/>
      <c r="DC31" s="727"/>
      <c r="DD31" s="698">
        <v>
130674</v>
      </c>
      <c r="DE31" s="725"/>
      <c r="DF31" s="725"/>
      <c r="DG31" s="725"/>
      <c r="DH31" s="725"/>
      <c r="DI31" s="725"/>
      <c r="DJ31" s="725"/>
      <c r="DK31" s="726"/>
      <c r="DL31" s="698">
        <v>
130674</v>
      </c>
      <c r="DM31" s="725"/>
      <c r="DN31" s="725"/>
      <c r="DO31" s="725"/>
      <c r="DP31" s="725"/>
      <c r="DQ31" s="725"/>
      <c r="DR31" s="725"/>
      <c r="DS31" s="725"/>
      <c r="DT31" s="725"/>
      <c r="DU31" s="725"/>
      <c r="DV31" s="726"/>
      <c r="DW31" s="694">
        <v>
0.2</v>
      </c>
      <c r="DX31" s="723"/>
      <c r="DY31" s="723"/>
      <c r="DZ31" s="723"/>
      <c r="EA31" s="723"/>
      <c r="EB31" s="723"/>
      <c r="EC31" s="724"/>
    </row>
    <row r="32" spans="2:133" ht="11.25" customHeight="1" x14ac:dyDescent="0.2">
      <c r="B32" s="739" t="s">
        <v>
313</v>
      </c>
      <c r="C32" s="740"/>
      <c r="D32" s="740"/>
      <c r="E32" s="740"/>
      <c r="F32" s="740"/>
      <c r="G32" s="740"/>
      <c r="H32" s="740"/>
      <c r="I32" s="740"/>
      <c r="J32" s="740"/>
      <c r="K32" s="740"/>
      <c r="L32" s="740"/>
      <c r="M32" s="740"/>
      <c r="N32" s="740"/>
      <c r="O32" s="740"/>
      <c r="P32" s="740"/>
      <c r="Q32" s="741"/>
      <c r="R32" s="689">
        <v>
33733987</v>
      </c>
      <c r="S32" s="690"/>
      <c r="T32" s="690"/>
      <c r="U32" s="690"/>
      <c r="V32" s="690"/>
      <c r="W32" s="690"/>
      <c r="X32" s="690"/>
      <c r="Y32" s="691"/>
      <c r="Z32" s="692">
        <v>
23.1</v>
      </c>
      <c r="AA32" s="692"/>
      <c r="AB32" s="692"/>
      <c r="AC32" s="692"/>
      <c r="AD32" s="693">
        <v>
31762785</v>
      </c>
      <c r="AE32" s="693"/>
      <c r="AF32" s="693"/>
      <c r="AG32" s="693"/>
      <c r="AH32" s="693"/>
      <c r="AI32" s="693"/>
      <c r="AJ32" s="693"/>
      <c r="AK32" s="693"/>
      <c r="AL32" s="694">
        <v>
42</v>
      </c>
      <c r="AM32" s="695"/>
      <c r="AN32" s="695"/>
      <c r="AO32" s="696"/>
      <c r="AP32" s="748"/>
      <c r="AQ32" s="749"/>
      <c r="AR32" s="749"/>
      <c r="AS32" s="749"/>
      <c r="AT32" s="753"/>
      <c r="AU32" s="230" t="s">
        <v>
314</v>
      </c>
      <c r="AV32" s="230"/>
      <c r="AW32" s="230"/>
      <c r="AX32" s="686" t="s">
        <v>
315</v>
      </c>
      <c r="AY32" s="687"/>
      <c r="AZ32" s="687"/>
      <c r="BA32" s="687"/>
      <c r="BB32" s="687"/>
      <c r="BC32" s="687"/>
      <c r="BD32" s="687"/>
      <c r="BE32" s="687"/>
      <c r="BF32" s="688"/>
      <c r="BG32" s="758">
        <v>
98.4</v>
      </c>
      <c r="BH32" s="725"/>
      <c r="BI32" s="725"/>
      <c r="BJ32" s="725"/>
      <c r="BK32" s="725"/>
      <c r="BL32" s="725"/>
      <c r="BM32" s="695">
        <v>
96.6</v>
      </c>
      <c r="BN32" s="755"/>
      <c r="BO32" s="755"/>
      <c r="BP32" s="755"/>
      <c r="BQ32" s="756"/>
      <c r="BR32" s="758">
        <v>
98.2</v>
      </c>
      <c r="BS32" s="725"/>
      <c r="BT32" s="725"/>
      <c r="BU32" s="725"/>
      <c r="BV32" s="725"/>
      <c r="BW32" s="725"/>
      <c r="BX32" s="695">
        <v>
96.4</v>
      </c>
      <c r="BY32" s="755"/>
      <c r="BZ32" s="755"/>
      <c r="CA32" s="755"/>
      <c r="CB32" s="756"/>
      <c r="CD32" s="737"/>
      <c r="CE32" s="738"/>
      <c r="CF32" s="704" t="s">
        <v>
316</v>
      </c>
      <c r="CG32" s="705"/>
      <c r="CH32" s="705"/>
      <c r="CI32" s="705"/>
      <c r="CJ32" s="705"/>
      <c r="CK32" s="705"/>
      <c r="CL32" s="705"/>
      <c r="CM32" s="705"/>
      <c r="CN32" s="705"/>
      <c r="CO32" s="705"/>
      <c r="CP32" s="705"/>
      <c r="CQ32" s="706"/>
      <c r="CR32" s="689">
        <v>
97</v>
      </c>
      <c r="CS32" s="690"/>
      <c r="CT32" s="690"/>
      <c r="CU32" s="690"/>
      <c r="CV32" s="690"/>
      <c r="CW32" s="690"/>
      <c r="CX32" s="690"/>
      <c r="CY32" s="691"/>
      <c r="CZ32" s="694">
        <v>
0</v>
      </c>
      <c r="DA32" s="723"/>
      <c r="DB32" s="723"/>
      <c r="DC32" s="727"/>
      <c r="DD32" s="698">
        <v>
97</v>
      </c>
      <c r="DE32" s="690"/>
      <c r="DF32" s="690"/>
      <c r="DG32" s="690"/>
      <c r="DH32" s="690"/>
      <c r="DI32" s="690"/>
      <c r="DJ32" s="690"/>
      <c r="DK32" s="691"/>
      <c r="DL32" s="698">
        <v>
97</v>
      </c>
      <c r="DM32" s="690"/>
      <c r="DN32" s="690"/>
      <c r="DO32" s="690"/>
      <c r="DP32" s="690"/>
      <c r="DQ32" s="690"/>
      <c r="DR32" s="690"/>
      <c r="DS32" s="690"/>
      <c r="DT32" s="690"/>
      <c r="DU32" s="690"/>
      <c r="DV32" s="691"/>
      <c r="DW32" s="694">
        <v>
0</v>
      </c>
      <c r="DX32" s="723"/>
      <c r="DY32" s="723"/>
      <c r="DZ32" s="723"/>
      <c r="EA32" s="723"/>
      <c r="EB32" s="723"/>
      <c r="EC32" s="724"/>
    </row>
    <row r="33" spans="2:133" ht="11.25" customHeight="1" x14ac:dyDescent="0.2">
      <c r="B33" s="686" t="s">
        <v>
317</v>
      </c>
      <c r="C33" s="687"/>
      <c r="D33" s="687"/>
      <c r="E33" s="687"/>
      <c r="F33" s="687"/>
      <c r="G33" s="687"/>
      <c r="H33" s="687"/>
      <c r="I33" s="687"/>
      <c r="J33" s="687"/>
      <c r="K33" s="687"/>
      <c r="L33" s="687"/>
      <c r="M33" s="687"/>
      <c r="N33" s="687"/>
      <c r="O33" s="687"/>
      <c r="P33" s="687"/>
      <c r="Q33" s="688"/>
      <c r="R33" s="689">
        <v>
11040230</v>
      </c>
      <c r="S33" s="690"/>
      <c r="T33" s="690"/>
      <c r="U33" s="690"/>
      <c r="V33" s="690"/>
      <c r="W33" s="690"/>
      <c r="X33" s="690"/>
      <c r="Y33" s="691"/>
      <c r="Z33" s="692">
        <v>
7.5</v>
      </c>
      <c r="AA33" s="692"/>
      <c r="AB33" s="692"/>
      <c r="AC33" s="692"/>
      <c r="AD33" s="693" t="s">
        <v>
232</v>
      </c>
      <c r="AE33" s="693"/>
      <c r="AF33" s="693"/>
      <c r="AG33" s="693"/>
      <c r="AH33" s="693"/>
      <c r="AI33" s="693"/>
      <c r="AJ33" s="693"/>
      <c r="AK33" s="693"/>
      <c r="AL33" s="694" t="s">
        <v>
130</v>
      </c>
      <c r="AM33" s="695"/>
      <c r="AN33" s="695"/>
      <c r="AO33" s="696"/>
      <c r="AP33" s="750"/>
      <c r="AQ33" s="751"/>
      <c r="AR33" s="751"/>
      <c r="AS33" s="751"/>
      <c r="AT33" s="754"/>
      <c r="AU33" s="232"/>
      <c r="AV33" s="232"/>
      <c r="AW33" s="232"/>
      <c r="AX33" s="730" t="s">
        <v>
318</v>
      </c>
      <c r="AY33" s="731"/>
      <c r="AZ33" s="731"/>
      <c r="BA33" s="731"/>
      <c r="BB33" s="731"/>
      <c r="BC33" s="731"/>
      <c r="BD33" s="731"/>
      <c r="BE33" s="731"/>
      <c r="BF33" s="732"/>
      <c r="BG33" s="759" t="s">
        <v>
130</v>
      </c>
      <c r="BH33" s="760"/>
      <c r="BI33" s="760"/>
      <c r="BJ33" s="760"/>
      <c r="BK33" s="760"/>
      <c r="BL33" s="760"/>
      <c r="BM33" s="761" t="s">
        <v>
232</v>
      </c>
      <c r="BN33" s="760"/>
      <c r="BO33" s="760"/>
      <c r="BP33" s="760"/>
      <c r="BQ33" s="762"/>
      <c r="BR33" s="759" t="s">
        <v>
130</v>
      </c>
      <c r="BS33" s="760"/>
      <c r="BT33" s="760"/>
      <c r="BU33" s="760"/>
      <c r="BV33" s="760"/>
      <c r="BW33" s="760"/>
      <c r="BX33" s="761" t="s">
        <v>
232</v>
      </c>
      <c r="BY33" s="760"/>
      <c r="BZ33" s="760"/>
      <c r="CA33" s="760"/>
      <c r="CB33" s="762"/>
      <c r="CD33" s="704" t="s">
        <v>
319</v>
      </c>
      <c r="CE33" s="705"/>
      <c r="CF33" s="705"/>
      <c r="CG33" s="705"/>
      <c r="CH33" s="705"/>
      <c r="CI33" s="705"/>
      <c r="CJ33" s="705"/>
      <c r="CK33" s="705"/>
      <c r="CL33" s="705"/>
      <c r="CM33" s="705"/>
      <c r="CN33" s="705"/>
      <c r="CO33" s="705"/>
      <c r="CP33" s="705"/>
      <c r="CQ33" s="706"/>
      <c r="CR33" s="689">
        <v>
44018721</v>
      </c>
      <c r="CS33" s="725"/>
      <c r="CT33" s="725"/>
      <c r="CU33" s="725"/>
      <c r="CV33" s="725"/>
      <c r="CW33" s="725"/>
      <c r="CX33" s="725"/>
      <c r="CY33" s="726"/>
      <c r="CZ33" s="694">
        <v>
30.9</v>
      </c>
      <c r="DA33" s="723"/>
      <c r="DB33" s="723"/>
      <c r="DC33" s="727"/>
      <c r="DD33" s="698">
        <v>
34714113</v>
      </c>
      <c r="DE33" s="725"/>
      <c r="DF33" s="725"/>
      <c r="DG33" s="725"/>
      <c r="DH33" s="725"/>
      <c r="DI33" s="725"/>
      <c r="DJ33" s="725"/>
      <c r="DK33" s="726"/>
      <c r="DL33" s="698">
        <v>
27793034</v>
      </c>
      <c r="DM33" s="725"/>
      <c r="DN33" s="725"/>
      <c r="DO33" s="725"/>
      <c r="DP33" s="725"/>
      <c r="DQ33" s="725"/>
      <c r="DR33" s="725"/>
      <c r="DS33" s="725"/>
      <c r="DT33" s="725"/>
      <c r="DU33" s="725"/>
      <c r="DV33" s="726"/>
      <c r="DW33" s="694">
        <v>
36.799999999999997</v>
      </c>
      <c r="DX33" s="723"/>
      <c r="DY33" s="723"/>
      <c r="DZ33" s="723"/>
      <c r="EA33" s="723"/>
      <c r="EB33" s="723"/>
      <c r="EC33" s="724"/>
    </row>
    <row r="34" spans="2:133" ht="11.25" customHeight="1" x14ac:dyDescent="0.2">
      <c r="B34" s="686" t="s">
        <v>
320</v>
      </c>
      <c r="C34" s="687"/>
      <c r="D34" s="687"/>
      <c r="E34" s="687"/>
      <c r="F34" s="687"/>
      <c r="G34" s="687"/>
      <c r="H34" s="687"/>
      <c r="I34" s="687"/>
      <c r="J34" s="687"/>
      <c r="K34" s="687"/>
      <c r="L34" s="687"/>
      <c r="M34" s="687"/>
      <c r="N34" s="687"/>
      <c r="O34" s="687"/>
      <c r="P34" s="687"/>
      <c r="Q34" s="688"/>
      <c r="R34" s="689">
        <v>
4431592</v>
      </c>
      <c r="S34" s="690"/>
      <c r="T34" s="690"/>
      <c r="U34" s="690"/>
      <c r="V34" s="690"/>
      <c r="W34" s="690"/>
      <c r="X34" s="690"/>
      <c r="Y34" s="691"/>
      <c r="Z34" s="692">
        <v>
3</v>
      </c>
      <c r="AA34" s="692"/>
      <c r="AB34" s="692"/>
      <c r="AC34" s="692"/>
      <c r="AD34" s="693">
        <v>
201965</v>
      </c>
      <c r="AE34" s="693"/>
      <c r="AF34" s="693"/>
      <c r="AG34" s="693"/>
      <c r="AH34" s="693"/>
      <c r="AI34" s="693"/>
      <c r="AJ34" s="693"/>
      <c r="AK34" s="693"/>
      <c r="AL34" s="694">
        <v>
0.3</v>
      </c>
      <c r="AM34" s="695"/>
      <c r="AN34" s="695"/>
      <c r="AO34" s="696"/>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4" t="s">
        <v>
321</v>
      </c>
      <c r="CE34" s="705"/>
      <c r="CF34" s="705"/>
      <c r="CG34" s="705"/>
      <c r="CH34" s="705"/>
      <c r="CI34" s="705"/>
      <c r="CJ34" s="705"/>
      <c r="CK34" s="705"/>
      <c r="CL34" s="705"/>
      <c r="CM34" s="705"/>
      <c r="CN34" s="705"/>
      <c r="CO34" s="705"/>
      <c r="CP34" s="705"/>
      <c r="CQ34" s="706"/>
      <c r="CR34" s="689">
        <v>
21678613</v>
      </c>
      <c r="CS34" s="690"/>
      <c r="CT34" s="690"/>
      <c r="CU34" s="690"/>
      <c r="CV34" s="690"/>
      <c r="CW34" s="690"/>
      <c r="CX34" s="690"/>
      <c r="CY34" s="691"/>
      <c r="CZ34" s="694">
        <v>
15.2</v>
      </c>
      <c r="DA34" s="723"/>
      <c r="DB34" s="723"/>
      <c r="DC34" s="727"/>
      <c r="DD34" s="698">
        <v>
17576827</v>
      </c>
      <c r="DE34" s="690"/>
      <c r="DF34" s="690"/>
      <c r="DG34" s="690"/>
      <c r="DH34" s="690"/>
      <c r="DI34" s="690"/>
      <c r="DJ34" s="690"/>
      <c r="DK34" s="691"/>
      <c r="DL34" s="698">
        <v>
15858829</v>
      </c>
      <c r="DM34" s="690"/>
      <c r="DN34" s="690"/>
      <c r="DO34" s="690"/>
      <c r="DP34" s="690"/>
      <c r="DQ34" s="690"/>
      <c r="DR34" s="690"/>
      <c r="DS34" s="690"/>
      <c r="DT34" s="690"/>
      <c r="DU34" s="690"/>
      <c r="DV34" s="691"/>
      <c r="DW34" s="694">
        <v>
21</v>
      </c>
      <c r="DX34" s="723"/>
      <c r="DY34" s="723"/>
      <c r="DZ34" s="723"/>
      <c r="EA34" s="723"/>
      <c r="EB34" s="723"/>
      <c r="EC34" s="724"/>
    </row>
    <row r="35" spans="2:133" ht="11.25" customHeight="1" x14ac:dyDescent="0.2">
      <c r="B35" s="686" t="s">
        <v>
322</v>
      </c>
      <c r="C35" s="687"/>
      <c r="D35" s="687"/>
      <c r="E35" s="687"/>
      <c r="F35" s="687"/>
      <c r="G35" s="687"/>
      <c r="H35" s="687"/>
      <c r="I35" s="687"/>
      <c r="J35" s="687"/>
      <c r="K35" s="687"/>
      <c r="L35" s="687"/>
      <c r="M35" s="687"/>
      <c r="N35" s="687"/>
      <c r="O35" s="687"/>
      <c r="P35" s="687"/>
      <c r="Q35" s="688"/>
      <c r="R35" s="689">
        <v>
150956</v>
      </c>
      <c r="S35" s="690"/>
      <c r="T35" s="690"/>
      <c r="U35" s="690"/>
      <c r="V35" s="690"/>
      <c r="W35" s="690"/>
      <c r="X35" s="690"/>
      <c r="Y35" s="691"/>
      <c r="Z35" s="692">
        <v>
0.1</v>
      </c>
      <c r="AA35" s="692"/>
      <c r="AB35" s="692"/>
      <c r="AC35" s="692"/>
      <c r="AD35" s="693" t="s">
        <v>
130</v>
      </c>
      <c r="AE35" s="693"/>
      <c r="AF35" s="693"/>
      <c r="AG35" s="693"/>
      <c r="AH35" s="693"/>
      <c r="AI35" s="693"/>
      <c r="AJ35" s="693"/>
      <c r="AK35" s="693"/>
      <c r="AL35" s="694" t="s">
        <v>
130</v>
      </c>
      <c r="AM35" s="695"/>
      <c r="AN35" s="695"/>
      <c r="AO35" s="696"/>
      <c r="AP35" s="235"/>
      <c r="AQ35" s="668" t="s">
        <v>
323</v>
      </c>
      <c r="AR35" s="669"/>
      <c r="AS35" s="669"/>
      <c r="AT35" s="669"/>
      <c r="AU35" s="669"/>
      <c r="AV35" s="669"/>
      <c r="AW35" s="669"/>
      <c r="AX35" s="669"/>
      <c r="AY35" s="669"/>
      <c r="AZ35" s="669"/>
      <c r="BA35" s="669"/>
      <c r="BB35" s="669"/>
      <c r="BC35" s="669"/>
      <c r="BD35" s="669"/>
      <c r="BE35" s="669"/>
      <c r="BF35" s="670"/>
      <c r="BG35" s="668" t="s">
        <v>
324</v>
      </c>
      <c r="BH35" s="669"/>
      <c r="BI35" s="669"/>
      <c r="BJ35" s="669"/>
      <c r="BK35" s="669"/>
      <c r="BL35" s="669"/>
      <c r="BM35" s="669"/>
      <c r="BN35" s="669"/>
      <c r="BO35" s="669"/>
      <c r="BP35" s="669"/>
      <c r="BQ35" s="669"/>
      <c r="BR35" s="669"/>
      <c r="BS35" s="669"/>
      <c r="BT35" s="669"/>
      <c r="BU35" s="669"/>
      <c r="BV35" s="669"/>
      <c r="BW35" s="669"/>
      <c r="BX35" s="669"/>
      <c r="BY35" s="669"/>
      <c r="BZ35" s="669"/>
      <c r="CA35" s="669"/>
      <c r="CB35" s="670"/>
      <c r="CD35" s="704" t="s">
        <v>
325</v>
      </c>
      <c r="CE35" s="705"/>
      <c r="CF35" s="705"/>
      <c r="CG35" s="705"/>
      <c r="CH35" s="705"/>
      <c r="CI35" s="705"/>
      <c r="CJ35" s="705"/>
      <c r="CK35" s="705"/>
      <c r="CL35" s="705"/>
      <c r="CM35" s="705"/>
      <c r="CN35" s="705"/>
      <c r="CO35" s="705"/>
      <c r="CP35" s="705"/>
      <c r="CQ35" s="706"/>
      <c r="CR35" s="689">
        <v>
1361577</v>
      </c>
      <c r="CS35" s="725"/>
      <c r="CT35" s="725"/>
      <c r="CU35" s="725"/>
      <c r="CV35" s="725"/>
      <c r="CW35" s="725"/>
      <c r="CX35" s="725"/>
      <c r="CY35" s="726"/>
      <c r="CZ35" s="694">
        <v>
1</v>
      </c>
      <c r="DA35" s="723"/>
      <c r="DB35" s="723"/>
      <c r="DC35" s="727"/>
      <c r="DD35" s="698">
        <v>
1249602</v>
      </c>
      <c r="DE35" s="725"/>
      <c r="DF35" s="725"/>
      <c r="DG35" s="725"/>
      <c r="DH35" s="725"/>
      <c r="DI35" s="725"/>
      <c r="DJ35" s="725"/>
      <c r="DK35" s="726"/>
      <c r="DL35" s="698">
        <v>
1161429</v>
      </c>
      <c r="DM35" s="725"/>
      <c r="DN35" s="725"/>
      <c r="DO35" s="725"/>
      <c r="DP35" s="725"/>
      <c r="DQ35" s="725"/>
      <c r="DR35" s="725"/>
      <c r="DS35" s="725"/>
      <c r="DT35" s="725"/>
      <c r="DU35" s="725"/>
      <c r="DV35" s="726"/>
      <c r="DW35" s="694">
        <v>
1.5</v>
      </c>
      <c r="DX35" s="723"/>
      <c r="DY35" s="723"/>
      <c r="DZ35" s="723"/>
      <c r="EA35" s="723"/>
      <c r="EB35" s="723"/>
      <c r="EC35" s="724"/>
    </row>
    <row r="36" spans="2:133" ht="11.25" customHeight="1" x14ac:dyDescent="0.2">
      <c r="B36" s="686" t="s">
        <v>
326</v>
      </c>
      <c r="C36" s="687"/>
      <c r="D36" s="687"/>
      <c r="E36" s="687"/>
      <c r="F36" s="687"/>
      <c r="G36" s="687"/>
      <c r="H36" s="687"/>
      <c r="I36" s="687"/>
      <c r="J36" s="687"/>
      <c r="K36" s="687"/>
      <c r="L36" s="687"/>
      <c r="M36" s="687"/>
      <c r="N36" s="687"/>
      <c r="O36" s="687"/>
      <c r="P36" s="687"/>
      <c r="Q36" s="688"/>
      <c r="R36" s="689">
        <v>
16437281</v>
      </c>
      <c r="S36" s="690"/>
      <c r="T36" s="690"/>
      <c r="U36" s="690"/>
      <c r="V36" s="690"/>
      <c r="W36" s="690"/>
      <c r="X36" s="690"/>
      <c r="Y36" s="691"/>
      <c r="Z36" s="692">
        <v>
11.2</v>
      </c>
      <c r="AA36" s="692"/>
      <c r="AB36" s="692"/>
      <c r="AC36" s="692"/>
      <c r="AD36" s="693" t="s">
        <v>
130</v>
      </c>
      <c r="AE36" s="693"/>
      <c r="AF36" s="693"/>
      <c r="AG36" s="693"/>
      <c r="AH36" s="693"/>
      <c r="AI36" s="693"/>
      <c r="AJ36" s="693"/>
      <c r="AK36" s="693"/>
      <c r="AL36" s="694" t="s">
        <v>
232</v>
      </c>
      <c r="AM36" s="695"/>
      <c r="AN36" s="695"/>
      <c r="AO36" s="696"/>
      <c r="AP36" s="235"/>
      <c r="AQ36" s="763" t="s">
        <v>
327</v>
      </c>
      <c r="AR36" s="764"/>
      <c r="AS36" s="764"/>
      <c r="AT36" s="764"/>
      <c r="AU36" s="764"/>
      <c r="AV36" s="764"/>
      <c r="AW36" s="764"/>
      <c r="AX36" s="764"/>
      <c r="AY36" s="765"/>
      <c r="AZ36" s="678">
        <v>
10488530</v>
      </c>
      <c r="BA36" s="679"/>
      <c r="BB36" s="679"/>
      <c r="BC36" s="679"/>
      <c r="BD36" s="679"/>
      <c r="BE36" s="679"/>
      <c r="BF36" s="766"/>
      <c r="BG36" s="700" t="s">
        <v>
328</v>
      </c>
      <c r="BH36" s="701"/>
      <c r="BI36" s="701"/>
      <c r="BJ36" s="701"/>
      <c r="BK36" s="701"/>
      <c r="BL36" s="701"/>
      <c r="BM36" s="701"/>
      <c r="BN36" s="701"/>
      <c r="BO36" s="701"/>
      <c r="BP36" s="701"/>
      <c r="BQ36" s="701"/>
      <c r="BR36" s="701"/>
      <c r="BS36" s="701"/>
      <c r="BT36" s="701"/>
      <c r="BU36" s="702"/>
      <c r="BV36" s="678">
        <v>
431038</v>
      </c>
      <c r="BW36" s="679"/>
      <c r="BX36" s="679"/>
      <c r="BY36" s="679"/>
      <c r="BZ36" s="679"/>
      <c r="CA36" s="679"/>
      <c r="CB36" s="766"/>
      <c r="CD36" s="704" t="s">
        <v>
329</v>
      </c>
      <c r="CE36" s="705"/>
      <c r="CF36" s="705"/>
      <c r="CG36" s="705"/>
      <c r="CH36" s="705"/>
      <c r="CI36" s="705"/>
      <c r="CJ36" s="705"/>
      <c r="CK36" s="705"/>
      <c r="CL36" s="705"/>
      <c r="CM36" s="705"/>
      <c r="CN36" s="705"/>
      <c r="CO36" s="705"/>
      <c r="CP36" s="705"/>
      <c r="CQ36" s="706"/>
      <c r="CR36" s="689">
        <v>
7491019</v>
      </c>
      <c r="CS36" s="690"/>
      <c r="CT36" s="690"/>
      <c r="CU36" s="690"/>
      <c r="CV36" s="690"/>
      <c r="CW36" s="690"/>
      <c r="CX36" s="690"/>
      <c r="CY36" s="691"/>
      <c r="CZ36" s="694">
        <v>
5.3</v>
      </c>
      <c r="DA36" s="723"/>
      <c r="DB36" s="723"/>
      <c r="DC36" s="727"/>
      <c r="DD36" s="698">
        <v>
4651334</v>
      </c>
      <c r="DE36" s="690"/>
      <c r="DF36" s="690"/>
      <c r="DG36" s="690"/>
      <c r="DH36" s="690"/>
      <c r="DI36" s="690"/>
      <c r="DJ36" s="690"/>
      <c r="DK36" s="691"/>
      <c r="DL36" s="698">
        <v>
3814875</v>
      </c>
      <c r="DM36" s="690"/>
      <c r="DN36" s="690"/>
      <c r="DO36" s="690"/>
      <c r="DP36" s="690"/>
      <c r="DQ36" s="690"/>
      <c r="DR36" s="690"/>
      <c r="DS36" s="690"/>
      <c r="DT36" s="690"/>
      <c r="DU36" s="690"/>
      <c r="DV36" s="691"/>
      <c r="DW36" s="694">
        <v>
5</v>
      </c>
      <c r="DX36" s="723"/>
      <c r="DY36" s="723"/>
      <c r="DZ36" s="723"/>
      <c r="EA36" s="723"/>
      <c r="EB36" s="723"/>
      <c r="EC36" s="724"/>
    </row>
    <row r="37" spans="2:133" ht="11.25" customHeight="1" x14ac:dyDescent="0.2">
      <c r="B37" s="686" t="s">
        <v>
330</v>
      </c>
      <c r="C37" s="687"/>
      <c r="D37" s="687"/>
      <c r="E37" s="687"/>
      <c r="F37" s="687"/>
      <c r="G37" s="687"/>
      <c r="H37" s="687"/>
      <c r="I37" s="687"/>
      <c r="J37" s="687"/>
      <c r="K37" s="687"/>
      <c r="L37" s="687"/>
      <c r="M37" s="687"/>
      <c r="N37" s="687"/>
      <c r="O37" s="687"/>
      <c r="P37" s="687"/>
      <c r="Q37" s="688"/>
      <c r="R37" s="689">
        <v>
1037695</v>
      </c>
      <c r="S37" s="690"/>
      <c r="T37" s="690"/>
      <c r="U37" s="690"/>
      <c r="V37" s="690"/>
      <c r="W37" s="690"/>
      <c r="X37" s="690"/>
      <c r="Y37" s="691"/>
      <c r="Z37" s="692">
        <v>
0.7</v>
      </c>
      <c r="AA37" s="692"/>
      <c r="AB37" s="692"/>
      <c r="AC37" s="692"/>
      <c r="AD37" s="693" t="s">
        <v>
130</v>
      </c>
      <c r="AE37" s="693"/>
      <c r="AF37" s="693"/>
      <c r="AG37" s="693"/>
      <c r="AH37" s="693"/>
      <c r="AI37" s="693"/>
      <c r="AJ37" s="693"/>
      <c r="AK37" s="693"/>
      <c r="AL37" s="694" t="s">
        <v>
130</v>
      </c>
      <c r="AM37" s="695"/>
      <c r="AN37" s="695"/>
      <c r="AO37" s="696"/>
      <c r="AQ37" s="767" t="s">
        <v>
331</v>
      </c>
      <c r="AR37" s="768"/>
      <c r="AS37" s="768"/>
      <c r="AT37" s="768"/>
      <c r="AU37" s="768"/>
      <c r="AV37" s="768"/>
      <c r="AW37" s="768"/>
      <c r="AX37" s="768"/>
      <c r="AY37" s="769"/>
      <c r="AZ37" s="689" t="s">
        <v>
130</v>
      </c>
      <c r="BA37" s="690"/>
      <c r="BB37" s="690"/>
      <c r="BC37" s="690"/>
      <c r="BD37" s="725"/>
      <c r="BE37" s="725"/>
      <c r="BF37" s="756"/>
      <c r="BG37" s="704" t="s">
        <v>
332</v>
      </c>
      <c r="BH37" s="705"/>
      <c r="BI37" s="705"/>
      <c r="BJ37" s="705"/>
      <c r="BK37" s="705"/>
      <c r="BL37" s="705"/>
      <c r="BM37" s="705"/>
      <c r="BN37" s="705"/>
      <c r="BO37" s="705"/>
      <c r="BP37" s="705"/>
      <c r="BQ37" s="705"/>
      <c r="BR37" s="705"/>
      <c r="BS37" s="705"/>
      <c r="BT37" s="705"/>
      <c r="BU37" s="706"/>
      <c r="BV37" s="689">
        <v>
431038</v>
      </c>
      <c r="BW37" s="690"/>
      <c r="BX37" s="690"/>
      <c r="BY37" s="690"/>
      <c r="BZ37" s="690"/>
      <c r="CA37" s="690"/>
      <c r="CB37" s="699"/>
      <c r="CD37" s="704" t="s">
        <v>
333</v>
      </c>
      <c r="CE37" s="705"/>
      <c r="CF37" s="705"/>
      <c r="CG37" s="705"/>
      <c r="CH37" s="705"/>
      <c r="CI37" s="705"/>
      <c r="CJ37" s="705"/>
      <c r="CK37" s="705"/>
      <c r="CL37" s="705"/>
      <c r="CM37" s="705"/>
      <c r="CN37" s="705"/>
      <c r="CO37" s="705"/>
      <c r="CP37" s="705"/>
      <c r="CQ37" s="706"/>
      <c r="CR37" s="689">
        <v>
1287543</v>
      </c>
      <c r="CS37" s="725"/>
      <c r="CT37" s="725"/>
      <c r="CU37" s="725"/>
      <c r="CV37" s="725"/>
      <c r="CW37" s="725"/>
      <c r="CX37" s="725"/>
      <c r="CY37" s="726"/>
      <c r="CZ37" s="694">
        <v>
0.9</v>
      </c>
      <c r="DA37" s="723"/>
      <c r="DB37" s="723"/>
      <c r="DC37" s="727"/>
      <c r="DD37" s="698">
        <v>
1287543</v>
      </c>
      <c r="DE37" s="725"/>
      <c r="DF37" s="725"/>
      <c r="DG37" s="725"/>
      <c r="DH37" s="725"/>
      <c r="DI37" s="725"/>
      <c r="DJ37" s="725"/>
      <c r="DK37" s="726"/>
      <c r="DL37" s="698">
        <v>
927434</v>
      </c>
      <c r="DM37" s="725"/>
      <c r="DN37" s="725"/>
      <c r="DO37" s="725"/>
      <c r="DP37" s="725"/>
      <c r="DQ37" s="725"/>
      <c r="DR37" s="725"/>
      <c r="DS37" s="725"/>
      <c r="DT37" s="725"/>
      <c r="DU37" s="725"/>
      <c r="DV37" s="726"/>
      <c r="DW37" s="694">
        <v>
1.2</v>
      </c>
      <c r="DX37" s="723"/>
      <c r="DY37" s="723"/>
      <c r="DZ37" s="723"/>
      <c r="EA37" s="723"/>
      <c r="EB37" s="723"/>
      <c r="EC37" s="724"/>
    </row>
    <row r="38" spans="2:133" ht="11.25" customHeight="1" x14ac:dyDescent="0.2">
      <c r="B38" s="686" t="s">
        <v>
334</v>
      </c>
      <c r="C38" s="687"/>
      <c r="D38" s="687"/>
      <c r="E38" s="687"/>
      <c r="F38" s="687"/>
      <c r="G38" s="687"/>
      <c r="H38" s="687"/>
      <c r="I38" s="687"/>
      <c r="J38" s="687"/>
      <c r="K38" s="687"/>
      <c r="L38" s="687"/>
      <c r="M38" s="687"/>
      <c r="N38" s="687"/>
      <c r="O38" s="687"/>
      <c r="P38" s="687"/>
      <c r="Q38" s="688"/>
      <c r="R38" s="689">
        <v>
3905318</v>
      </c>
      <c r="S38" s="690"/>
      <c r="T38" s="690"/>
      <c r="U38" s="690"/>
      <c r="V38" s="690"/>
      <c r="W38" s="690"/>
      <c r="X38" s="690"/>
      <c r="Y38" s="691"/>
      <c r="Z38" s="692">
        <v>
2.7</v>
      </c>
      <c r="AA38" s="692"/>
      <c r="AB38" s="692"/>
      <c r="AC38" s="692"/>
      <c r="AD38" s="693">
        <v>
38607</v>
      </c>
      <c r="AE38" s="693"/>
      <c r="AF38" s="693"/>
      <c r="AG38" s="693"/>
      <c r="AH38" s="693"/>
      <c r="AI38" s="693"/>
      <c r="AJ38" s="693"/>
      <c r="AK38" s="693"/>
      <c r="AL38" s="694">
        <v>
0.1</v>
      </c>
      <c r="AM38" s="695"/>
      <c r="AN38" s="695"/>
      <c r="AO38" s="696"/>
      <c r="AQ38" s="767" t="s">
        <v>
335</v>
      </c>
      <c r="AR38" s="768"/>
      <c r="AS38" s="768"/>
      <c r="AT38" s="768"/>
      <c r="AU38" s="768"/>
      <c r="AV38" s="768"/>
      <c r="AW38" s="768"/>
      <c r="AX38" s="768"/>
      <c r="AY38" s="769"/>
      <c r="AZ38" s="689" t="s">
        <v>
130</v>
      </c>
      <c r="BA38" s="690"/>
      <c r="BB38" s="690"/>
      <c r="BC38" s="690"/>
      <c r="BD38" s="725"/>
      <c r="BE38" s="725"/>
      <c r="BF38" s="756"/>
      <c r="BG38" s="704" t="s">
        <v>
336</v>
      </c>
      <c r="BH38" s="705"/>
      <c r="BI38" s="705"/>
      <c r="BJ38" s="705"/>
      <c r="BK38" s="705"/>
      <c r="BL38" s="705"/>
      <c r="BM38" s="705"/>
      <c r="BN38" s="705"/>
      <c r="BO38" s="705"/>
      <c r="BP38" s="705"/>
      <c r="BQ38" s="705"/>
      <c r="BR38" s="705"/>
      <c r="BS38" s="705"/>
      <c r="BT38" s="705"/>
      <c r="BU38" s="706"/>
      <c r="BV38" s="689">
        <v>
56816</v>
      </c>
      <c r="BW38" s="690"/>
      <c r="BX38" s="690"/>
      <c r="BY38" s="690"/>
      <c r="BZ38" s="690"/>
      <c r="CA38" s="690"/>
      <c r="CB38" s="699"/>
      <c r="CD38" s="704" t="s">
        <v>
337</v>
      </c>
      <c r="CE38" s="705"/>
      <c r="CF38" s="705"/>
      <c r="CG38" s="705"/>
      <c r="CH38" s="705"/>
      <c r="CI38" s="705"/>
      <c r="CJ38" s="705"/>
      <c r="CK38" s="705"/>
      <c r="CL38" s="705"/>
      <c r="CM38" s="705"/>
      <c r="CN38" s="705"/>
      <c r="CO38" s="705"/>
      <c r="CP38" s="705"/>
      <c r="CQ38" s="706"/>
      <c r="CR38" s="689">
        <v>
10488530</v>
      </c>
      <c r="CS38" s="690"/>
      <c r="CT38" s="690"/>
      <c r="CU38" s="690"/>
      <c r="CV38" s="690"/>
      <c r="CW38" s="690"/>
      <c r="CX38" s="690"/>
      <c r="CY38" s="691"/>
      <c r="CZ38" s="694">
        <v>
7.4</v>
      </c>
      <c r="DA38" s="723"/>
      <c r="DB38" s="723"/>
      <c r="DC38" s="727"/>
      <c r="DD38" s="698">
        <v>
8726626</v>
      </c>
      <c r="DE38" s="690"/>
      <c r="DF38" s="690"/>
      <c r="DG38" s="690"/>
      <c r="DH38" s="690"/>
      <c r="DI38" s="690"/>
      <c r="DJ38" s="690"/>
      <c r="DK38" s="691"/>
      <c r="DL38" s="698">
        <v>
6957901</v>
      </c>
      <c r="DM38" s="690"/>
      <c r="DN38" s="690"/>
      <c r="DO38" s="690"/>
      <c r="DP38" s="690"/>
      <c r="DQ38" s="690"/>
      <c r="DR38" s="690"/>
      <c r="DS38" s="690"/>
      <c r="DT38" s="690"/>
      <c r="DU38" s="690"/>
      <c r="DV38" s="691"/>
      <c r="DW38" s="694">
        <v>
9.1999999999999993</v>
      </c>
      <c r="DX38" s="723"/>
      <c r="DY38" s="723"/>
      <c r="DZ38" s="723"/>
      <c r="EA38" s="723"/>
      <c r="EB38" s="723"/>
      <c r="EC38" s="724"/>
    </row>
    <row r="39" spans="2:133" ht="11.25" customHeight="1" x14ac:dyDescent="0.2">
      <c r="B39" s="686" t="s">
        <v>
338</v>
      </c>
      <c r="C39" s="687"/>
      <c r="D39" s="687"/>
      <c r="E39" s="687"/>
      <c r="F39" s="687"/>
      <c r="G39" s="687"/>
      <c r="H39" s="687"/>
      <c r="I39" s="687"/>
      <c r="J39" s="687"/>
      <c r="K39" s="687"/>
      <c r="L39" s="687"/>
      <c r="M39" s="687"/>
      <c r="N39" s="687"/>
      <c r="O39" s="687"/>
      <c r="P39" s="687"/>
      <c r="Q39" s="688"/>
      <c r="R39" s="689">
        <v>
5508300</v>
      </c>
      <c r="S39" s="690"/>
      <c r="T39" s="690"/>
      <c r="U39" s="690"/>
      <c r="V39" s="690"/>
      <c r="W39" s="690"/>
      <c r="X39" s="690"/>
      <c r="Y39" s="691"/>
      <c r="Z39" s="692">
        <v>
3.8</v>
      </c>
      <c r="AA39" s="692"/>
      <c r="AB39" s="692"/>
      <c r="AC39" s="692"/>
      <c r="AD39" s="693" t="s">
        <v>
232</v>
      </c>
      <c r="AE39" s="693"/>
      <c r="AF39" s="693"/>
      <c r="AG39" s="693"/>
      <c r="AH39" s="693"/>
      <c r="AI39" s="693"/>
      <c r="AJ39" s="693"/>
      <c r="AK39" s="693"/>
      <c r="AL39" s="694" t="s">
        <v>
130</v>
      </c>
      <c r="AM39" s="695"/>
      <c r="AN39" s="695"/>
      <c r="AO39" s="696"/>
      <c r="AQ39" s="767" t="s">
        <v>
339</v>
      </c>
      <c r="AR39" s="768"/>
      <c r="AS39" s="768"/>
      <c r="AT39" s="768"/>
      <c r="AU39" s="768"/>
      <c r="AV39" s="768"/>
      <c r="AW39" s="768"/>
      <c r="AX39" s="768"/>
      <c r="AY39" s="769"/>
      <c r="AZ39" s="689" t="s">
        <v>
130</v>
      </c>
      <c r="BA39" s="690"/>
      <c r="BB39" s="690"/>
      <c r="BC39" s="690"/>
      <c r="BD39" s="725"/>
      <c r="BE39" s="725"/>
      <c r="BF39" s="756"/>
      <c r="BG39" s="704" t="s">
        <v>
340</v>
      </c>
      <c r="BH39" s="705"/>
      <c r="BI39" s="705"/>
      <c r="BJ39" s="705"/>
      <c r="BK39" s="705"/>
      <c r="BL39" s="705"/>
      <c r="BM39" s="705"/>
      <c r="BN39" s="705"/>
      <c r="BO39" s="705"/>
      <c r="BP39" s="705"/>
      <c r="BQ39" s="705"/>
      <c r="BR39" s="705"/>
      <c r="BS39" s="705"/>
      <c r="BT39" s="705"/>
      <c r="BU39" s="706"/>
      <c r="BV39" s="689">
        <v>
72472</v>
      </c>
      <c r="BW39" s="690"/>
      <c r="BX39" s="690"/>
      <c r="BY39" s="690"/>
      <c r="BZ39" s="690"/>
      <c r="CA39" s="690"/>
      <c r="CB39" s="699"/>
      <c r="CD39" s="704" t="s">
        <v>
341</v>
      </c>
      <c r="CE39" s="705"/>
      <c r="CF39" s="705"/>
      <c r="CG39" s="705"/>
      <c r="CH39" s="705"/>
      <c r="CI39" s="705"/>
      <c r="CJ39" s="705"/>
      <c r="CK39" s="705"/>
      <c r="CL39" s="705"/>
      <c r="CM39" s="705"/>
      <c r="CN39" s="705"/>
      <c r="CO39" s="705"/>
      <c r="CP39" s="705"/>
      <c r="CQ39" s="706"/>
      <c r="CR39" s="689">
        <v>
2894158</v>
      </c>
      <c r="CS39" s="725"/>
      <c r="CT39" s="725"/>
      <c r="CU39" s="725"/>
      <c r="CV39" s="725"/>
      <c r="CW39" s="725"/>
      <c r="CX39" s="725"/>
      <c r="CY39" s="726"/>
      <c r="CZ39" s="694">
        <v>
2</v>
      </c>
      <c r="DA39" s="723"/>
      <c r="DB39" s="723"/>
      <c r="DC39" s="727"/>
      <c r="DD39" s="698">
        <v>
2474724</v>
      </c>
      <c r="DE39" s="725"/>
      <c r="DF39" s="725"/>
      <c r="DG39" s="725"/>
      <c r="DH39" s="725"/>
      <c r="DI39" s="725"/>
      <c r="DJ39" s="725"/>
      <c r="DK39" s="726"/>
      <c r="DL39" s="698" t="s">
        <v>
232</v>
      </c>
      <c r="DM39" s="725"/>
      <c r="DN39" s="725"/>
      <c r="DO39" s="725"/>
      <c r="DP39" s="725"/>
      <c r="DQ39" s="725"/>
      <c r="DR39" s="725"/>
      <c r="DS39" s="725"/>
      <c r="DT39" s="725"/>
      <c r="DU39" s="725"/>
      <c r="DV39" s="726"/>
      <c r="DW39" s="694" t="s">
        <v>
232</v>
      </c>
      <c r="DX39" s="723"/>
      <c r="DY39" s="723"/>
      <c r="DZ39" s="723"/>
      <c r="EA39" s="723"/>
      <c r="EB39" s="723"/>
      <c r="EC39" s="724"/>
    </row>
    <row r="40" spans="2:133" ht="11.25" customHeight="1" x14ac:dyDescent="0.2">
      <c r="B40" s="686" t="s">
        <v>
342</v>
      </c>
      <c r="C40" s="687"/>
      <c r="D40" s="687"/>
      <c r="E40" s="687"/>
      <c r="F40" s="687"/>
      <c r="G40" s="687"/>
      <c r="H40" s="687"/>
      <c r="I40" s="687"/>
      <c r="J40" s="687"/>
      <c r="K40" s="687"/>
      <c r="L40" s="687"/>
      <c r="M40" s="687"/>
      <c r="N40" s="687"/>
      <c r="O40" s="687"/>
      <c r="P40" s="687"/>
      <c r="Q40" s="688"/>
      <c r="R40" s="689" t="s">
        <v>
232</v>
      </c>
      <c r="S40" s="690"/>
      <c r="T40" s="690"/>
      <c r="U40" s="690"/>
      <c r="V40" s="690"/>
      <c r="W40" s="690"/>
      <c r="X40" s="690"/>
      <c r="Y40" s="691"/>
      <c r="Z40" s="692" t="s">
        <v>
232</v>
      </c>
      <c r="AA40" s="692"/>
      <c r="AB40" s="692"/>
      <c r="AC40" s="692"/>
      <c r="AD40" s="693" t="s">
        <v>
130</v>
      </c>
      <c r="AE40" s="693"/>
      <c r="AF40" s="693"/>
      <c r="AG40" s="693"/>
      <c r="AH40" s="693"/>
      <c r="AI40" s="693"/>
      <c r="AJ40" s="693"/>
      <c r="AK40" s="693"/>
      <c r="AL40" s="694" t="s">
        <v>
232</v>
      </c>
      <c r="AM40" s="695"/>
      <c r="AN40" s="695"/>
      <c r="AO40" s="696"/>
      <c r="AQ40" s="767" t="s">
        <v>
343</v>
      </c>
      <c r="AR40" s="768"/>
      <c r="AS40" s="768"/>
      <c r="AT40" s="768"/>
      <c r="AU40" s="768"/>
      <c r="AV40" s="768"/>
      <c r="AW40" s="768"/>
      <c r="AX40" s="768"/>
      <c r="AY40" s="769"/>
      <c r="AZ40" s="689" t="s">
        <v>
232</v>
      </c>
      <c r="BA40" s="690"/>
      <c r="BB40" s="690"/>
      <c r="BC40" s="690"/>
      <c r="BD40" s="725"/>
      <c r="BE40" s="725"/>
      <c r="BF40" s="756"/>
      <c r="BG40" s="770" t="s">
        <v>
344</v>
      </c>
      <c r="BH40" s="771"/>
      <c r="BI40" s="771"/>
      <c r="BJ40" s="771"/>
      <c r="BK40" s="771"/>
      <c r="BL40" s="236"/>
      <c r="BM40" s="705" t="s">
        <v>
345</v>
      </c>
      <c r="BN40" s="705"/>
      <c r="BO40" s="705"/>
      <c r="BP40" s="705"/>
      <c r="BQ40" s="705"/>
      <c r="BR40" s="705"/>
      <c r="BS40" s="705"/>
      <c r="BT40" s="705"/>
      <c r="BU40" s="706"/>
      <c r="BV40" s="689">
        <v>
114</v>
      </c>
      <c r="BW40" s="690"/>
      <c r="BX40" s="690"/>
      <c r="BY40" s="690"/>
      <c r="BZ40" s="690"/>
      <c r="CA40" s="690"/>
      <c r="CB40" s="699"/>
      <c r="CD40" s="704" t="s">
        <v>
346</v>
      </c>
      <c r="CE40" s="705"/>
      <c r="CF40" s="705"/>
      <c r="CG40" s="705"/>
      <c r="CH40" s="705"/>
      <c r="CI40" s="705"/>
      <c r="CJ40" s="705"/>
      <c r="CK40" s="705"/>
      <c r="CL40" s="705"/>
      <c r="CM40" s="705"/>
      <c r="CN40" s="705"/>
      <c r="CO40" s="705"/>
      <c r="CP40" s="705"/>
      <c r="CQ40" s="706"/>
      <c r="CR40" s="689">
        <v>
104824</v>
      </c>
      <c r="CS40" s="690"/>
      <c r="CT40" s="690"/>
      <c r="CU40" s="690"/>
      <c r="CV40" s="690"/>
      <c r="CW40" s="690"/>
      <c r="CX40" s="690"/>
      <c r="CY40" s="691"/>
      <c r="CZ40" s="694">
        <v>
0.1</v>
      </c>
      <c r="DA40" s="723"/>
      <c r="DB40" s="723"/>
      <c r="DC40" s="727"/>
      <c r="DD40" s="698">
        <v>
35000</v>
      </c>
      <c r="DE40" s="690"/>
      <c r="DF40" s="690"/>
      <c r="DG40" s="690"/>
      <c r="DH40" s="690"/>
      <c r="DI40" s="690"/>
      <c r="DJ40" s="690"/>
      <c r="DK40" s="691"/>
      <c r="DL40" s="698" t="s">
        <v>
232</v>
      </c>
      <c r="DM40" s="690"/>
      <c r="DN40" s="690"/>
      <c r="DO40" s="690"/>
      <c r="DP40" s="690"/>
      <c r="DQ40" s="690"/>
      <c r="DR40" s="690"/>
      <c r="DS40" s="690"/>
      <c r="DT40" s="690"/>
      <c r="DU40" s="690"/>
      <c r="DV40" s="691"/>
      <c r="DW40" s="694" t="s">
        <v>
130</v>
      </c>
      <c r="DX40" s="723"/>
      <c r="DY40" s="723"/>
      <c r="DZ40" s="723"/>
      <c r="EA40" s="723"/>
      <c r="EB40" s="723"/>
      <c r="EC40" s="724"/>
    </row>
    <row r="41" spans="2:133" ht="11.25" customHeight="1" x14ac:dyDescent="0.2">
      <c r="B41" s="686" t="s">
        <v>
347</v>
      </c>
      <c r="C41" s="687"/>
      <c r="D41" s="687"/>
      <c r="E41" s="687"/>
      <c r="F41" s="687"/>
      <c r="G41" s="687"/>
      <c r="H41" s="687"/>
      <c r="I41" s="687"/>
      <c r="J41" s="687"/>
      <c r="K41" s="687"/>
      <c r="L41" s="687"/>
      <c r="M41" s="687"/>
      <c r="N41" s="687"/>
      <c r="O41" s="687"/>
      <c r="P41" s="687"/>
      <c r="Q41" s="688"/>
      <c r="R41" s="689" t="s">
        <v>
130</v>
      </c>
      <c r="S41" s="690"/>
      <c r="T41" s="690"/>
      <c r="U41" s="690"/>
      <c r="V41" s="690"/>
      <c r="W41" s="690"/>
      <c r="X41" s="690"/>
      <c r="Y41" s="691"/>
      <c r="Z41" s="692" t="s">
        <v>
130</v>
      </c>
      <c r="AA41" s="692"/>
      <c r="AB41" s="692"/>
      <c r="AC41" s="692"/>
      <c r="AD41" s="693" t="s">
        <v>
130</v>
      </c>
      <c r="AE41" s="693"/>
      <c r="AF41" s="693"/>
      <c r="AG41" s="693"/>
      <c r="AH41" s="693"/>
      <c r="AI41" s="693"/>
      <c r="AJ41" s="693"/>
      <c r="AK41" s="693"/>
      <c r="AL41" s="694" t="s">
        <v>
130</v>
      </c>
      <c r="AM41" s="695"/>
      <c r="AN41" s="695"/>
      <c r="AO41" s="696"/>
      <c r="AQ41" s="767" t="s">
        <v>
348</v>
      </c>
      <c r="AR41" s="768"/>
      <c r="AS41" s="768"/>
      <c r="AT41" s="768"/>
      <c r="AU41" s="768"/>
      <c r="AV41" s="768"/>
      <c r="AW41" s="768"/>
      <c r="AX41" s="768"/>
      <c r="AY41" s="769"/>
      <c r="AZ41" s="689">
        <v>
4140158</v>
      </c>
      <c r="BA41" s="690"/>
      <c r="BB41" s="690"/>
      <c r="BC41" s="690"/>
      <c r="BD41" s="725"/>
      <c r="BE41" s="725"/>
      <c r="BF41" s="756"/>
      <c r="BG41" s="770"/>
      <c r="BH41" s="771"/>
      <c r="BI41" s="771"/>
      <c r="BJ41" s="771"/>
      <c r="BK41" s="771"/>
      <c r="BL41" s="236"/>
      <c r="BM41" s="705" t="s">
        <v>
349</v>
      </c>
      <c r="BN41" s="705"/>
      <c r="BO41" s="705"/>
      <c r="BP41" s="705"/>
      <c r="BQ41" s="705"/>
      <c r="BR41" s="705"/>
      <c r="BS41" s="705"/>
      <c r="BT41" s="705"/>
      <c r="BU41" s="706"/>
      <c r="BV41" s="689" t="s">
        <v>
130</v>
      </c>
      <c r="BW41" s="690"/>
      <c r="BX41" s="690"/>
      <c r="BY41" s="690"/>
      <c r="BZ41" s="690"/>
      <c r="CA41" s="690"/>
      <c r="CB41" s="699"/>
      <c r="CD41" s="704" t="s">
        <v>
350</v>
      </c>
      <c r="CE41" s="705"/>
      <c r="CF41" s="705"/>
      <c r="CG41" s="705"/>
      <c r="CH41" s="705"/>
      <c r="CI41" s="705"/>
      <c r="CJ41" s="705"/>
      <c r="CK41" s="705"/>
      <c r="CL41" s="705"/>
      <c r="CM41" s="705"/>
      <c r="CN41" s="705"/>
      <c r="CO41" s="705"/>
      <c r="CP41" s="705"/>
      <c r="CQ41" s="706"/>
      <c r="CR41" s="689" t="s">
        <v>
130</v>
      </c>
      <c r="CS41" s="725"/>
      <c r="CT41" s="725"/>
      <c r="CU41" s="725"/>
      <c r="CV41" s="725"/>
      <c r="CW41" s="725"/>
      <c r="CX41" s="725"/>
      <c r="CY41" s="726"/>
      <c r="CZ41" s="694" t="s">
        <v>
130</v>
      </c>
      <c r="DA41" s="723"/>
      <c r="DB41" s="723"/>
      <c r="DC41" s="727"/>
      <c r="DD41" s="698" t="s">
        <v>
130</v>
      </c>
      <c r="DE41" s="725"/>
      <c r="DF41" s="725"/>
      <c r="DG41" s="725"/>
      <c r="DH41" s="725"/>
      <c r="DI41" s="725"/>
      <c r="DJ41" s="725"/>
      <c r="DK41" s="726"/>
      <c r="DL41" s="776"/>
      <c r="DM41" s="777"/>
      <c r="DN41" s="777"/>
      <c r="DO41" s="777"/>
      <c r="DP41" s="777"/>
      <c r="DQ41" s="777"/>
      <c r="DR41" s="777"/>
      <c r="DS41" s="777"/>
      <c r="DT41" s="777"/>
      <c r="DU41" s="777"/>
      <c r="DV41" s="778"/>
      <c r="DW41" s="779"/>
      <c r="DX41" s="780"/>
      <c r="DY41" s="780"/>
      <c r="DZ41" s="780"/>
      <c r="EA41" s="780"/>
      <c r="EB41" s="780"/>
      <c r="EC41" s="781"/>
    </row>
    <row r="42" spans="2:133" ht="11.25" customHeight="1" x14ac:dyDescent="0.2">
      <c r="B42" s="730" t="s">
        <v>
351</v>
      </c>
      <c r="C42" s="731"/>
      <c r="D42" s="731"/>
      <c r="E42" s="731"/>
      <c r="F42" s="731"/>
      <c r="G42" s="731"/>
      <c r="H42" s="731"/>
      <c r="I42" s="731"/>
      <c r="J42" s="731"/>
      <c r="K42" s="731"/>
      <c r="L42" s="731"/>
      <c r="M42" s="731"/>
      <c r="N42" s="731"/>
      <c r="O42" s="731"/>
      <c r="P42" s="731"/>
      <c r="Q42" s="732"/>
      <c r="R42" s="774">
        <v>
146263450</v>
      </c>
      <c r="S42" s="775"/>
      <c r="T42" s="775"/>
      <c r="U42" s="775"/>
      <c r="V42" s="775"/>
      <c r="W42" s="775"/>
      <c r="X42" s="775"/>
      <c r="Y42" s="783"/>
      <c r="Z42" s="784">
        <v>
100</v>
      </c>
      <c r="AA42" s="784"/>
      <c r="AB42" s="784"/>
      <c r="AC42" s="784"/>
      <c r="AD42" s="785">
        <v>
75559385</v>
      </c>
      <c r="AE42" s="785"/>
      <c r="AF42" s="785"/>
      <c r="AG42" s="785"/>
      <c r="AH42" s="785"/>
      <c r="AI42" s="785"/>
      <c r="AJ42" s="785"/>
      <c r="AK42" s="785"/>
      <c r="AL42" s="786">
        <v>
100</v>
      </c>
      <c r="AM42" s="761"/>
      <c r="AN42" s="761"/>
      <c r="AO42" s="787"/>
      <c r="AQ42" s="788" t="s">
        <v>
352</v>
      </c>
      <c r="AR42" s="789"/>
      <c r="AS42" s="789"/>
      <c r="AT42" s="789"/>
      <c r="AU42" s="789"/>
      <c r="AV42" s="789"/>
      <c r="AW42" s="789"/>
      <c r="AX42" s="789"/>
      <c r="AY42" s="790"/>
      <c r="AZ42" s="774">
        <v>
6348372</v>
      </c>
      <c r="BA42" s="775"/>
      <c r="BB42" s="775"/>
      <c r="BC42" s="775"/>
      <c r="BD42" s="760"/>
      <c r="BE42" s="760"/>
      <c r="BF42" s="762"/>
      <c r="BG42" s="772"/>
      <c r="BH42" s="773"/>
      <c r="BI42" s="773"/>
      <c r="BJ42" s="773"/>
      <c r="BK42" s="773"/>
      <c r="BL42" s="237"/>
      <c r="BM42" s="715" t="s">
        <v>
353</v>
      </c>
      <c r="BN42" s="715"/>
      <c r="BO42" s="715"/>
      <c r="BP42" s="715"/>
      <c r="BQ42" s="715"/>
      <c r="BR42" s="715"/>
      <c r="BS42" s="715"/>
      <c r="BT42" s="715"/>
      <c r="BU42" s="716"/>
      <c r="BV42" s="774">
        <v>
233</v>
      </c>
      <c r="BW42" s="775"/>
      <c r="BX42" s="775"/>
      <c r="BY42" s="775"/>
      <c r="BZ42" s="775"/>
      <c r="CA42" s="775"/>
      <c r="CB42" s="782"/>
      <c r="CD42" s="686" t="s">
        <v>
354</v>
      </c>
      <c r="CE42" s="687"/>
      <c r="CF42" s="687"/>
      <c r="CG42" s="687"/>
      <c r="CH42" s="687"/>
      <c r="CI42" s="687"/>
      <c r="CJ42" s="687"/>
      <c r="CK42" s="687"/>
      <c r="CL42" s="687"/>
      <c r="CM42" s="687"/>
      <c r="CN42" s="687"/>
      <c r="CO42" s="687"/>
      <c r="CP42" s="687"/>
      <c r="CQ42" s="688"/>
      <c r="CR42" s="689">
        <v>
38094856</v>
      </c>
      <c r="CS42" s="690"/>
      <c r="CT42" s="690"/>
      <c r="CU42" s="690"/>
      <c r="CV42" s="690"/>
      <c r="CW42" s="690"/>
      <c r="CX42" s="690"/>
      <c r="CY42" s="691"/>
      <c r="CZ42" s="694">
        <v>
26.7</v>
      </c>
      <c r="DA42" s="695"/>
      <c r="DB42" s="695"/>
      <c r="DC42" s="707"/>
      <c r="DD42" s="698">
        <v>
11022398</v>
      </c>
      <c r="DE42" s="690"/>
      <c r="DF42" s="690"/>
      <c r="DG42" s="690"/>
      <c r="DH42" s="690"/>
      <c r="DI42" s="690"/>
      <c r="DJ42" s="690"/>
      <c r="DK42" s="691"/>
      <c r="DL42" s="776"/>
      <c r="DM42" s="777"/>
      <c r="DN42" s="777"/>
      <c r="DO42" s="777"/>
      <c r="DP42" s="777"/>
      <c r="DQ42" s="777"/>
      <c r="DR42" s="777"/>
      <c r="DS42" s="777"/>
      <c r="DT42" s="777"/>
      <c r="DU42" s="777"/>
      <c r="DV42" s="778"/>
      <c r="DW42" s="779"/>
      <c r="DX42" s="780"/>
      <c r="DY42" s="780"/>
      <c r="DZ42" s="780"/>
      <c r="EA42" s="780"/>
      <c r="EB42" s="780"/>
      <c r="EC42" s="781"/>
    </row>
    <row r="43" spans="2:133" ht="11.25" customHeight="1" x14ac:dyDescent="0.2">
      <c r="BV43" s="238"/>
      <c r="BW43" s="238"/>
      <c r="BX43" s="238"/>
      <c r="BY43" s="238"/>
      <c r="BZ43" s="238"/>
      <c r="CA43" s="238"/>
      <c r="CB43" s="238"/>
      <c r="CD43" s="686" t="s">
        <v>
355</v>
      </c>
      <c r="CE43" s="687"/>
      <c r="CF43" s="687"/>
      <c r="CG43" s="687"/>
      <c r="CH43" s="687"/>
      <c r="CI43" s="687"/>
      <c r="CJ43" s="687"/>
      <c r="CK43" s="687"/>
      <c r="CL43" s="687"/>
      <c r="CM43" s="687"/>
      <c r="CN43" s="687"/>
      <c r="CO43" s="687"/>
      <c r="CP43" s="687"/>
      <c r="CQ43" s="688"/>
      <c r="CR43" s="689">
        <v>
673587</v>
      </c>
      <c r="CS43" s="725"/>
      <c r="CT43" s="725"/>
      <c r="CU43" s="725"/>
      <c r="CV43" s="725"/>
      <c r="CW43" s="725"/>
      <c r="CX43" s="725"/>
      <c r="CY43" s="726"/>
      <c r="CZ43" s="694">
        <v>
0.5</v>
      </c>
      <c r="DA43" s="723"/>
      <c r="DB43" s="723"/>
      <c r="DC43" s="727"/>
      <c r="DD43" s="698">
        <v>
673587</v>
      </c>
      <c r="DE43" s="725"/>
      <c r="DF43" s="725"/>
      <c r="DG43" s="725"/>
      <c r="DH43" s="725"/>
      <c r="DI43" s="725"/>
      <c r="DJ43" s="725"/>
      <c r="DK43" s="726"/>
      <c r="DL43" s="776"/>
      <c r="DM43" s="777"/>
      <c r="DN43" s="777"/>
      <c r="DO43" s="777"/>
      <c r="DP43" s="777"/>
      <c r="DQ43" s="777"/>
      <c r="DR43" s="777"/>
      <c r="DS43" s="777"/>
      <c r="DT43" s="777"/>
      <c r="DU43" s="777"/>
      <c r="DV43" s="778"/>
      <c r="DW43" s="779"/>
      <c r="DX43" s="780"/>
      <c r="DY43" s="780"/>
      <c r="DZ43" s="780"/>
      <c r="EA43" s="780"/>
      <c r="EB43" s="780"/>
      <c r="EC43" s="781"/>
    </row>
    <row r="44" spans="2:133" ht="11.25" customHeight="1" x14ac:dyDescent="0.2">
      <c r="CD44" s="801" t="s">
        <v>
303</v>
      </c>
      <c r="CE44" s="802"/>
      <c r="CF44" s="686" t="s">
        <v>
356</v>
      </c>
      <c r="CG44" s="687"/>
      <c r="CH44" s="687"/>
      <c r="CI44" s="687"/>
      <c r="CJ44" s="687"/>
      <c r="CK44" s="687"/>
      <c r="CL44" s="687"/>
      <c r="CM44" s="687"/>
      <c r="CN44" s="687"/>
      <c r="CO44" s="687"/>
      <c r="CP44" s="687"/>
      <c r="CQ44" s="688"/>
      <c r="CR44" s="689">
        <v>
38094856</v>
      </c>
      <c r="CS44" s="690"/>
      <c r="CT44" s="690"/>
      <c r="CU44" s="690"/>
      <c r="CV44" s="690"/>
      <c r="CW44" s="690"/>
      <c r="CX44" s="690"/>
      <c r="CY44" s="691"/>
      <c r="CZ44" s="694">
        <v>
26.7</v>
      </c>
      <c r="DA44" s="695"/>
      <c r="DB44" s="695"/>
      <c r="DC44" s="707"/>
      <c r="DD44" s="698">
        <v>
11022398</v>
      </c>
      <c r="DE44" s="690"/>
      <c r="DF44" s="690"/>
      <c r="DG44" s="690"/>
      <c r="DH44" s="690"/>
      <c r="DI44" s="690"/>
      <c r="DJ44" s="690"/>
      <c r="DK44" s="691"/>
      <c r="DL44" s="776"/>
      <c r="DM44" s="777"/>
      <c r="DN44" s="777"/>
      <c r="DO44" s="777"/>
      <c r="DP44" s="777"/>
      <c r="DQ44" s="777"/>
      <c r="DR44" s="777"/>
      <c r="DS44" s="777"/>
      <c r="DT44" s="777"/>
      <c r="DU44" s="777"/>
      <c r="DV44" s="778"/>
      <c r="DW44" s="779"/>
      <c r="DX44" s="780"/>
      <c r="DY44" s="780"/>
      <c r="DZ44" s="780"/>
      <c r="EA44" s="780"/>
      <c r="EB44" s="780"/>
      <c r="EC44" s="781"/>
    </row>
    <row r="45" spans="2:133" ht="11.25" customHeight="1" x14ac:dyDescent="0.2">
      <c r="CD45" s="803"/>
      <c r="CE45" s="804"/>
      <c r="CF45" s="686" t="s">
        <v>
357</v>
      </c>
      <c r="CG45" s="687"/>
      <c r="CH45" s="687"/>
      <c r="CI45" s="687"/>
      <c r="CJ45" s="687"/>
      <c r="CK45" s="687"/>
      <c r="CL45" s="687"/>
      <c r="CM45" s="687"/>
      <c r="CN45" s="687"/>
      <c r="CO45" s="687"/>
      <c r="CP45" s="687"/>
      <c r="CQ45" s="688"/>
      <c r="CR45" s="689">
        <v>
7952439</v>
      </c>
      <c r="CS45" s="725"/>
      <c r="CT45" s="725"/>
      <c r="CU45" s="725"/>
      <c r="CV45" s="725"/>
      <c r="CW45" s="725"/>
      <c r="CX45" s="725"/>
      <c r="CY45" s="726"/>
      <c r="CZ45" s="694">
        <v>
5.6</v>
      </c>
      <c r="DA45" s="723"/>
      <c r="DB45" s="723"/>
      <c r="DC45" s="727"/>
      <c r="DD45" s="698">
        <v>
3350635</v>
      </c>
      <c r="DE45" s="725"/>
      <c r="DF45" s="725"/>
      <c r="DG45" s="725"/>
      <c r="DH45" s="725"/>
      <c r="DI45" s="725"/>
      <c r="DJ45" s="725"/>
      <c r="DK45" s="726"/>
      <c r="DL45" s="776"/>
      <c r="DM45" s="777"/>
      <c r="DN45" s="777"/>
      <c r="DO45" s="777"/>
      <c r="DP45" s="777"/>
      <c r="DQ45" s="777"/>
      <c r="DR45" s="777"/>
      <c r="DS45" s="777"/>
      <c r="DT45" s="777"/>
      <c r="DU45" s="777"/>
      <c r="DV45" s="778"/>
      <c r="DW45" s="779"/>
      <c r="DX45" s="780"/>
      <c r="DY45" s="780"/>
      <c r="DZ45" s="780"/>
      <c r="EA45" s="780"/>
      <c r="EB45" s="780"/>
      <c r="EC45" s="781"/>
    </row>
    <row r="46" spans="2:133" ht="11.25" customHeight="1" x14ac:dyDescent="0.2">
      <c r="B46" s="230" t="s">
        <v>
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803"/>
      <c r="CE46" s="804"/>
      <c r="CF46" s="686" t="s">
        <v>
359</v>
      </c>
      <c r="CG46" s="687"/>
      <c r="CH46" s="687"/>
      <c r="CI46" s="687"/>
      <c r="CJ46" s="687"/>
      <c r="CK46" s="687"/>
      <c r="CL46" s="687"/>
      <c r="CM46" s="687"/>
      <c r="CN46" s="687"/>
      <c r="CO46" s="687"/>
      <c r="CP46" s="687"/>
      <c r="CQ46" s="688"/>
      <c r="CR46" s="689">
        <v>
30142417</v>
      </c>
      <c r="CS46" s="690"/>
      <c r="CT46" s="690"/>
      <c r="CU46" s="690"/>
      <c r="CV46" s="690"/>
      <c r="CW46" s="690"/>
      <c r="CX46" s="690"/>
      <c r="CY46" s="691"/>
      <c r="CZ46" s="694">
        <v>
21.2</v>
      </c>
      <c r="DA46" s="695"/>
      <c r="DB46" s="695"/>
      <c r="DC46" s="707"/>
      <c r="DD46" s="698">
        <v>
7671763</v>
      </c>
      <c r="DE46" s="690"/>
      <c r="DF46" s="690"/>
      <c r="DG46" s="690"/>
      <c r="DH46" s="690"/>
      <c r="DI46" s="690"/>
      <c r="DJ46" s="690"/>
      <c r="DK46" s="691"/>
      <c r="DL46" s="776"/>
      <c r="DM46" s="777"/>
      <c r="DN46" s="777"/>
      <c r="DO46" s="777"/>
      <c r="DP46" s="777"/>
      <c r="DQ46" s="777"/>
      <c r="DR46" s="777"/>
      <c r="DS46" s="777"/>
      <c r="DT46" s="777"/>
      <c r="DU46" s="777"/>
      <c r="DV46" s="778"/>
      <c r="DW46" s="779"/>
      <c r="DX46" s="780"/>
      <c r="DY46" s="780"/>
      <c r="DZ46" s="780"/>
      <c r="EA46" s="780"/>
      <c r="EB46" s="780"/>
      <c r="EC46" s="781"/>
    </row>
    <row r="47" spans="2:133" ht="11.25" customHeight="1" x14ac:dyDescent="0.2">
      <c r="B47" s="240" t="s">
        <v>
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803"/>
      <c r="CE47" s="804"/>
      <c r="CF47" s="686" t="s">
        <v>
361</v>
      </c>
      <c r="CG47" s="687"/>
      <c r="CH47" s="687"/>
      <c r="CI47" s="687"/>
      <c r="CJ47" s="687"/>
      <c r="CK47" s="687"/>
      <c r="CL47" s="687"/>
      <c r="CM47" s="687"/>
      <c r="CN47" s="687"/>
      <c r="CO47" s="687"/>
      <c r="CP47" s="687"/>
      <c r="CQ47" s="688"/>
      <c r="CR47" s="689" t="s">
        <v>
130</v>
      </c>
      <c r="CS47" s="725"/>
      <c r="CT47" s="725"/>
      <c r="CU47" s="725"/>
      <c r="CV47" s="725"/>
      <c r="CW47" s="725"/>
      <c r="CX47" s="725"/>
      <c r="CY47" s="726"/>
      <c r="CZ47" s="694" t="s">
        <v>
130</v>
      </c>
      <c r="DA47" s="723"/>
      <c r="DB47" s="723"/>
      <c r="DC47" s="727"/>
      <c r="DD47" s="698" t="s">
        <v>
130</v>
      </c>
      <c r="DE47" s="725"/>
      <c r="DF47" s="725"/>
      <c r="DG47" s="725"/>
      <c r="DH47" s="725"/>
      <c r="DI47" s="725"/>
      <c r="DJ47" s="725"/>
      <c r="DK47" s="726"/>
      <c r="DL47" s="776"/>
      <c r="DM47" s="777"/>
      <c r="DN47" s="777"/>
      <c r="DO47" s="777"/>
      <c r="DP47" s="777"/>
      <c r="DQ47" s="777"/>
      <c r="DR47" s="777"/>
      <c r="DS47" s="777"/>
      <c r="DT47" s="777"/>
      <c r="DU47" s="777"/>
      <c r="DV47" s="778"/>
      <c r="DW47" s="779"/>
      <c r="DX47" s="780"/>
      <c r="DY47" s="780"/>
      <c r="DZ47" s="780"/>
      <c r="EA47" s="780"/>
      <c r="EB47" s="780"/>
      <c r="EC47" s="781"/>
    </row>
    <row r="48" spans="2:133" ht="10.8" x14ac:dyDescent="0.2">
      <c r="B48" s="241" t="s">
        <v>
362</v>
      </c>
      <c r="CD48" s="805"/>
      <c r="CE48" s="806"/>
      <c r="CF48" s="686" t="s">
        <v>
363</v>
      </c>
      <c r="CG48" s="687"/>
      <c r="CH48" s="687"/>
      <c r="CI48" s="687"/>
      <c r="CJ48" s="687"/>
      <c r="CK48" s="687"/>
      <c r="CL48" s="687"/>
      <c r="CM48" s="687"/>
      <c r="CN48" s="687"/>
      <c r="CO48" s="687"/>
      <c r="CP48" s="687"/>
      <c r="CQ48" s="688"/>
      <c r="CR48" s="689" t="s">
        <v>
130</v>
      </c>
      <c r="CS48" s="690"/>
      <c r="CT48" s="690"/>
      <c r="CU48" s="690"/>
      <c r="CV48" s="690"/>
      <c r="CW48" s="690"/>
      <c r="CX48" s="690"/>
      <c r="CY48" s="691"/>
      <c r="CZ48" s="694" t="s">
        <v>
232</v>
      </c>
      <c r="DA48" s="695"/>
      <c r="DB48" s="695"/>
      <c r="DC48" s="707"/>
      <c r="DD48" s="698" t="s">
        <v>
130</v>
      </c>
      <c r="DE48" s="690"/>
      <c r="DF48" s="690"/>
      <c r="DG48" s="690"/>
      <c r="DH48" s="690"/>
      <c r="DI48" s="690"/>
      <c r="DJ48" s="690"/>
      <c r="DK48" s="691"/>
      <c r="DL48" s="776"/>
      <c r="DM48" s="777"/>
      <c r="DN48" s="777"/>
      <c r="DO48" s="777"/>
      <c r="DP48" s="777"/>
      <c r="DQ48" s="777"/>
      <c r="DR48" s="777"/>
      <c r="DS48" s="777"/>
      <c r="DT48" s="777"/>
      <c r="DU48" s="777"/>
      <c r="DV48" s="778"/>
      <c r="DW48" s="779"/>
      <c r="DX48" s="780"/>
      <c r="DY48" s="780"/>
      <c r="DZ48" s="780"/>
      <c r="EA48" s="780"/>
      <c r="EB48" s="780"/>
      <c r="EC48" s="781"/>
    </row>
    <row r="49" spans="82:133" ht="11.25" customHeight="1" x14ac:dyDescent="0.2">
      <c r="CD49" s="730" t="s">
        <v>
364</v>
      </c>
      <c r="CE49" s="731"/>
      <c r="CF49" s="731"/>
      <c r="CG49" s="731"/>
      <c r="CH49" s="731"/>
      <c r="CI49" s="731"/>
      <c r="CJ49" s="731"/>
      <c r="CK49" s="731"/>
      <c r="CL49" s="731"/>
      <c r="CM49" s="731"/>
      <c r="CN49" s="731"/>
      <c r="CO49" s="731"/>
      <c r="CP49" s="731"/>
      <c r="CQ49" s="732"/>
      <c r="CR49" s="774">
        <v>
142425684</v>
      </c>
      <c r="CS49" s="760"/>
      <c r="CT49" s="760"/>
      <c r="CU49" s="760"/>
      <c r="CV49" s="760"/>
      <c r="CW49" s="760"/>
      <c r="CX49" s="760"/>
      <c r="CY49" s="791"/>
      <c r="CZ49" s="786">
        <v>
100</v>
      </c>
      <c r="DA49" s="792"/>
      <c r="DB49" s="792"/>
      <c r="DC49" s="793"/>
      <c r="DD49" s="794">
        <v>
79436403</v>
      </c>
      <c r="DE49" s="760"/>
      <c r="DF49" s="760"/>
      <c r="DG49" s="760"/>
      <c r="DH49" s="760"/>
      <c r="DI49" s="760"/>
      <c r="DJ49" s="760"/>
      <c r="DK49" s="791"/>
      <c r="DL49" s="795"/>
      <c r="DM49" s="796"/>
      <c r="DN49" s="796"/>
      <c r="DO49" s="796"/>
      <c r="DP49" s="796"/>
      <c r="DQ49" s="796"/>
      <c r="DR49" s="796"/>
      <c r="DS49" s="796"/>
      <c r="DT49" s="796"/>
      <c r="DU49" s="796"/>
      <c r="DV49" s="797"/>
      <c r="DW49" s="798"/>
      <c r="DX49" s="799"/>
      <c r="DY49" s="799"/>
      <c r="DZ49" s="799"/>
      <c r="EA49" s="799"/>
      <c r="EB49" s="799"/>
      <c r="EC49" s="800"/>
    </row>
  </sheetData>
  <sheetProtection algorithmName="SHA-512" hashValue="+kI2JVUWS9fLMcX1OTPY82h+aZmKLrWvNgctQNdRp4fChn8FWqgv20ddfeREfl99zQ9FmpRQhAEL5Uwu1yOCdg==" saltValue="bdjPQD3Dck1W+QdBL102Q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6" t="s">
        <v>366</v>
      </c>
      <c r="DK2" s="837"/>
      <c r="DL2" s="837"/>
      <c r="DM2" s="837"/>
      <c r="DN2" s="837"/>
      <c r="DO2" s="838"/>
      <c r="DP2" s="250"/>
      <c r="DQ2" s="836" t="s">
        <v>367</v>
      </c>
      <c r="DR2" s="837"/>
      <c r="DS2" s="837"/>
      <c r="DT2" s="837"/>
      <c r="DU2" s="837"/>
      <c r="DV2" s="837"/>
      <c r="DW2" s="837"/>
      <c r="DX2" s="837"/>
      <c r="DY2" s="837"/>
      <c r="DZ2" s="838"/>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9" t="s">
        <v>368</v>
      </c>
      <c r="B4" s="839"/>
      <c r="C4" s="839"/>
      <c r="D4" s="839"/>
      <c r="E4" s="839"/>
      <c r="F4" s="839"/>
      <c r="G4" s="839"/>
      <c r="H4" s="839"/>
      <c r="I4" s="839"/>
      <c r="J4" s="839"/>
      <c r="K4" s="839"/>
      <c r="L4" s="839"/>
      <c r="M4" s="839"/>
      <c r="N4" s="839"/>
      <c r="O4" s="839"/>
      <c r="P4" s="839"/>
      <c r="Q4" s="839"/>
      <c r="R4" s="839"/>
      <c r="S4" s="839"/>
      <c r="T4" s="839"/>
      <c r="U4" s="839"/>
      <c r="V4" s="839"/>
      <c r="W4" s="839"/>
      <c r="X4" s="839"/>
      <c r="Y4" s="839"/>
      <c r="Z4" s="839"/>
      <c r="AA4" s="839"/>
      <c r="AB4" s="839"/>
      <c r="AC4" s="839"/>
      <c r="AD4" s="839"/>
      <c r="AE4" s="839"/>
      <c r="AF4" s="839"/>
      <c r="AG4" s="839"/>
      <c r="AH4" s="839"/>
      <c r="AI4" s="839"/>
      <c r="AJ4" s="839"/>
      <c r="AK4" s="839"/>
      <c r="AL4" s="839"/>
      <c r="AM4" s="839"/>
      <c r="AN4" s="839"/>
      <c r="AO4" s="839"/>
      <c r="AP4" s="839"/>
      <c r="AQ4" s="839"/>
      <c r="AR4" s="839"/>
      <c r="AS4" s="839"/>
      <c r="AT4" s="839"/>
      <c r="AU4" s="839"/>
      <c r="AV4" s="839"/>
      <c r="AW4" s="839"/>
      <c r="AX4" s="839"/>
      <c r="AY4" s="839"/>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30" t="s">
        <v>370</v>
      </c>
      <c r="B5" s="831"/>
      <c r="C5" s="831"/>
      <c r="D5" s="831"/>
      <c r="E5" s="831"/>
      <c r="F5" s="831"/>
      <c r="G5" s="831"/>
      <c r="H5" s="831"/>
      <c r="I5" s="831"/>
      <c r="J5" s="831"/>
      <c r="K5" s="831"/>
      <c r="L5" s="831"/>
      <c r="M5" s="831"/>
      <c r="N5" s="831"/>
      <c r="O5" s="831"/>
      <c r="P5" s="832"/>
      <c r="Q5" s="807" t="s">
        <v>371</v>
      </c>
      <c r="R5" s="808"/>
      <c r="S5" s="808"/>
      <c r="T5" s="808"/>
      <c r="U5" s="809"/>
      <c r="V5" s="807" t="s">
        <v>372</v>
      </c>
      <c r="W5" s="808"/>
      <c r="X5" s="808"/>
      <c r="Y5" s="808"/>
      <c r="Z5" s="809"/>
      <c r="AA5" s="807" t="s">
        <v>373</v>
      </c>
      <c r="AB5" s="808"/>
      <c r="AC5" s="808"/>
      <c r="AD5" s="808"/>
      <c r="AE5" s="808"/>
      <c r="AF5" s="840" t="s">
        <v>374</v>
      </c>
      <c r="AG5" s="808"/>
      <c r="AH5" s="808"/>
      <c r="AI5" s="808"/>
      <c r="AJ5" s="819"/>
      <c r="AK5" s="808" t="s">
        <v>375</v>
      </c>
      <c r="AL5" s="808"/>
      <c r="AM5" s="808"/>
      <c r="AN5" s="808"/>
      <c r="AO5" s="809"/>
      <c r="AP5" s="807" t="s">
        <v>376</v>
      </c>
      <c r="AQ5" s="808"/>
      <c r="AR5" s="808"/>
      <c r="AS5" s="808"/>
      <c r="AT5" s="809"/>
      <c r="AU5" s="807" t="s">
        <v>377</v>
      </c>
      <c r="AV5" s="808"/>
      <c r="AW5" s="808"/>
      <c r="AX5" s="808"/>
      <c r="AY5" s="819"/>
      <c r="AZ5" s="257"/>
      <c r="BA5" s="257"/>
      <c r="BB5" s="257"/>
      <c r="BC5" s="257"/>
      <c r="BD5" s="257"/>
      <c r="BE5" s="258"/>
      <c r="BF5" s="258"/>
      <c r="BG5" s="258"/>
      <c r="BH5" s="258"/>
      <c r="BI5" s="258"/>
      <c r="BJ5" s="258"/>
      <c r="BK5" s="258"/>
      <c r="BL5" s="258"/>
      <c r="BM5" s="258"/>
      <c r="BN5" s="258"/>
      <c r="BO5" s="258"/>
      <c r="BP5" s="258"/>
      <c r="BQ5" s="830" t="s">
        <v>378</v>
      </c>
      <c r="BR5" s="831"/>
      <c r="BS5" s="831"/>
      <c r="BT5" s="831"/>
      <c r="BU5" s="831"/>
      <c r="BV5" s="831"/>
      <c r="BW5" s="831"/>
      <c r="BX5" s="831"/>
      <c r="BY5" s="831"/>
      <c r="BZ5" s="831"/>
      <c r="CA5" s="831"/>
      <c r="CB5" s="831"/>
      <c r="CC5" s="831"/>
      <c r="CD5" s="831"/>
      <c r="CE5" s="831"/>
      <c r="CF5" s="831"/>
      <c r="CG5" s="832"/>
      <c r="CH5" s="807" t="s">
        <v>379</v>
      </c>
      <c r="CI5" s="808"/>
      <c r="CJ5" s="808"/>
      <c r="CK5" s="808"/>
      <c r="CL5" s="809"/>
      <c r="CM5" s="807" t="s">
        <v>380</v>
      </c>
      <c r="CN5" s="808"/>
      <c r="CO5" s="808"/>
      <c r="CP5" s="808"/>
      <c r="CQ5" s="809"/>
      <c r="CR5" s="807" t="s">
        <v>381</v>
      </c>
      <c r="CS5" s="808"/>
      <c r="CT5" s="808"/>
      <c r="CU5" s="808"/>
      <c r="CV5" s="809"/>
      <c r="CW5" s="807" t="s">
        <v>382</v>
      </c>
      <c r="CX5" s="808"/>
      <c r="CY5" s="808"/>
      <c r="CZ5" s="808"/>
      <c r="DA5" s="809"/>
      <c r="DB5" s="807" t="s">
        <v>383</v>
      </c>
      <c r="DC5" s="808"/>
      <c r="DD5" s="808"/>
      <c r="DE5" s="808"/>
      <c r="DF5" s="809"/>
      <c r="DG5" s="813" t="s">
        <v>384</v>
      </c>
      <c r="DH5" s="814"/>
      <c r="DI5" s="814"/>
      <c r="DJ5" s="814"/>
      <c r="DK5" s="815"/>
      <c r="DL5" s="813" t="s">
        <v>385</v>
      </c>
      <c r="DM5" s="814"/>
      <c r="DN5" s="814"/>
      <c r="DO5" s="814"/>
      <c r="DP5" s="815"/>
      <c r="DQ5" s="807" t="s">
        <v>386</v>
      </c>
      <c r="DR5" s="808"/>
      <c r="DS5" s="808"/>
      <c r="DT5" s="808"/>
      <c r="DU5" s="809"/>
      <c r="DV5" s="807" t="s">
        <v>377</v>
      </c>
      <c r="DW5" s="808"/>
      <c r="DX5" s="808"/>
      <c r="DY5" s="808"/>
      <c r="DZ5" s="819"/>
      <c r="EA5" s="255"/>
    </row>
    <row r="6" spans="1:131" s="256" customFormat="1" ht="26.25" customHeight="1" thickBot="1" x14ac:dyDescent="0.25">
      <c r="A6" s="833"/>
      <c r="B6" s="834"/>
      <c r="C6" s="834"/>
      <c r="D6" s="834"/>
      <c r="E6" s="834"/>
      <c r="F6" s="834"/>
      <c r="G6" s="834"/>
      <c r="H6" s="834"/>
      <c r="I6" s="834"/>
      <c r="J6" s="834"/>
      <c r="K6" s="834"/>
      <c r="L6" s="834"/>
      <c r="M6" s="834"/>
      <c r="N6" s="834"/>
      <c r="O6" s="834"/>
      <c r="P6" s="835"/>
      <c r="Q6" s="810"/>
      <c r="R6" s="811"/>
      <c r="S6" s="811"/>
      <c r="T6" s="811"/>
      <c r="U6" s="812"/>
      <c r="V6" s="810"/>
      <c r="W6" s="811"/>
      <c r="X6" s="811"/>
      <c r="Y6" s="811"/>
      <c r="Z6" s="812"/>
      <c r="AA6" s="810"/>
      <c r="AB6" s="811"/>
      <c r="AC6" s="811"/>
      <c r="AD6" s="811"/>
      <c r="AE6" s="811"/>
      <c r="AF6" s="841"/>
      <c r="AG6" s="811"/>
      <c r="AH6" s="811"/>
      <c r="AI6" s="811"/>
      <c r="AJ6" s="820"/>
      <c r="AK6" s="811"/>
      <c r="AL6" s="811"/>
      <c r="AM6" s="811"/>
      <c r="AN6" s="811"/>
      <c r="AO6" s="812"/>
      <c r="AP6" s="810"/>
      <c r="AQ6" s="811"/>
      <c r="AR6" s="811"/>
      <c r="AS6" s="811"/>
      <c r="AT6" s="812"/>
      <c r="AU6" s="810"/>
      <c r="AV6" s="811"/>
      <c r="AW6" s="811"/>
      <c r="AX6" s="811"/>
      <c r="AY6" s="820"/>
      <c r="AZ6" s="253"/>
      <c r="BA6" s="253"/>
      <c r="BB6" s="253"/>
      <c r="BC6" s="253"/>
      <c r="BD6" s="253"/>
      <c r="BE6" s="254"/>
      <c r="BF6" s="254"/>
      <c r="BG6" s="254"/>
      <c r="BH6" s="254"/>
      <c r="BI6" s="254"/>
      <c r="BJ6" s="254"/>
      <c r="BK6" s="254"/>
      <c r="BL6" s="254"/>
      <c r="BM6" s="254"/>
      <c r="BN6" s="254"/>
      <c r="BO6" s="254"/>
      <c r="BP6" s="254"/>
      <c r="BQ6" s="833"/>
      <c r="BR6" s="834"/>
      <c r="BS6" s="834"/>
      <c r="BT6" s="834"/>
      <c r="BU6" s="834"/>
      <c r="BV6" s="834"/>
      <c r="BW6" s="834"/>
      <c r="BX6" s="834"/>
      <c r="BY6" s="834"/>
      <c r="BZ6" s="834"/>
      <c r="CA6" s="834"/>
      <c r="CB6" s="834"/>
      <c r="CC6" s="834"/>
      <c r="CD6" s="834"/>
      <c r="CE6" s="834"/>
      <c r="CF6" s="834"/>
      <c r="CG6" s="835"/>
      <c r="CH6" s="810"/>
      <c r="CI6" s="811"/>
      <c r="CJ6" s="811"/>
      <c r="CK6" s="811"/>
      <c r="CL6" s="812"/>
      <c r="CM6" s="810"/>
      <c r="CN6" s="811"/>
      <c r="CO6" s="811"/>
      <c r="CP6" s="811"/>
      <c r="CQ6" s="812"/>
      <c r="CR6" s="810"/>
      <c r="CS6" s="811"/>
      <c r="CT6" s="811"/>
      <c r="CU6" s="811"/>
      <c r="CV6" s="812"/>
      <c r="CW6" s="810"/>
      <c r="CX6" s="811"/>
      <c r="CY6" s="811"/>
      <c r="CZ6" s="811"/>
      <c r="DA6" s="812"/>
      <c r="DB6" s="810"/>
      <c r="DC6" s="811"/>
      <c r="DD6" s="811"/>
      <c r="DE6" s="811"/>
      <c r="DF6" s="812"/>
      <c r="DG6" s="816"/>
      <c r="DH6" s="817"/>
      <c r="DI6" s="817"/>
      <c r="DJ6" s="817"/>
      <c r="DK6" s="818"/>
      <c r="DL6" s="816"/>
      <c r="DM6" s="817"/>
      <c r="DN6" s="817"/>
      <c r="DO6" s="817"/>
      <c r="DP6" s="818"/>
      <c r="DQ6" s="810"/>
      <c r="DR6" s="811"/>
      <c r="DS6" s="811"/>
      <c r="DT6" s="811"/>
      <c r="DU6" s="812"/>
      <c r="DV6" s="810"/>
      <c r="DW6" s="811"/>
      <c r="DX6" s="811"/>
      <c r="DY6" s="811"/>
      <c r="DZ6" s="820"/>
      <c r="EA6" s="255"/>
    </row>
    <row r="7" spans="1:131" s="256" customFormat="1" ht="26.25" customHeight="1" thickTop="1" x14ac:dyDescent="0.2">
      <c r="A7" s="259">
        <v>1</v>
      </c>
      <c r="B7" s="821" t="s">
        <v>387</v>
      </c>
      <c r="C7" s="822"/>
      <c r="D7" s="822"/>
      <c r="E7" s="822"/>
      <c r="F7" s="822"/>
      <c r="G7" s="822"/>
      <c r="H7" s="822"/>
      <c r="I7" s="822"/>
      <c r="J7" s="822"/>
      <c r="K7" s="822"/>
      <c r="L7" s="822"/>
      <c r="M7" s="822"/>
      <c r="N7" s="822"/>
      <c r="O7" s="822"/>
      <c r="P7" s="823"/>
      <c r="Q7" s="824">
        <v>146298</v>
      </c>
      <c r="R7" s="825"/>
      <c r="S7" s="825"/>
      <c r="T7" s="825"/>
      <c r="U7" s="825"/>
      <c r="V7" s="825">
        <v>142460</v>
      </c>
      <c r="W7" s="825"/>
      <c r="X7" s="825"/>
      <c r="Y7" s="825"/>
      <c r="Z7" s="825"/>
      <c r="AA7" s="825">
        <v>3838</v>
      </c>
      <c r="AB7" s="825"/>
      <c r="AC7" s="825"/>
      <c r="AD7" s="825"/>
      <c r="AE7" s="826"/>
      <c r="AF7" s="827">
        <v>3257</v>
      </c>
      <c r="AG7" s="828"/>
      <c r="AH7" s="828"/>
      <c r="AI7" s="828"/>
      <c r="AJ7" s="829"/>
      <c r="AK7" s="864">
        <v>16437</v>
      </c>
      <c r="AL7" s="865"/>
      <c r="AM7" s="865"/>
      <c r="AN7" s="865"/>
      <c r="AO7" s="865"/>
      <c r="AP7" s="865">
        <v>26048</v>
      </c>
      <c r="AQ7" s="865"/>
      <c r="AR7" s="865"/>
      <c r="AS7" s="865"/>
      <c r="AT7" s="865"/>
      <c r="AU7" s="866"/>
      <c r="AV7" s="866"/>
      <c r="AW7" s="866"/>
      <c r="AX7" s="866"/>
      <c r="AY7" s="867"/>
      <c r="AZ7" s="253"/>
      <c r="BA7" s="253"/>
      <c r="BB7" s="253"/>
      <c r="BC7" s="253"/>
      <c r="BD7" s="253"/>
      <c r="BE7" s="254"/>
      <c r="BF7" s="254"/>
      <c r="BG7" s="254"/>
      <c r="BH7" s="254"/>
      <c r="BI7" s="254"/>
      <c r="BJ7" s="254"/>
      <c r="BK7" s="254"/>
      <c r="BL7" s="254"/>
      <c r="BM7" s="254"/>
      <c r="BN7" s="254"/>
      <c r="BO7" s="254"/>
      <c r="BP7" s="254"/>
      <c r="BQ7" s="260">
        <v>1</v>
      </c>
      <c r="BR7" s="261"/>
      <c r="BS7" s="868" t="s">
        <v>580</v>
      </c>
      <c r="BT7" s="869"/>
      <c r="BU7" s="869"/>
      <c r="BV7" s="869"/>
      <c r="BW7" s="869"/>
      <c r="BX7" s="869"/>
      <c r="BY7" s="869"/>
      <c r="BZ7" s="869"/>
      <c r="CA7" s="869"/>
      <c r="CB7" s="869"/>
      <c r="CC7" s="869"/>
      <c r="CD7" s="869"/>
      <c r="CE7" s="869"/>
      <c r="CF7" s="869"/>
      <c r="CG7" s="870"/>
      <c r="CH7" s="861">
        <v>100</v>
      </c>
      <c r="CI7" s="862"/>
      <c r="CJ7" s="862"/>
      <c r="CK7" s="862"/>
      <c r="CL7" s="863"/>
      <c r="CM7" s="861">
        <v>1143</v>
      </c>
      <c r="CN7" s="862"/>
      <c r="CO7" s="862"/>
      <c r="CP7" s="862"/>
      <c r="CQ7" s="863"/>
      <c r="CR7" s="861">
        <v>500</v>
      </c>
      <c r="CS7" s="862"/>
      <c r="CT7" s="862"/>
      <c r="CU7" s="862"/>
      <c r="CV7" s="863"/>
      <c r="CW7" s="861">
        <v>296</v>
      </c>
      <c r="CX7" s="862"/>
      <c r="CY7" s="862"/>
      <c r="CZ7" s="862"/>
      <c r="DA7" s="863"/>
      <c r="DB7" s="861" t="s">
        <v>571</v>
      </c>
      <c r="DC7" s="862"/>
      <c r="DD7" s="862"/>
      <c r="DE7" s="862"/>
      <c r="DF7" s="863"/>
      <c r="DG7" s="861" t="s">
        <v>504</v>
      </c>
      <c r="DH7" s="862"/>
      <c r="DI7" s="862"/>
      <c r="DJ7" s="862"/>
      <c r="DK7" s="863"/>
      <c r="DL7" s="861" t="s">
        <v>504</v>
      </c>
      <c r="DM7" s="862"/>
      <c r="DN7" s="862"/>
      <c r="DO7" s="862"/>
      <c r="DP7" s="863"/>
      <c r="DQ7" s="861" t="s">
        <v>504</v>
      </c>
      <c r="DR7" s="862"/>
      <c r="DS7" s="862"/>
      <c r="DT7" s="862"/>
      <c r="DU7" s="863"/>
      <c r="DV7" s="842"/>
      <c r="DW7" s="843"/>
      <c r="DX7" s="843"/>
      <c r="DY7" s="843"/>
      <c r="DZ7" s="844"/>
      <c r="EA7" s="255"/>
    </row>
    <row r="8" spans="1:131" s="256" customFormat="1" ht="26.25" customHeight="1" x14ac:dyDescent="0.2">
      <c r="A8" s="262">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54"/>
      <c r="AL8" s="855"/>
      <c r="AM8" s="855"/>
      <c r="AN8" s="855"/>
      <c r="AO8" s="855"/>
      <c r="AP8" s="855"/>
      <c r="AQ8" s="855"/>
      <c r="AR8" s="855"/>
      <c r="AS8" s="855"/>
      <c r="AT8" s="855"/>
      <c r="AU8" s="856"/>
      <c r="AV8" s="856"/>
      <c r="AW8" s="856"/>
      <c r="AX8" s="856"/>
      <c r="AY8" s="857"/>
      <c r="AZ8" s="253"/>
      <c r="BA8" s="253"/>
      <c r="BB8" s="253"/>
      <c r="BC8" s="253"/>
      <c r="BD8" s="253"/>
      <c r="BE8" s="254"/>
      <c r="BF8" s="254"/>
      <c r="BG8" s="254"/>
      <c r="BH8" s="254"/>
      <c r="BI8" s="254"/>
      <c r="BJ8" s="254"/>
      <c r="BK8" s="254"/>
      <c r="BL8" s="254"/>
      <c r="BM8" s="254"/>
      <c r="BN8" s="254"/>
      <c r="BO8" s="254"/>
      <c r="BP8" s="254"/>
      <c r="BQ8" s="263">
        <v>2</v>
      </c>
      <c r="BR8" s="264" t="s">
        <v>585</v>
      </c>
      <c r="BS8" s="858" t="s">
        <v>581</v>
      </c>
      <c r="BT8" s="859"/>
      <c r="BU8" s="859"/>
      <c r="BV8" s="859"/>
      <c r="BW8" s="859"/>
      <c r="BX8" s="859"/>
      <c r="BY8" s="859"/>
      <c r="BZ8" s="859"/>
      <c r="CA8" s="859"/>
      <c r="CB8" s="859"/>
      <c r="CC8" s="859"/>
      <c r="CD8" s="859"/>
      <c r="CE8" s="859"/>
      <c r="CF8" s="859"/>
      <c r="CG8" s="860"/>
      <c r="CH8" s="871">
        <v>0</v>
      </c>
      <c r="CI8" s="872"/>
      <c r="CJ8" s="872"/>
      <c r="CK8" s="872"/>
      <c r="CL8" s="873"/>
      <c r="CM8" s="871">
        <v>7</v>
      </c>
      <c r="CN8" s="872"/>
      <c r="CO8" s="872"/>
      <c r="CP8" s="872"/>
      <c r="CQ8" s="873"/>
      <c r="CR8" s="871">
        <v>5</v>
      </c>
      <c r="CS8" s="872"/>
      <c r="CT8" s="872"/>
      <c r="CU8" s="872"/>
      <c r="CV8" s="873"/>
      <c r="CW8" s="871">
        <v>1</v>
      </c>
      <c r="CX8" s="872"/>
      <c r="CY8" s="872"/>
      <c r="CZ8" s="872"/>
      <c r="DA8" s="873"/>
      <c r="DB8" s="871">
        <v>5</v>
      </c>
      <c r="DC8" s="872"/>
      <c r="DD8" s="872"/>
      <c r="DE8" s="872"/>
      <c r="DF8" s="873"/>
      <c r="DG8" s="871">
        <v>602</v>
      </c>
      <c r="DH8" s="872"/>
      <c r="DI8" s="872"/>
      <c r="DJ8" s="872"/>
      <c r="DK8" s="873"/>
      <c r="DL8" s="871" t="s">
        <v>504</v>
      </c>
      <c r="DM8" s="872"/>
      <c r="DN8" s="872"/>
      <c r="DO8" s="872"/>
      <c r="DP8" s="873"/>
      <c r="DQ8" s="871" t="s">
        <v>504</v>
      </c>
      <c r="DR8" s="872"/>
      <c r="DS8" s="872"/>
      <c r="DT8" s="872"/>
      <c r="DU8" s="873"/>
      <c r="DV8" s="874"/>
      <c r="DW8" s="875"/>
      <c r="DX8" s="875"/>
      <c r="DY8" s="875"/>
      <c r="DZ8" s="876"/>
      <c r="EA8" s="255"/>
    </row>
    <row r="9" spans="1:131" s="256" customFormat="1" ht="26.25" customHeight="1" x14ac:dyDescent="0.2">
      <c r="A9" s="262">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54"/>
      <c r="AL9" s="855"/>
      <c r="AM9" s="855"/>
      <c r="AN9" s="855"/>
      <c r="AO9" s="855"/>
      <c r="AP9" s="855"/>
      <c r="AQ9" s="855"/>
      <c r="AR9" s="855"/>
      <c r="AS9" s="855"/>
      <c r="AT9" s="855"/>
      <c r="AU9" s="856"/>
      <c r="AV9" s="856"/>
      <c r="AW9" s="856"/>
      <c r="AX9" s="856"/>
      <c r="AY9" s="857"/>
      <c r="AZ9" s="253"/>
      <c r="BA9" s="253"/>
      <c r="BB9" s="253"/>
      <c r="BC9" s="253"/>
      <c r="BD9" s="253"/>
      <c r="BE9" s="254"/>
      <c r="BF9" s="254"/>
      <c r="BG9" s="254"/>
      <c r="BH9" s="254"/>
      <c r="BI9" s="254"/>
      <c r="BJ9" s="254"/>
      <c r="BK9" s="254"/>
      <c r="BL9" s="254"/>
      <c r="BM9" s="254"/>
      <c r="BN9" s="254"/>
      <c r="BO9" s="254"/>
      <c r="BP9" s="254"/>
      <c r="BQ9" s="263">
        <v>3</v>
      </c>
      <c r="BR9" s="264"/>
      <c r="BS9" s="858" t="s">
        <v>582</v>
      </c>
      <c r="BT9" s="859"/>
      <c r="BU9" s="859"/>
      <c r="BV9" s="859"/>
      <c r="BW9" s="859"/>
      <c r="BX9" s="859"/>
      <c r="BY9" s="859"/>
      <c r="BZ9" s="859"/>
      <c r="CA9" s="859"/>
      <c r="CB9" s="859"/>
      <c r="CC9" s="859"/>
      <c r="CD9" s="859"/>
      <c r="CE9" s="859"/>
      <c r="CF9" s="859"/>
      <c r="CG9" s="860"/>
      <c r="CH9" s="871">
        <v>7</v>
      </c>
      <c r="CI9" s="872"/>
      <c r="CJ9" s="872"/>
      <c r="CK9" s="872"/>
      <c r="CL9" s="873"/>
      <c r="CM9" s="871">
        <v>85</v>
      </c>
      <c r="CN9" s="872"/>
      <c r="CO9" s="872"/>
      <c r="CP9" s="872"/>
      <c r="CQ9" s="873"/>
      <c r="CR9" s="871">
        <v>3</v>
      </c>
      <c r="CS9" s="872"/>
      <c r="CT9" s="872"/>
      <c r="CU9" s="872"/>
      <c r="CV9" s="873"/>
      <c r="CW9" s="871">
        <v>28</v>
      </c>
      <c r="CX9" s="872"/>
      <c r="CY9" s="872"/>
      <c r="CZ9" s="872"/>
      <c r="DA9" s="873"/>
      <c r="DB9" s="871" t="s">
        <v>504</v>
      </c>
      <c r="DC9" s="872"/>
      <c r="DD9" s="872"/>
      <c r="DE9" s="872"/>
      <c r="DF9" s="873"/>
      <c r="DG9" s="871" t="s">
        <v>504</v>
      </c>
      <c r="DH9" s="872"/>
      <c r="DI9" s="872"/>
      <c r="DJ9" s="872"/>
      <c r="DK9" s="873"/>
      <c r="DL9" s="871" t="s">
        <v>504</v>
      </c>
      <c r="DM9" s="872"/>
      <c r="DN9" s="872"/>
      <c r="DO9" s="872"/>
      <c r="DP9" s="873"/>
      <c r="DQ9" s="871" t="s">
        <v>504</v>
      </c>
      <c r="DR9" s="872"/>
      <c r="DS9" s="872"/>
      <c r="DT9" s="872"/>
      <c r="DU9" s="873"/>
      <c r="DV9" s="874"/>
      <c r="DW9" s="875"/>
      <c r="DX9" s="875"/>
      <c r="DY9" s="875"/>
      <c r="DZ9" s="876"/>
      <c r="EA9" s="255"/>
    </row>
    <row r="10" spans="1:131" s="256" customFormat="1" ht="26.25" customHeight="1" x14ac:dyDescent="0.2">
      <c r="A10" s="262">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54"/>
      <c r="AL10" s="855"/>
      <c r="AM10" s="855"/>
      <c r="AN10" s="855"/>
      <c r="AO10" s="855"/>
      <c r="AP10" s="855"/>
      <c r="AQ10" s="855"/>
      <c r="AR10" s="855"/>
      <c r="AS10" s="855"/>
      <c r="AT10" s="855"/>
      <c r="AU10" s="856"/>
      <c r="AV10" s="856"/>
      <c r="AW10" s="856"/>
      <c r="AX10" s="856"/>
      <c r="AY10" s="857"/>
      <c r="AZ10" s="253"/>
      <c r="BA10" s="253"/>
      <c r="BB10" s="253"/>
      <c r="BC10" s="253"/>
      <c r="BD10" s="253"/>
      <c r="BE10" s="254"/>
      <c r="BF10" s="254"/>
      <c r="BG10" s="254"/>
      <c r="BH10" s="254"/>
      <c r="BI10" s="254"/>
      <c r="BJ10" s="254"/>
      <c r="BK10" s="254"/>
      <c r="BL10" s="254"/>
      <c r="BM10" s="254"/>
      <c r="BN10" s="254"/>
      <c r="BO10" s="254"/>
      <c r="BP10" s="254"/>
      <c r="BQ10" s="263">
        <v>4</v>
      </c>
      <c r="BR10" s="264"/>
      <c r="BS10" s="858" t="s">
        <v>583</v>
      </c>
      <c r="BT10" s="859"/>
      <c r="BU10" s="859"/>
      <c r="BV10" s="859"/>
      <c r="BW10" s="859"/>
      <c r="BX10" s="859"/>
      <c r="BY10" s="859"/>
      <c r="BZ10" s="859"/>
      <c r="CA10" s="859"/>
      <c r="CB10" s="859"/>
      <c r="CC10" s="859"/>
      <c r="CD10" s="859"/>
      <c r="CE10" s="859"/>
      <c r="CF10" s="859"/>
      <c r="CG10" s="860"/>
      <c r="CH10" s="871">
        <v>1</v>
      </c>
      <c r="CI10" s="872"/>
      <c r="CJ10" s="872"/>
      <c r="CK10" s="872"/>
      <c r="CL10" s="873"/>
      <c r="CM10" s="871">
        <v>19</v>
      </c>
      <c r="CN10" s="872"/>
      <c r="CO10" s="872"/>
      <c r="CP10" s="872"/>
      <c r="CQ10" s="873"/>
      <c r="CR10" s="871">
        <v>5</v>
      </c>
      <c r="CS10" s="872"/>
      <c r="CT10" s="872"/>
      <c r="CU10" s="872"/>
      <c r="CV10" s="873"/>
      <c r="CW10" s="871" t="s">
        <v>586</v>
      </c>
      <c r="CX10" s="872"/>
      <c r="CY10" s="872"/>
      <c r="CZ10" s="872"/>
      <c r="DA10" s="873"/>
      <c r="DB10" s="871" t="s">
        <v>504</v>
      </c>
      <c r="DC10" s="872"/>
      <c r="DD10" s="872"/>
      <c r="DE10" s="872"/>
      <c r="DF10" s="873"/>
      <c r="DG10" s="871" t="s">
        <v>504</v>
      </c>
      <c r="DH10" s="872"/>
      <c r="DI10" s="872"/>
      <c r="DJ10" s="872"/>
      <c r="DK10" s="873"/>
      <c r="DL10" s="871" t="s">
        <v>504</v>
      </c>
      <c r="DM10" s="872"/>
      <c r="DN10" s="872"/>
      <c r="DO10" s="872"/>
      <c r="DP10" s="873"/>
      <c r="DQ10" s="871" t="s">
        <v>504</v>
      </c>
      <c r="DR10" s="872"/>
      <c r="DS10" s="872"/>
      <c r="DT10" s="872"/>
      <c r="DU10" s="873"/>
      <c r="DV10" s="874"/>
      <c r="DW10" s="875"/>
      <c r="DX10" s="875"/>
      <c r="DY10" s="875"/>
      <c r="DZ10" s="876"/>
      <c r="EA10" s="255"/>
    </row>
    <row r="11" spans="1:131" s="256" customFormat="1" ht="26.25" customHeight="1" x14ac:dyDescent="0.2">
      <c r="A11" s="262">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54"/>
      <c r="AL11" s="855"/>
      <c r="AM11" s="855"/>
      <c r="AN11" s="855"/>
      <c r="AO11" s="855"/>
      <c r="AP11" s="855"/>
      <c r="AQ11" s="855"/>
      <c r="AR11" s="855"/>
      <c r="AS11" s="855"/>
      <c r="AT11" s="855"/>
      <c r="AU11" s="856"/>
      <c r="AV11" s="856"/>
      <c r="AW11" s="856"/>
      <c r="AX11" s="856"/>
      <c r="AY11" s="857"/>
      <c r="AZ11" s="253"/>
      <c r="BA11" s="253"/>
      <c r="BB11" s="253"/>
      <c r="BC11" s="253"/>
      <c r="BD11" s="253"/>
      <c r="BE11" s="254"/>
      <c r="BF11" s="254"/>
      <c r="BG11" s="254"/>
      <c r="BH11" s="254"/>
      <c r="BI11" s="254"/>
      <c r="BJ11" s="254"/>
      <c r="BK11" s="254"/>
      <c r="BL11" s="254"/>
      <c r="BM11" s="254"/>
      <c r="BN11" s="254"/>
      <c r="BO11" s="254"/>
      <c r="BP11" s="254"/>
      <c r="BQ11" s="263">
        <v>5</v>
      </c>
      <c r="BR11" s="264"/>
      <c r="BS11" s="858" t="s">
        <v>584</v>
      </c>
      <c r="BT11" s="859"/>
      <c r="BU11" s="859"/>
      <c r="BV11" s="859"/>
      <c r="BW11" s="859"/>
      <c r="BX11" s="859"/>
      <c r="BY11" s="859"/>
      <c r="BZ11" s="859"/>
      <c r="CA11" s="859"/>
      <c r="CB11" s="859"/>
      <c r="CC11" s="859"/>
      <c r="CD11" s="859"/>
      <c r="CE11" s="859"/>
      <c r="CF11" s="859"/>
      <c r="CG11" s="860"/>
      <c r="CH11" s="871">
        <v>-75</v>
      </c>
      <c r="CI11" s="872"/>
      <c r="CJ11" s="872"/>
      <c r="CK11" s="872"/>
      <c r="CL11" s="873"/>
      <c r="CM11" s="871">
        <v>5228</v>
      </c>
      <c r="CN11" s="872"/>
      <c r="CO11" s="872"/>
      <c r="CP11" s="872"/>
      <c r="CQ11" s="873"/>
      <c r="CR11" s="871">
        <v>5</v>
      </c>
      <c r="CS11" s="872"/>
      <c r="CT11" s="872"/>
      <c r="CU11" s="872"/>
      <c r="CV11" s="873"/>
      <c r="CW11" s="871">
        <v>528</v>
      </c>
      <c r="CX11" s="872"/>
      <c r="CY11" s="872"/>
      <c r="CZ11" s="872"/>
      <c r="DA11" s="873"/>
      <c r="DB11" s="871" t="s">
        <v>504</v>
      </c>
      <c r="DC11" s="872"/>
      <c r="DD11" s="872"/>
      <c r="DE11" s="872"/>
      <c r="DF11" s="873"/>
      <c r="DG11" s="871" t="s">
        <v>504</v>
      </c>
      <c r="DH11" s="872"/>
      <c r="DI11" s="872"/>
      <c r="DJ11" s="872"/>
      <c r="DK11" s="873"/>
      <c r="DL11" s="871" t="s">
        <v>504</v>
      </c>
      <c r="DM11" s="872"/>
      <c r="DN11" s="872"/>
      <c r="DO11" s="872"/>
      <c r="DP11" s="873"/>
      <c r="DQ11" s="871" t="s">
        <v>504</v>
      </c>
      <c r="DR11" s="872"/>
      <c r="DS11" s="872"/>
      <c r="DT11" s="872"/>
      <c r="DU11" s="873"/>
      <c r="DV11" s="874"/>
      <c r="DW11" s="875"/>
      <c r="DX11" s="875"/>
      <c r="DY11" s="875"/>
      <c r="DZ11" s="876"/>
      <c r="EA11" s="255"/>
    </row>
    <row r="12" spans="1:131" s="256" customFormat="1" ht="26.25" customHeight="1" x14ac:dyDescent="0.2">
      <c r="A12" s="262">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54"/>
      <c r="AL12" s="855"/>
      <c r="AM12" s="855"/>
      <c r="AN12" s="855"/>
      <c r="AO12" s="855"/>
      <c r="AP12" s="855"/>
      <c r="AQ12" s="855"/>
      <c r="AR12" s="855"/>
      <c r="AS12" s="855"/>
      <c r="AT12" s="855"/>
      <c r="AU12" s="856"/>
      <c r="AV12" s="856"/>
      <c r="AW12" s="856"/>
      <c r="AX12" s="856"/>
      <c r="AY12" s="857"/>
      <c r="AZ12" s="253"/>
      <c r="BA12" s="253"/>
      <c r="BB12" s="253"/>
      <c r="BC12" s="253"/>
      <c r="BD12" s="253"/>
      <c r="BE12" s="254"/>
      <c r="BF12" s="254"/>
      <c r="BG12" s="254"/>
      <c r="BH12" s="254"/>
      <c r="BI12" s="254"/>
      <c r="BJ12" s="254"/>
      <c r="BK12" s="254"/>
      <c r="BL12" s="254"/>
      <c r="BM12" s="254"/>
      <c r="BN12" s="254"/>
      <c r="BO12" s="254"/>
      <c r="BP12" s="254"/>
      <c r="BQ12" s="263">
        <v>6</v>
      </c>
      <c r="BR12" s="264"/>
      <c r="BS12" s="858"/>
      <c r="BT12" s="859"/>
      <c r="BU12" s="859"/>
      <c r="BV12" s="859"/>
      <c r="BW12" s="859"/>
      <c r="BX12" s="859"/>
      <c r="BY12" s="859"/>
      <c r="BZ12" s="859"/>
      <c r="CA12" s="859"/>
      <c r="CB12" s="859"/>
      <c r="CC12" s="859"/>
      <c r="CD12" s="859"/>
      <c r="CE12" s="859"/>
      <c r="CF12" s="859"/>
      <c r="CG12" s="860"/>
      <c r="CH12" s="871"/>
      <c r="CI12" s="872"/>
      <c r="CJ12" s="872"/>
      <c r="CK12" s="872"/>
      <c r="CL12" s="873"/>
      <c r="CM12" s="871"/>
      <c r="CN12" s="872"/>
      <c r="CO12" s="872"/>
      <c r="CP12" s="872"/>
      <c r="CQ12" s="873"/>
      <c r="CR12" s="871"/>
      <c r="CS12" s="872"/>
      <c r="CT12" s="872"/>
      <c r="CU12" s="872"/>
      <c r="CV12" s="873"/>
      <c r="CW12" s="871"/>
      <c r="CX12" s="872"/>
      <c r="CY12" s="872"/>
      <c r="CZ12" s="872"/>
      <c r="DA12" s="873"/>
      <c r="DB12" s="871"/>
      <c r="DC12" s="872"/>
      <c r="DD12" s="872"/>
      <c r="DE12" s="872"/>
      <c r="DF12" s="873"/>
      <c r="DG12" s="871"/>
      <c r="DH12" s="872"/>
      <c r="DI12" s="872"/>
      <c r="DJ12" s="872"/>
      <c r="DK12" s="873"/>
      <c r="DL12" s="871"/>
      <c r="DM12" s="872"/>
      <c r="DN12" s="872"/>
      <c r="DO12" s="872"/>
      <c r="DP12" s="873"/>
      <c r="DQ12" s="871"/>
      <c r="DR12" s="872"/>
      <c r="DS12" s="872"/>
      <c r="DT12" s="872"/>
      <c r="DU12" s="873"/>
      <c r="DV12" s="874"/>
      <c r="DW12" s="875"/>
      <c r="DX12" s="875"/>
      <c r="DY12" s="875"/>
      <c r="DZ12" s="876"/>
      <c r="EA12" s="255"/>
    </row>
    <row r="13" spans="1:131" s="256" customFormat="1" ht="26.25" customHeight="1" x14ac:dyDescent="0.2">
      <c r="A13" s="262">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54"/>
      <c r="AL13" s="855"/>
      <c r="AM13" s="855"/>
      <c r="AN13" s="855"/>
      <c r="AO13" s="855"/>
      <c r="AP13" s="855"/>
      <c r="AQ13" s="855"/>
      <c r="AR13" s="855"/>
      <c r="AS13" s="855"/>
      <c r="AT13" s="855"/>
      <c r="AU13" s="856"/>
      <c r="AV13" s="856"/>
      <c r="AW13" s="856"/>
      <c r="AX13" s="856"/>
      <c r="AY13" s="857"/>
      <c r="AZ13" s="253"/>
      <c r="BA13" s="253"/>
      <c r="BB13" s="253"/>
      <c r="BC13" s="253"/>
      <c r="BD13" s="253"/>
      <c r="BE13" s="254"/>
      <c r="BF13" s="254"/>
      <c r="BG13" s="254"/>
      <c r="BH13" s="254"/>
      <c r="BI13" s="254"/>
      <c r="BJ13" s="254"/>
      <c r="BK13" s="254"/>
      <c r="BL13" s="254"/>
      <c r="BM13" s="254"/>
      <c r="BN13" s="254"/>
      <c r="BO13" s="254"/>
      <c r="BP13" s="254"/>
      <c r="BQ13" s="263">
        <v>7</v>
      </c>
      <c r="BR13" s="264"/>
      <c r="BS13" s="858"/>
      <c r="BT13" s="859"/>
      <c r="BU13" s="859"/>
      <c r="BV13" s="859"/>
      <c r="BW13" s="859"/>
      <c r="BX13" s="859"/>
      <c r="BY13" s="859"/>
      <c r="BZ13" s="859"/>
      <c r="CA13" s="859"/>
      <c r="CB13" s="859"/>
      <c r="CC13" s="859"/>
      <c r="CD13" s="859"/>
      <c r="CE13" s="859"/>
      <c r="CF13" s="859"/>
      <c r="CG13" s="860"/>
      <c r="CH13" s="871"/>
      <c r="CI13" s="872"/>
      <c r="CJ13" s="872"/>
      <c r="CK13" s="872"/>
      <c r="CL13" s="873"/>
      <c r="CM13" s="871"/>
      <c r="CN13" s="872"/>
      <c r="CO13" s="872"/>
      <c r="CP13" s="872"/>
      <c r="CQ13" s="873"/>
      <c r="CR13" s="871"/>
      <c r="CS13" s="872"/>
      <c r="CT13" s="872"/>
      <c r="CU13" s="872"/>
      <c r="CV13" s="873"/>
      <c r="CW13" s="871"/>
      <c r="CX13" s="872"/>
      <c r="CY13" s="872"/>
      <c r="CZ13" s="872"/>
      <c r="DA13" s="873"/>
      <c r="DB13" s="871"/>
      <c r="DC13" s="872"/>
      <c r="DD13" s="872"/>
      <c r="DE13" s="872"/>
      <c r="DF13" s="873"/>
      <c r="DG13" s="871"/>
      <c r="DH13" s="872"/>
      <c r="DI13" s="872"/>
      <c r="DJ13" s="872"/>
      <c r="DK13" s="873"/>
      <c r="DL13" s="871"/>
      <c r="DM13" s="872"/>
      <c r="DN13" s="872"/>
      <c r="DO13" s="872"/>
      <c r="DP13" s="873"/>
      <c r="DQ13" s="871"/>
      <c r="DR13" s="872"/>
      <c r="DS13" s="872"/>
      <c r="DT13" s="872"/>
      <c r="DU13" s="873"/>
      <c r="DV13" s="874"/>
      <c r="DW13" s="875"/>
      <c r="DX13" s="875"/>
      <c r="DY13" s="875"/>
      <c r="DZ13" s="876"/>
      <c r="EA13" s="255"/>
    </row>
    <row r="14" spans="1:131" s="256" customFormat="1" ht="26.25" customHeight="1" x14ac:dyDescent="0.2">
      <c r="A14" s="262">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54"/>
      <c r="AL14" s="855"/>
      <c r="AM14" s="855"/>
      <c r="AN14" s="855"/>
      <c r="AO14" s="855"/>
      <c r="AP14" s="855"/>
      <c r="AQ14" s="855"/>
      <c r="AR14" s="855"/>
      <c r="AS14" s="855"/>
      <c r="AT14" s="855"/>
      <c r="AU14" s="856"/>
      <c r="AV14" s="856"/>
      <c r="AW14" s="856"/>
      <c r="AX14" s="856"/>
      <c r="AY14" s="857"/>
      <c r="AZ14" s="253"/>
      <c r="BA14" s="253"/>
      <c r="BB14" s="253"/>
      <c r="BC14" s="253"/>
      <c r="BD14" s="253"/>
      <c r="BE14" s="254"/>
      <c r="BF14" s="254"/>
      <c r="BG14" s="254"/>
      <c r="BH14" s="254"/>
      <c r="BI14" s="254"/>
      <c r="BJ14" s="254"/>
      <c r="BK14" s="254"/>
      <c r="BL14" s="254"/>
      <c r="BM14" s="254"/>
      <c r="BN14" s="254"/>
      <c r="BO14" s="254"/>
      <c r="BP14" s="254"/>
      <c r="BQ14" s="263">
        <v>8</v>
      </c>
      <c r="BR14" s="264"/>
      <c r="BS14" s="858"/>
      <c r="BT14" s="859"/>
      <c r="BU14" s="859"/>
      <c r="BV14" s="859"/>
      <c r="BW14" s="859"/>
      <c r="BX14" s="859"/>
      <c r="BY14" s="859"/>
      <c r="BZ14" s="859"/>
      <c r="CA14" s="859"/>
      <c r="CB14" s="859"/>
      <c r="CC14" s="859"/>
      <c r="CD14" s="859"/>
      <c r="CE14" s="859"/>
      <c r="CF14" s="859"/>
      <c r="CG14" s="860"/>
      <c r="CH14" s="871"/>
      <c r="CI14" s="872"/>
      <c r="CJ14" s="872"/>
      <c r="CK14" s="872"/>
      <c r="CL14" s="873"/>
      <c r="CM14" s="871"/>
      <c r="CN14" s="872"/>
      <c r="CO14" s="872"/>
      <c r="CP14" s="872"/>
      <c r="CQ14" s="873"/>
      <c r="CR14" s="871"/>
      <c r="CS14" s="872"/>
      <c r="CT14" s="872"/>
      <c r="CU14" s="872"/>
      <c r="CV14" s="873"/>
      <c r="CW14" s="871"/>
      <c r="CX14" s="872"/>
      <c r="CY14" s="872"/>
      <c r="CZ14" s="872"/>
      <c r="DA14" s="873"/>
      <c r="DB14" s="871"/>
      <c r="DC14" s="872"/>
      <c r="DD14" s="872"/>
      <c r="DE14" s="872"/>
      <c r="DF14" s="873"/>
      <c r="DG14" s="871"/>
      <c r="DH14" s="872"/>
      <c r="DI14" s="872"/>
      <c r="DJ14" s="872"/>
      <c r="DK14" s="873"/>
      <c r="DL14" s="871"/>
      <c r="DM14" s="872"/>
      <c r="DN14" s="872"/>
      <c r="DO14" s="872"/>
      <c r="DP14" s="873"/>
      <c r="DQ14" s="871"/>
      <c r="DR14" s="872"/>
      <c r="DS14" s="872"/>
      <c r="DT14" s="872"/>
      <c r="DU14" s="873"/>
      <c r="DV14" s="874"/>
      <c r="DW14" s="875"/>
      <c r="DX14" s="875"/>
      <c r="DY14" s="875"/>
      <c r="DZ14" s="876"/>
      <c r="EA14" s="255"/>
    </row>
    <row r="15" spans="1:131" s="256" customFormat="1" ht="26.25" customHeight="1" x14ac:dyDescent="0.2">
      <c r="A15" s="262">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54"/>
      <c r="AL15" s="855"/>
      <c r="AM15" s="855"/>
      <c r="AN15" s="855"/>
      <c r="AO15" s="855"/>
      <c r="AP15" s="855"/>
      <c r="AQ15" s="855"/>
      <c r="AR15" s="855"/>
      <c r="AS15" s="855"/>
      <c r="AT15" s="855"/>
      <c r="AU15" s="856"/>
      <c r="AV15" s="856"/>
      <c r="AW15" s="856"/>
      <c r="AX15" s="856"/>
      <c r="AY15" s="857"/>
      <c r="AZ15" s="253"/>
      <c r="BA15" s="253"/>
      <c r="BB15" s="253"/>
      <c r="BC15" s="253"/>
      <c r="BD15" s="253"/>
      <c r="BE15" s="254"/>
      <c r="BF15" s="254"/>
      <c r="BG15" s="254"/>
      <c r="BH15" s="254"/>
      <c r="BI15" s="254"/>
      <c r="BJ15" s="254"/>
      <c r="BK15" s="254"/>
      <c r="BL15" s="254"/>
      <c r="BM15" s="254"/>
      <c r="BN15" s="254"/>
      <c r="BO15" s="254"/>
      <c r="BP15" s="254"/>
      <c r="BQ15" s="263">
        <v>9</v>
      </c>
      <c r="BR15" s="264"/>
      <c r="BS15" s="858"/>
      <c r="BT15" s="859"/>
      <c r="BU15" s="859"/>
      <c r="BV15" s="859"/>
      <c r="BW15" s="859"/>
      <c r="BX15" s="859"/>
      <c r="BY15" s="859"/>
      <c r="BZ15" s="859"/>
      <c r="CA15" s="859"/>
      <c r="CB15" s="859"/>
      <c r="CC15" s="859"/>
      <c r="CD15" s="859"/>
      <c r="CE15" s="859"/>
      <c r="CF15" s="859"/>
      <c r="CG15" s="860"/>
      <c r="CH15" s="871"/>
      <c r="CI15" s="872"/>
      <c r="CJ15" s="872"/>
      <c r="CK15" s="872"/>
      <c r="CL15" s="873"/>
      <c r="CM15" s="871"/>
      <c r="CN15" s="872"/>
      <c r="CO15" s="872"/>
      <c r="CP15" s="872"/>
      <c r="CQ15" s="873"/>
      <c r="CR15" s="871"/>
      <c r="CS15" s="872"/>
      <c r="CT15" s="872"/>
      <c r="CU15" s="872"/>
      <c r="CV15" s="873"/>
      <c r="CW15" s="871"/>
      <c r="CX15" s="872"/>
      <c r="CY15" s="872"/>
      <c r="CZ15" s="872"/>
      <c r="DA15" s="873"/>
      <c r="DB15" s="871"/>
      <c r="DC15" s="872"/>
      <c r="DD15" s="872"/>
      <c r="DE15" s="872"/>
      <c r="DF15" s="873"/>
      <c r="DG15" s="871"/>
      <c r="DH15" s="872"/>
      <c r="DI15" s="872"/>
      <c r="DJ15" s="872"/>
      <c r="DK15" s="873"/>
      <c r="DL15" s="871"/>
      <c r="DM15" s="872"/>
      <c r="DN15" s="872"/>
      <c r="DO15" s="872"/>
      <c r="DP15" s="873"/>
      <c r="DQ15" s="871"/>
      <c r="DR15" s="872"/>
      <c r="DS15" s="872"/>
      <c r="DT15" s="872"/>
      <c r="DU15" s="873"/>
      <c r="DV15" s="874"/>
      <c r="DW15" s="875"/>
      <c r="DX15" s="875"/>
      <c r="DY15" s="875"/>
      <c r="DZ15" s="876"/>
      <c r="EA15" s="255"/>
    </row>
    <row r="16" spans="1:131" s="256" customFormat="1" ht="26.25" customHeight="1" x14ac:dyDescent="0.2">
      <c r="A16" s="262">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54"/>
      <c r="AL16" s="855"/>
      <c r="AM16" s="855"/>
      <c r="AN16" s="855"/>
      <c r="AO16" s="855"/>
      <c r="AP16" s="855"/>
      <c r="AQ16" s="855"/>
      <c r="AR16" s="855"/>
      <c r="AS16" s="855"/>
      <c r="AT16" s="855"/>
      <c r="AU16" s="856"/>
      <c r="AV16" s="856"/>
      <c r="AW16" s="856"/>
      <c r="AX16" s="856"/>
      <c r="AY16" s="857"/>
      <c r="AZ16" s="253"/>
      <c r="BA16" s="253"/>
      <c r="BB16" s="253"/>
      <c r="BC16" s="253"/>
      <c r="BD16" s="253"/>
      <c r="BE16" s="254"/>
      <c r="BF16" s="254"/>
      <c r="BG16" s="254"/>
      <c r="BH16" s="254"/>
      <c r="BI16" s="254"/>
      <c r="BJ16" s="254"/>
      <c r="BK16" s="254"/>
      <c r="BL16" s="254"/>
      <c r="BM16" s="254"/>
      <c r="BN16" s="254"/>
      <c r="BO16" s="254"/>
      <c r="BP16" s="254"/>
      <c r="BQ16" s="263">
        <v>10</v>
      </c>
      <c r="BR16" s="264"/>
      <c r="BS16" s="858"/>
      <c r="BT16" s="859"/>
      <c r="BU16" s="859"/>
      <c r="BV16" s="859"/>
      <c r="BW16" s="859"/>
      <c r="BX16" s="859"/>
      <c r="BY16" s="859"/>
      <c r="BZ16" s="859"/>
      <c r="CA16" s="859"/>
      <c r="CB16" s="859"/>
      <c r="CC16" s="859"/>
      <c r="CD16" s="859"/>
      <c r="CE16" s="859"/>
      <c r="CF16" s="859"/>
      <c r="CG16" s="860"/>
      <c r="CH16" s="871"/>
      <c r="CI16" s="872"/>
      <c r="CJ16" s="872"/>
      <c r="CK16" s="872"/>
      <c r="CL16" s="873"/>
      <c r="CM16" s="871"/>
      <c r="CN16" s="872"/>
      <c r="CO16" s="872"/>
      <c r="CP16" s="872"/>
      <c r="CQ16" s="873"/>
      <c r="CR16" s="871"/>
      <c r="CS16" s="872"/>
      <c r="CT16" s="872"/>
      <c r="CU16" s="872"/>
      <c r="CV16" s="873"/>
      <c r="CW16" s="871"/>
      <c r="CX16" s="872"/>
      <c r="CY16" s="872"/>
      <c r="CZ16" s="872"/>
      <c r="DA16" s="873"/>
      <c r="DB16" s="871"/>
      <c r="DC16" s="872"/>
      <c r="DD16" s="872"/>
      <c r="DE16" s="872"/>
      <c r="DF16" s="873"/>
      <c r="DG16" s="871"/>
      <c r="DH16" s="872"/>
      <c r="DI16" s="872"/>
      <c r="DJ16" s="872"/>
      <c r="DK16" s="873"/>
      <c r="DL16" s="871"/>
      <c r="DM16" s="872"/>
      <c r="DN16" s="872"/>
      <c r="DO16" s="872"/>
      <c r="DP16" s="873"/>
      <c r="DQ16" s="871"/>
      <c r="DR16" s="872"/>
      <c r="DS16" s="872"/>
      <c r="DT16" s="872"/>
      <c r="DU16" s="873"/>
      <c r="DV16" s="874"/>
      <c r="DW16" s="875"/>
      <c r="DX16" s="875"/>
      <c r="DY16" s="875"/>
      <c r="DZ16" s="876"/>
      <c r="EA16" s="255"/>
    </row>
    <row r="17" spans="1:131" s="256" customFormat="1" ht="26.25" customHeight="1" x14ac:dyDescent="0.2">
      <c r="A17" s="262">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54"/>
      <c r="AL17" s="855"/>
      <c r="AM17" s="855"/>
      <c r="AN17" s="855"/>
      <c r="AO17" s="855"/>
      <c r="AP17" s="855"/>
      <c r="AQ17" s="855"/>
      <c r="AR17" s="855"/>
      <c r="AS17" s="855"/>
      <c r="AT17" s="855"/>
      <c r="AU17" s="856"/>
      <c r="AV17" s="856"/>
      <c r="AW17" s="856"/>
      <c r="AX17" s="856"/>
      <c r="AY17" s="857"/>
      <c r="AZ17" s="253"/>
      <c r="BA17" s="253"/>
      <c r="BB17" s="253"/>
      <c r="BC17" s="253"/>
      <c r="BD17" s="253"/>
      <c r="BE17" s="254"/>
      <c r="BF17" s="254"/>
      <c r="BG17" s="254"/>
      <c r="BH17" s="254"/>
      <c r="BI17" s="254"/>
      <c r="BJ17" s="254"/>
      <c r="BK17" s="254"/>
      <c r="BL17" s="254"/>
      <c r="BM17" s="254"/>
      <c r="BN17" s="254"/>
      <c r="BO17" s="254"/>
      <c r="BP17" s="254"/>
      <c r="BQ17" s="263">
        <v>11</v>
      </c>
      <c r="BR17" s="264"/>
      <c r="BS17" s="858"/>
      <c r="BT17" s="859"/>
      <c r="BU17" s="859"/>
      <c r="BV17" s="859"/>
      <c r="BW17" s="859"/>
      <c r="BX17" s="859"/>
      <c r="BY17" s="859"/>
      <c r="BZ17" s="859"/>
      <c r="CA17" s="859"/>
      <c r="CB17" s="859"/>
      <c r="CC17" s="859"/>
      <c r="CD17" s="859"/>
      <c r="CE17" s="859"/>
      <c r="CF17" s="859"/>
      <c r="CG17" s="860"/>
      <c r="CH17" s="871"/>
      <c r="CI17" s="872"/>
      <c r="CJ17" s="872"/>
      <c r="CK17" s="872"/>
      <c r="CL17" s="873"/>
      <c r="CM17" s="871"/>
      <c r="CN17" s="872"/>
      <c r="CO17" s="872"/>
      <c r="CP17" s="872"/>
      <c r="CQ17" s="873"/>
      <c r="CR17" s="871"/>
      <c r="CS17" s="872"/>
      <c r="CT17" s="872"/>
      <c r="CU17" s="872"/>
      <c r="CV17" s="873"/>
      <c r="CW17" s="871"/>
      <c r="CX17" s="872"/>
      <c r="CY17" s="872"/>
      <c r="CZ17" s="872"/>
      <c r="DA17" s="873"/>
      <c r="DB17" s="871"/>
      <c r="DC17" s="872"/>
      <c r="DD17" s="872"/>
      <c r="DE17" s="872"/>
      <c r="DF17" s="873"/>
      <c r="DG17" s="871"/>
      <c r="DH17" s="872"/>
      <c r="DI17" s="872"/>
      <c r="DJ17" s="872"/>
      <c r="DK17" s="873"/>
      <c r="DL17" s="871"/>
      <c r="DM17" s="872"/>
      <c r="DN17" s="872"/>
      <c r="DO17" s="872"/>
      <c r="DP17" s="873"/>
      <c r="DQ17" s="871"/>
      <c r="DR17" s="872"/>
      <c r="DS17" s="872"/>
      <c r="DT17" s="872"/>
      <c r="DU17" s="873"/>
      <c r="DV17" s="874"/>
      <c r="DW17" s="875"/>
      <c r="DX17" s="875"/>
      <c r="DY17" s="875"/>
      <c r="DZ17" s="876"/>
      <c r="EA17" s="255"/>
    </row>
    <row r="18" spans="1:131" s="256" customFormat="1" ht="26.25" customHeight="1" x14ac:dyDescent="0.2">
      <c r="A18" s="262">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54"/>
      <c r="AL18" s="855"/>
      <c r="AM18" s="855"/>
      <c r="AN18" s="855"/>
      <c r="AO18" s="855"/>
      <c r="AP18" s="855"/>
      <c r="AQ18" s="855"/>
      <c r="AR18" s="855"/>
      <c r="AS18" s="855"/>
      <c r="AT18" s="855"/>
      <c r="AU18" s="856"/>
      <c r="AV18" s="856"/>
      <c r="AW18" s="856"/>
      <c r="AX18" s="856"/>
      <c r="AY18" s="857"/>
      <c r="AZ18" s="253"/>
      <c r="BA18" s="253"/>
      <c r="BB18" s="253"/>
      <c r="BC18" s="253"/>
      <c r="BD18" s="253"/>
      <c r="BE18" s="254"/>
      <c r="BF18" s="254"/>
      <c r="BG18" s="254"/>
      <c r="BH18" s="254"/>
      <c r="BI18" s="254"/>
      <c r="BJ18" s="254"/>
      <c r="BK18" s="254"/>
      <c r="BL18" s="254"/>
      <c r="BM18" s="254"/>
      <c r="BN18" s="254"/>
      <c r="BO18" s="254"/>
      <c r="BP18" s="254"/>
      <c r="BQ18" s="263">
        <v>12</v>
      </c>
      <c r="BR18" s="264"/>
      <c r="BS18" s="858"/>
      <c r="BT18" s="859"/>
      <c r="BU18" s="859"/>
      <c r="BV18" s="859"/>
      <c r="BW18" s="859"/>
      <c r="BX18" s="859"/>
      <c r="BY18" s="859"/>
      <c r="BZ18" s="859"/>
      <c r="CA18" s="859"/>
      <c r="CB18" s="859"/>
      <c r="CC18" s="859"/>
      <c r="CD18" s="859"/>
      <c r="CE18" s="859"/>
      <c r="CF18" s="859"/>
      <c r="CG18" s="860"/>
      <c r="CH18" s="871"/>
      <c r="CI18" s="872"/>
      <c r="CJ18" s="872"/>
      <c r="CK18" s="872"/>
      <c r="CL18" s="873"/>
      <c r="CM18" s="871"/>
      <c r="CN18" s="872"/>
      <c r="CO18" s="872"/>
      <c r="CP18" s="872"/>
      <c r="CQ18" s="873"/>
      <c r="CR18" s="871"/>
      <c r="CS18" s="872"/>
      <c r="CT18" s="872"/>
      <c r="CU18" s="872"/>
      <c r="CV18" s="873"/>
      <c r="CW18" s="871"/>
      <c r="CX18" s="872"/>
      <c r="CY18" s="872"/>
      <c r="CZ18" s="872"/>
      <c r="DA18" s="873"/>
      <c r="DB18" s="871"/>
      <c r="DC18" s="872"/>
      <c r="DD18" s="872"/>
      <c r="DE18" s="872"/>
      <c r="DF18" s="873"/>
      <c r="DG18" s="871"/>
      <c r="DH18" s="872"/>
      <c r="DI18" s="872"/>
      <c r="DJ18" s="872"/>
      <c r="DK18" s="873"/>
      <c r="DL18" s="871"/>
      <c r="DM18" s="872"/>
      <c r="DN18" s="872"/>
      <c r="DO18" s="872"/>
      <c r="DP18" s="873"/>
      <c r="DQ18" s="871"/>
      <c r="DR18" s="872"/>
      <c r="DS18" s="872"/>
      <c r="DT18" s="872"/>
      <c r="DU18" s="873"/>
      <c r="DV18" s="874"/>
      <c r="DW18" s="875"/>
      <c r="DX18" s="875"/>
      <c r="DY18" s="875"/>
      <c r="DZ18" s="876"/>
      <c r="EA18" s="255"/>
    </row>
    <row r="19" spans="1:131" s="256" customFormat="1" ht="26.25" customHeight="1" x14ac:dyDescent="0.2">
      <c r="A19" s="262">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54"/>
      <c r="AL19" s="855"/>
      <c r="AM19" s="855"/>
      <c r="AN19" s="855"/>
      <c r="AO19" s="855"/>
      <c r="AP19" s="855"/>
      <c r="AQ19" s="855"/>
      <c r="AR19" s="855"/>
      <c r="AS19" s="855"/>
      <c r="AT19" s="855"/>
      <c r="AU19" s="856"/>
      <c r="AV19" s="856"/>
      <c r="AW19" s="856"/>
      <c r="AX19" s="856"/>
      <c r="AY19" s="857"/>
      <c r="AZ19" s="253"/>
      <c r="BA19" s="253"/>
      <c r="BB19" s="253"/>
      <c r="BC19" s="253"/>
      <c r="BD19" s="253"/>
      <c r="BE19" s="254"/>
      <c r="BF19" s="254"/>
      <c r="BG19" s="254"/>
      <c r="BH19" s="254"/>
      <c r="BI19" s="254"/>
      <c r="BJ19" s="254"/>
      <c r="BK19" s="254"/>
      <c r="BL19" s="254"/>
      <c r="BM19" s="254"/>
      <c r="BN19" s="254"/>
      <c r="BO19" s="254"/>
      <c r="BP19" s="254"/>
      <c r="BQ19" s="263">
        <v>13</v>
      </c>
      <c r="BR19" s="264"/>
      <c r="BS19" s="858"/>
      <c r="BT19" s="859"/>
      <c r="BU19" s="859"/>
      <c r="BV19" s="859"/>
      <c r="BW19" s="859"/>
      <c r="BX19" s="859"/>
      <c r="BY19" s="859"/>
      <c r="BZ19" s="859"/>
      <c r="CA19" s="859"/>
      <c r="CB19" s="859"/>
      <c r="CC19" s="859"/>
      <c r="CD19" s="859"/>
      <c r="CE19" s="859"/>
      <c r="CF19" s="859"/>
      <c r="CG19" s="860"/>
      <c r="CH19" s="871"/>
      <c r="CI19" s="872"/>
      <c r="CJ19" s="872"/>
      <c r="CK19" s="872"/>
      <c r="CL19" s="873"/>
      <c r="CM19" s="871"/>
      <c r="CN19" s="872"/>
      <c r="CO19" s="872"/>
      <c r="CP19" s="872"/>
      <c r="CQ19" s="873"/>
      <c r="CR19" s="871"/>
      <c r="CS19" s="872"/>
      <c r="CT19" s="872"/>
      <c r="CU19" s="872"/>
      <c r="CV19" s="873"/>
      <c r="CW19" s="871"/>
      <c r="CX19" s="872"/>
      <c r="CY19" s="872"/>
      <c r="CZ19" s="872"/>
      <c r="DA19" s="873"/>
      <c r="DB19" s="871"/>
      <c r="DC19" s="872"/>
      <c r="DD19" s="872"/>
      <c r="DE19" s="872"/>
      <c r="DF19" s="873"/>
      <c r="DG19" s="871"/>
      <c r="DH19" s="872"/>
      <c r="DI19" s="872"/>
      <c r="DJ19" s="872"/>
      <c r="DK19" s="873"/>
      <c r="DL19" s="871"/>
      <c r="DM19" s="872"/>
      <c r="DN19" s="872"/>
      <c r="DO19" s="872"/>
      <c r="DP19" s="873"/>
      <c r="DQ19" s="871"/>
      <c r="DR19" s="872"/>
      <c r="DS19" s="872"/>
      <c r="DT19" s="872"/>
      <c r="DU19" s="873"/>
      <c r="DV19" s="874"/>
      <c r="DW19" s="875"/>
      <c r="DX19" s="875"/>
      <c r="DY19" s="875"/>
      <c r="DZ19" s="876"/>
      <c r="EA19" s="255"/>
    </row>
    <row r="20" spans="1:131" s="256" customFormat="1" ht="26.25" customHeight="1" x14ac:dyDescent="0.2">
      <c r="A20" s="262">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54"/>
      <c r="AL20" s="855"/>
      <c r="AM20" s="855"/>
      <c r="AN20" s="855"/>
      <c r="AO20" s="855"/>
      <c r="AP20" s="855"/>
      <c r="AQ20" s="855"/>
      <c r="AR20" s="855"/>
      <c r="AS20" s="855"/>
      <c r="AT20" s="855"/>
      <c r="AU20" s="856"/>
      <c r="AV20" s="856"/>
      <c r="AW20" s="856"/>
      <c r="AX20" s="856"/>
      <c r="AY20" s="857"/>
      <c r="AZ20" s="253"/>
      <c r="BA20" s="253"/>
      <c r="BB20" s="253"/>
      <c r="BC20" s="253"/>
      <c r="BD20" s="253"/>
      <c r="BE20" s="254"/>
      <c r="BF20" s="254"/>
      <c r="BG20" s="254"/>
      <c r="BH20" s="254"/>
      <c r="BI20" s="254"/>
      <c r="BJ20" s="254"/>
      <c r="BK20" s="254"/>
      <c r="BL20" s="254"/>
      <c r="BM20" s="254"/>
      <c r="BN20" s="254"/>
      <c r="BO20" s="254"/>
      <c r="BP20" s="254"/>
      <c r="BQ20" s="263">
        <v>14</v>
      </c>
      <c r="BR20" s="264"/>
      <c r="BS20" s="858"/>
      <c r="BT20" s="859"/>
      <c r="BU20" s="859"/>
      <c r="BV20" s="859"/>
      <c r="BW20" s="859"/>
      <c r="BX20" s="859"/>
      <c r="BY20" s="859"/>
      <c r="BZ20" s="859"/>
      <c r="CA20" s="859"/>
      <c r="CB20" s="859"/>
      <c r="CC20" s="859"/>
      <c r="CD20" s="859"/>
      <c r="CE20" s="859"/>
      <c r="CF20" s="859"/>
      <c r="CG20" s="860"/>
      <c r="CH20" s="871"/>
      <c r="CI20" s="872"/>
      <c r="CJ20" s="872"/>
      <c r="CK20" s="872"/>
      <c r="CL20" s="873"/>
      <c r="CM20" s="871"/>
      <c r="CN20" s="872"/>
      <c r="CO20" s="872"/>
      <c r="CP20" s="872"/>
      <c r="CQ20" s="873"/>
      <c r="CR20" s="871"/>
      <c r="CS20" s="872"/>
      <c r="CT20" s="872"/>
      <c r="CU20" s="872"/>
      <c r="CV20" s="873"/>
      <c r="CW20" s="871"/>
      <c r="CX20" s="872"/>
      <c r="CY20" s="872"/>
      <c r="CZ20" s="872"/>
      <c r="DA20" s="873"/>
      <c r="DB20" s="871"/>
      <c r="DC20" s="872"/>
      <c r="DD20" s="872"/>
      <c r="DE20" s="872"/>
      <c r="DF20" s="873"/>
      <c r="DG20" s="871"/>
      <c r="DH20" s="872"/>
      <c r="DI20" s="872"/>
      <c r="DJ20" s="872"/>
      <c r="DK20" s="873"/>
      <c r="DL20" s="871"/>
      <c r="DM20" s="872"/>
      <c r="DN20" s="872"/>
      <c r="DO20" s="872"/>
      <c r="DP20" s="873"/>
      <c r="DQ20" s="871"/>
      <c r="DR20" s="872"/>
      <c r="DS20" s="872"/>
      <c r="DT20" s="872"/>
      <c r="DU20" s="873"/>
      <c r="DV20" s="874"/>
      <c r="DW20" s="875"/>
      <c r="DX20" s="875"/>
      <c r="DY20" s="875"/>
      <c r="DZ20" s="876"/>
      <c r="EA20" s="255"/>
    </row>
    <row r="21" spans="1:131" s="256" customFormat="1" ht="26.25" customHeight="1" thickBot="1" x14ac:dyDescent="0.25">
      <c r="A21" s="262">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54"/>
      <c r="AL21" s="855"/>
      <c r="AM21" s="855"/>
      <c r="AN21" s="855"/>
      <c r="AO21" s="855"/>
      <c r="AP21" s="855"/>
      <c r="AQ21" s="855"/>
      <c r="AR21" s="855"/>
      <c r="AS21" s="855"/>
      <c r="AT21" s="855"/>
      <c r="AU21" s="856"/>
      <c r="AV21" s="856"/>
      <c r="AW21" s="856"/>
      <c r="AX21" s="856"/>
      <c r="AY21" s="857"/>
      <c r="AZ21" s="253"/>
      <c r="BA21" s="253"/>
      <c r="BB21" s="253"/>
      <c r="BC21" s="253"/>
      <c r="BD21" s="253"/>
      <c r="BE21" s="254"/>
      <c r="BF21" s="254"/>
      <c r="BG21" s="254"/>
      <c r="BH21" s="254"/>
      <c r="BI21" s="254"/>
      <c r="BJ21" s="254"/>
      <c r="BK21" s="254"/>
      <c r="BL21" s="254"/>
      <c r="BM21" s="254"/>
      <c r="BN21" s="254"/>
      <c r="BO21" s="254"/>
      <c r="BP21" s="254"/>
      <c r="BQ21" s="263">
        <v>15</v>
      </c>
      <c r="BR21" s="264"/>
      <c r="BS21" s="858"/>
      <c r="BT21" s="859"/>
      <c r="BU21" s="859"/>
      <c r="BV21" s="859"/>
      <c r="BW21" s="859"/>
      <c r="BX21" s="859"/>
      <c r="BY21" s="859"/>
      <c r="BZ21" s="859"/>
      <c r="CA21" s="859"/>
      <c r="CB21" s="859"/>
      <c r="CC21" s="859"/>
      <c r="CD21" s="859"/>
      <c r="CE21" s="859"/>
      <c r="CF21" s="859"/>
      <c r="CG21" s="860"/>
      <c r="CH21" s="871"/>
      <c r="CI21" s="872"/>
      <c r="CJ21" s="872"/>
      <c r="CK21" s="872"/>
      <c r="CL21" s="873"/>
      <c r="CM21" s="871"/>
      <c r="CN21" s="872"/>
      <c r="CO21" s="872"/>
      <c r="CP21" s="872"/>
      <c r="CQ21" s="873"/>
      <c r="CR21" s="871"/>
      <c r="CS21" s="872"/>
      <c r="CT21" s="872"/>
      <c r="CU21" s="872"/>
      <c r="CV21" s="873"/>
      <c r="CW21" s="871"/>
      <c r="CX21" s="872"/>
      <c r="CY21" s="872"/>
      <c r="CZ21" s="872"/>
      <c r="DA21" s="873"/>
      <c r="DB21" s="871"/>
      <c r="DC21" s="872"/>
      <c r="DD21" s="872"/>
      <c r="DE21" s="872"/>
      <c r="DF21" s="873"/>
      <c r="DG21" s="871"/>
      <c r="DH21" s="872"/>
      <c r="DI21" s="872"/>
      <c r="DJ21" s="872"/>
      <c r="DK21" s="873"/>
      <c r="DL21" s="871"/>
      <c r="DM21" s="872"/>
      <c r="DN21" s="872"/>
      <c r="DO21" s="872"/>
      <c r="DP21" s="873"/>
      <c r="DQ21" s="871"/>
      <c r="DR21" s="872"/>
      <c r="DS21" s="872"/>
      <c r="DT21" s="872"/>
      <c r="DU21" s="873"/>
      <c r="DV21" s="874"/>
      <c r="DW21" s="875"/>
      <c r="DX21" s="875"/>
      <c r="DY21" s="875"/>
      <c r="DZ21" s="876"/>
      <c r="EA21" s="255"/>
    </row>
    <row r="22" spans="1:131" s="256" customFormat="1" ht="26.25" customHeight="1" x14ac:dyDescent="0.2">
      <c r="A22" s="262">
        <v>16</v>
      </c>
      <c r="B22" s="845"/>
      <c r="C22" s="846"/>
      <c r="D22" s="846"/>
      <c r="E22" s="846"/>
      <c r="F22" s="846"/>
      <c r="G22" s="846"/>
      <c r="H22" s="846"/>
      <c r="I22" s="846"/>
      <c r="J22" s="846"/>
      <c r="K22" s="846"/>
      <c r="L22" s="846"/>
      <c r="M22" s="846"/>
      <c r="N22" s="846"/>
      <c r="O22" s="846"/>
      <c r="P22" s="847"/>
      <c r="Q22" s="877"/>
      <c r="R22" s="878"/>
      <c r="S22" s="878"/>
      <c r="T22" s="878"/>
      <c r="U22" s="878"/>
      <c r="V22" s="878"/>
      <c r="W22" s="878"/>
      <c r="X22" s="878"/>
      <c r="Y22" s="878"/>
      <c r="Z22" s="878"/>
      <c r="AA22" s="878"/>
      <c r="AB22" s="878"/>
      <c r="AC22" s="878"/>
      <c r="AD22" s="878"/>
      <c r="AE22" s="879"/>
      <c r="AF22" s="851"/>
      <c r="AG22" s="852"/>
      <c r="AH22" s="852"/>
      <c r="AI22" s="852"/>
      <c r="AJ22" s="853"/>
      <c r="AK22" s="892"/>
      <c r="AL22" s="893"/>
      <c r="AM22" s="893"/>
      <c r="AN22" s="893"/>
      <c r="AO22" s="893"/>
      <c r="AP22" s="893"/>
      <c r="AQ22" s="893"/>
      <c r="AR22" s="893"/>
      <c r="AS22" s="893"/>
      <c r="AT22" s="893"/>
      <c r="AU22" s="894"/>
      <c r="AV22" s="894"/>
      <c r="AW22" s="894"/>
      <c r="AX22" s="894"/>
      <c r="AY22" s="895"/>
      <c r="AZ22" s="896" t="s">
        <v>388</v>
      </c>
      <c r="BA22" s="896"/>
      <c r="BB22" s="896"/>
      <c r="BC22" s="896"/>
      <c r="BD22" s="897"/>
      <c r="BE22" s="254"/>
      <c r="BF22" s="254"/>
      <c r="BG22" s="254"/>
      <c r="BH22" s="254"/>
      <c r="BI22" s="254"/>
      <c r="BJ22" s="254"/>
      <c r="BK22" s="254"/>
      <c r="BL22" s="254"/>
      <c r="BM22" s="254"/>
      <c r="BN22" s="254"/>
      <c r="BO22" s="254"/>
      <c r="BP22" s="254"/>
      <c r="BQ22" s="263">
        <v>16</v>
      </c>
      <c r="BR22" s="264"/>
      <c r="BS22" s="858"/>
      <c r="BT22" s="859"/>
      <c r="BU22" s="859"/>
      <c r="BV22" s="859"/>
      <c r="BW22" s="859"/>
      <c r="BX22" s="859"/>
      <c r="BY22" s="859"/>
      <c r="BZ22" s="859"/>
      <c r="CA22" s="859"/>
      <c r="CB22" s="859"/>
      <c r="CC22" s="859"/>
      <c r="CD22" s="859"/>
      <c r="CE22" s="859"/>
      <c r="CF22" s="859"/>
      <c r="CG22" s="860"/>
      <c r="CH22" s="871"/>
      <c r="CI22" s="872"/>
      <c r="CJ22" s="872"/>
      <c r="CK22" s="872"/>
      <c r="CL22" s="873"/>
      <c r="CM22" s="871"/>
      <c r="CN22" s="872"/>
      <c r="CO22" s="872"/>
      <c r="CP22" s="872"/>
      <c r="CQ22" s="873"/>
      <c r="CR22" s="871"/>
      <c r="CS22" s="872"/>
      <c r="CT22" s="872"/>
      <c r="CU22" s="872"/>
      <c r="CV22" s="873"/>
      <c r="CW22" s="871"/>
      <c r="CX22" s="872"/>
      <c r="CY22" s="872"/>
      <c r="CZ22" s="872"/>
      <c r="DA22" s="873"/>
      <c r="DB22" s="871"/>
      <c r="DC22" s="872"/>
      <c r="DD22" s="872"/>
      <c r="DE22" s="872"/>
      <c r="DF22" s="873"/>
      <c r="DG22" s="871"/>
      <c r="DH22" s="872"/>
      <c r="DI22" s="872"/>
      <c r="DJ22" s="872"/>
      <c r="DK22" s="873"/>
      <c r="DL22" s="871"/>
      <c r="DM22" s="872"/>
      <c r="DN22" s="872"/>
      <c r="DO22" s="872"/>
      <c r="DP22" s="873"/>
      <c r="DQ22" s="871"/>
      <c r="DR22" s="872"/>
      <c r="DS22" s="872"/>
      <c r="DT22" s="872"/>
      <c r="DU22" s="873"/>
      <c r="DV22" s="874"/>
      <c r="DW22" s="875"/>
      <c r="DX22" s="875"/>
      <c r="DY22" s="875"/>
      <c r="DZ22" s="876"/>
      <c r="EA22" s="255"/>
    </row>
    <row r="23" spans="1:131" s="256" customFormat="1" ht="26.25" customHeight="1" thickBot="1" x14ac:dyDescent="0.25">
      <c r="A23" s="265" t="s">
        <v>389</v>
      </c>
      <c r="B23" s="880" t="s">
        <v>390</v>
      </c>
      <c r="C23" s="881"/>
      <c r="D23" s="881"/>
      <c r="E23" s="881"/>
      <c r="F23" s="881"/>
      <c r="G23" s="881"/>
      <c r="H23" s="881"/>
      <c r="I23" s="881"/>
      <c r="J23" s="881"/>
      <c r="K23" s="881"/>
      <c r="L23" s="881"/>
      <c r="M23" s="881"/>
      <c r="N23" s="881"/>
      <c r="O23" s="881"/>
      <c r="P23" s="882"/>
      <c r="Q23" s="883">
        <v>146263</v>
      </c>
      <c r="R23" s="884"/>
      <c r="S23" s="884"/>
      <c r="T23" s="884"/>
      <c r="U23" s="884"/>
      <c r="V23" s="884">
        <v>142426</v>
      </c>
      <c r="W23" s="884"/>
      <c r="X23" s="884"/>
      <c r="Y23" s="884"/>
      <c r="Z23" s="884"/>
      <c r="AA23" s="884">
        <v>3838</v>
      </c>
      <c r="AB23" s="884"/>
      <c r="AC23" s="884"/>
      <c r="AD23" s="884"/>
      <c r="AE23" s="885"/>
      <c r="AF23" s="886">
        <v>3257</v>
      </c>
      <c r="AG23" s="884"/>
      <c r="AH23" s="884"/>
      <c r="AI23" s="884"/>
      <c r="AJ23" s="887"/>
      <c r="AK23" s="888"/>
      <c r="AL23" s="889"/>
      <c r="AM23" s="889"/>
      <c r="AN23" s="889"/>
      <c r="AO23" s="889"/>
      <c r="AP23" s="884">
        <v>26048</v>
      </c>
      <c r="AQ23" s="884"/>
      <c r="AR23" s="884"/>
      <c r="AS23" s="884"/>
      <c r="AT23" s="884"/>
      <c r="AU23" s="890"/>
      <c r="AV23" s="890"/>
      <c r="AW23" s="890"/>
      <c r="AX23" s="890"/>
      <c r="AY23" s="891"/>
      <c r="AZ23" s="899" t="s">
        <v>130</v>
      </c>
      <c r="BA23" s="900"/>
      <c r="BB23" s="900"/>
      <c r="BC23" s="900"/>
      <c r="BD23" s="901"/>
      <c r="BE23" s="254"/>
      <c r="BF23" s="254"/>
      <c r="BG23" s="254"/>
      <c r="BH23" s="254"/>
      <c r="BI23" s="254"/>
      <c r="BJ23" s="254"/>
      <c r="BK23" s="254"/>
      <c r="BL23" s="254"/>
      <c r="BM23" s="254"/>
      <c r="BN23" s="254"/>
      <c r="BO23" s="254"/>
      <c r="BP23" s="254"/>
      <c r="BQ23" s="263">
        <v>17</v>
      </c>
      <c r="BR23" s="264"/>
      <c r="BS23" s="858"/>
      <c r="BT23" s="859"/>
      <c r="BU23" s="859"/>
      <c r="BV23" s="859"/>
      <c r="BW23" s="859"/>
      <c r="BX23" s="859"/>
      <c r="BY23" s="859"/>
      <c r="BZ23" s="859"/>
      <c r="CA23" s="859"/>
      <c r="CB23" s="859"/>
      <c r="CC23" s="859"/>
      <c r="CD23" s="859"/>
      <c r="CE23" s="859"/>
      <c r="CF23" s="859"/>
      <c r="CG23" s="860"/>
      <c r="CH23" s="871"/>
      <c r="CI23" s="872"/>
      <c r="CJ23" s="872"/>
      <c r="CK23" s="872"/>
      <c r="CL23" s="873"/>
      <c r="CM23" s="871"/>
      <c r="CN23" s="872"/>
      <c r="CO23" s="872"/>
      <c r="CP23" s="872"/>
      <c r="CQ23" s="873"/>
      <c r="CR23" s="871"/>
      <c r="CS23" s="872"/>
      <c r="CT23" s="872"/>
      <c r="CU23" s="872"/>
      <c r="CV23" s="873"/>
      <c r="CW23" s="871"/>
      <c r="CX23" s="872"/>
      <c r="CY23" s="872"/>
      <c r="CZ23" s="872"/>
      <c r="DA23" s="873"/>
      <c r="DB23" s="871"/>
      <c r="DC23" s="872"/>
      <c r="DD23" s="872"/>
      <c r="DE23" s="872"/>
      <c r="DF23" s="873"/>
      <c r="DG23" s="871"/>
      <c r="DH23" s="872"/>
      <c r="DI23" s="872"/>
      <c r="DJ23" s="872"/>
      <c r="DK23" s="873"/>
      <c r="DL23" s="871"/>
      <c r="DM23" s="872"/>
      <c r="DN23" s="872"/>
      <c r="DO23" s="872"/>
      <c r="DP23" s="873"/>
      <c r="DQ23" s="871"/>
      <c r="DR23" s="872"/>
      <c r="DS23" s="872"/>
      <c r="DT23" s="872"/>
      <c r="DU23" s="873"/>
      <c r="DV23" s="874"/>
      <c r="DW23" s="875"/>
      <c r="DX23" s="875"/>
      <c r="DY23" s="875"/>
      <c r="DZ23" s="876"/>
      <c r="EA23" s="255"/>
    </row>
    <row r="24" spans="1:131" s="256" customFormat="1" ht="26.25" customHeight="1" x14ac:dyDescent="0.2">
      <c r="A24" s="898" t="s">
        <v>391</v>
      </c>
      <c r="B24" s="898"/>
      <c r="C24" s="898"/>
      <c r="D24" s="898"/>
      <c r="E24" s="898"/>
      <c r="F24" s="898"/>
      <c r="G24" s="898"/>
      <c r="H24" s="898"/>
      <c r="I24" s="898"/>
      <c r="J24" s="898"/>
      <c r="K24" s="898"/>
      <c r="L24" s="898"/>
      <c r="M24" s="898"/>
      <c r="N24" s="898"/>
      <c r="O24" s="898"/>
      <c r="P24" s="898"/>
      <c r="Q24" s="898"/>
      <c r="R24" s="898"/>
      <c r="S24" s="898"/>
      <c r="T24" s="898"/>
      <c r="U24" s="898"/>
      <c r="V24" s="898"/>
      <c r="W24" s="898"/>
      <c r="X24" s="898"/>
      <c r="Y24" s="898"/>
      <c r="Z24" s="898"/>
      <c r="AA24" s="898"/>
      <c r="AB24" s="898"/>
      <c r="AC24" s="898"/>
      <c r="AD24" s="898"/>
      <c r="AE24" s="898"/>
      <c r="AF24" s="898"/>
      <c r="AG24" s="898"/>
      <c r="AH24" s="898"/>
      <c r="AI24" s="898"/>
      <c r="AJ24" s="898"/>
      <c r="AK24" s="898"/>
      <c r="AL24" s="898"/>
      <c r="AM24" s="898"/>
      <c r="AN24" s="898"/>
      <c r="AO24" s="898"/>
      <c r="AP24" s="898"/>
      <c r="AQ24" s="898"/>
      <c r="AR24" s="898"/>
      <c r="AS24" s="898"/>
      <c r="AT24" s="898"/>
      <c r="AU24" s="898"/>
      <c r="AV24" s="898"/>
      <c r="AW24" s="898"/>
      <c r="AX24" s="898"/>
      <c r="AY24" s="898"/>
      <c r="AZ24" s="253"/>
      <c r="BA24" s="253"/>
      <c r="BB24" s="253"/>
      <c r="BC24" s="253"/>
      <c r="BD24" s="253"/>
      <c r="BE24" s="254"/>
      <c r="BF24" s="254"/>
      <c r="BG24" s="254"/>
      <c r="BH24" s="254"/>
      <c r="BI24" s="254"/>
      <c r="BJ24" s="254"/>
      <c r="BK24" s="254"/>
      <c r="BL24" s="254"/>
      <c r="BM24" s="254"/>
      <c r="BN24" s="254"/>
      <c r="BO24" s="254"/>
      <c r="BP24" s="254"/>
      <c r="BQ24" s="263">
        <v>18</v>
      </c>
      <c r="BR24" s="264"/>
      <c r="BS24" s="858"/>
      <c r="BT24" s="859"/>
      <c r="BU24" s="859"/>
      <c r="BV24" s="859"/>
      <c r="BW24" s="859"/>
      <c r="BX24" s="859"/>
      <c r="BY24" s="859"/>
      <c r="BZ24" s="859"/>
      <c r="CA24" s="859"/>
      <c r="CB24" s="859"/>
      <c r="CC24" s="859"/>
      <c r="CD24" s="859"/>
      <c r="CE24" s="859"/>
      <c r="CF24" s="859"/>
      <c r="CG24" s="860"/>
      <c r="CH24" s="871"/>
      <c r="CI24" s="872"/>
      <c r="CJ24" s="872"/>
      <c r="CK24" s="872"/>
      <c r="CL24" s="873"/>
      <c r="CM24" s="871"/>
      <c r="CN24" s="872"/>
      <c r="CO24" s="872"/>
      <c r="CP24" s="872"/>
      <c r="CQ24" s="873"/>
      <c r="CR24" s="871"/>
      <c r="CS24" s="872"/>
      <c r="CT24" s="872"/>
      <c r="CU24" s="872"/>
      <c r="CV24" s="873"/>
      <c r="CW24" s="871"/>
      <c r="CX24" s="872"/>
      <c r="CY24" s="872"/>
      <c r="CZ24" s="872"/>
      <c r="DA24" s="873"/>
      <c r="DB24" s="871"/>
      <c r="DC24" s="872"/>
      <c r="DD24" s="872"/>
      <c r="DE24" s="872"/>
      <c r="DF24" s="873"/>
      <c r="DG24" s="871"/>
      <c r="DH24" s="872"/>
      <c r="DI24" s="872"/>
      <c r="DJ24" s="872"/>
      <c r="DK24" s="873"/>
      <c r="DL24" s="871"/>
      <c r="DM24" s="872"/>
      <c r="DN24" s="872"/>
      <c r="DO24" s="872"/>
      <c r="DP24" s="873"/>
      <c r="DQ24" s="871"/>
      <c r="DR24" s="872"/>
      <c r="DS24" s="872"/>
      <c r="DT24" s="872"/>
      <c r="DU24" s="873"/>
      <c r="DV24" s="874"/>
      <c r="DW24" s="875"/>
      <c r="DX24" s="875"/>
      <c r="DY24" s="875"/>
      <c r="DZ24" s="876"/>
      <c r="EA24" s="255"/>
    </row>
    <row r="25" spans="1:131" s="248" customFormat="1" ht="26.25" customHeight="1" thickBot="1" x14ac:dyDescent="0.25">
      <c r="A25" s="839" t="s">
        <v>392</v>
      </c>
      <c r="B25" s="839"/>
      <c r="C25" s="839"/>
      <c r="D25" s="839"/>
      <c r="E25" s="839"/>
      <c r="F25" s="839"/>
      <c r="G25" s="839"/>
      <c r="H25" s="839"/>
      <c r="I25" s="839"/>
      <c r="J25" s="839"/>
      <c r="K25" s="839"/>
      <c r="L25" s="839"/>
      <c r="M25" s="839"/>
      <c r="N25" s="839"/>
      <c r="O25" s="839"/>
      <c r="P25" s="839"/>
      <c r="Q25" s="839"/>
      <c r="R25" s="839"/>
      <c r="S25" s="839"/>
      <c r="T25" s="839"/>
      <c r="U25" s="839"/>
      <c r="V25" s="839"/>
      <c r="W25" s="839"/>
      <c r="X25" s="839"/>
      <c r="Y25" s="839"/>
      <c r="Z25" s="839"/>
      <c r="AA25" s="839"/>
      <c r="AB25" s="839"/>
      <c r="AC25" s="839"/>
      <c r="AD25" s="839"/>
      <c r="AE25" s="839"/>
      <c r="AF25" s="839"/>
      <c r="AG25" s="839"/>
      <c r="AH25" s="839"/>
      <c r="AI25" s="839"/>
      <c r="AJ25" s="839"/>
      <c r="AK25" s="839"/>
      <c r="AL25" s="839"/>
      <c r="AM25" s="839"/>
      <c r="AN25" s="839"/>
      <c r="AO25" s="839"/>
      <c r="AP25" s="839"/>
      <c r="AQ25" s="839"/>
      <c r="AR25" s="839"/>
      <c r="AS25" s="839"/>
      <c r="AT25" s="839"/>
      <c r="AU25" s="839"/>
      <c r="AV25" s="839"/>
      <c r="AW25" s="839"/>
      <c r="AX25" s="839"/>
      <c r="AY25" s="839"/>
      <c r="AZ25" s="839"/>
      <c r="BA25" s="839"/>
      <c r="BB25" s="839"/>
      <c r="BC25" s="839"/>
      <c r="BD25" s="839"/>
      <c r="BE25" s="839"/>
      <c r="BF25" s="839"/>
      <c r="BG25" s="839"/>
      <c r="BH25" s="839"/>
      <c r="BI25" s="839"/>
      <c r="BJ25" s="253"/>
      <c r="BK25" s="253"/>
      <c r="BL25" s="253"/>
      <c r="BM25" s="253"/>
      <c r="BN25" s="253"/>
      <c r="BO25" s="266"/>
      <c r="BP25" s="266"/>
      <c r="BQ25" s="263">
        <v>19</v>
      </c>
      <c r="BR25" s="264"/>
      <c r="BS25" s="858"/>
      <c r="BT25" s="859"/>
      <c r="BU25" s="859"/>
      <c r="BV25" s="859"/>
      <c r="BW25" s="859"/>
      <c r="BX25" s="859"/>
      <c r="BY25" s="859"/>
      <c r="BZ25" s="859"/>
      <c r="CA25" s="859"/>
      <c r="CB25" s="859"/>
      <c r="CC25" s="859"/>
      <c r="CD25" s="859"/>
      <c r="CE25" s="859"/>
      <c r="CF25" s="859"/>
      <c r="CG25" s="860"/>
      <c r="CH25" s="871"/>
      <c r="CI25" s="872"/>
      <c r="CJ25" s="872"/>
      <c r="CK25" s="872"/>
      <c r="CL25" s="873"/>
      <c r="CM25" s="871"/>
      <c r="CN25" s="872"/>
      <c r="CO25" s="872"/>
      <c r="CP25" s="872"/>
      <c r="CQ25" s="873"/>
      <c r="CR25" s="871"/>
      <c r="CS25" s="872"/>
      <c r="CT25" s="872"/>
      <c r="CU25" s="872"/>
      <c r="CV25" s="873"/>
      <c r="CW25" s="871"/>
      <c r="CX25" s="872"/>
      <c r="CY25" s="872"/>
      <c r="CZ25" s="872"/>
      <c r="DA25" s="873"/>
      <c r="DB25" s="871"/>
      <c r="DC25" s="872"/>
      <c r="DD25" s="872"/>
      <c r="DE25" s="872"/>
      <c r="DF25" s="873"/>
      <c r="DG25" s="871"/>
      <c r="DH25" s="872"/>
      <c r="DI25" s="872"/>
      <c r="DJ25" s="872"/>
      <c r="DK25" s="873"/>
      <c r="DL25" s="871"/>
      <c r="DM25" s="872"/>
      <c r="DN25" s="872"/>
      <c r="DO25" s="872"/>
      <c r="DP25" s="873"/>
      <c r="DQ25" s="871"/>
      <c r="DR25" s="872"/>
      <c r="DS25" s="872"/>
      <c r="DT25" s="872"/>
      <c r="DU25" s="873"/>
      <c r="DV25" s="874"/>
      <c r="DW25" s="875"/>
      <c r="DX25" s="875"/>
      <c r="DY25" s="875"/>
      <c r="DZ25" s="876"/>
      <c r="EA25" s="247"/>
    </row>
    <row r="26" spans="1:131" s="248" customFormat="1" ht="26.25" customHeight="1" x14ac:dyDescent="0.2">
      <c r="A26" s="830" t="s">
        <v>370</v>
      </c>
      <c r="B26" s="831"/>
      <c r="C26" s="831"/>
      <c r="D26" s="831"/>
      <c r="E26" s="831"/>
      <c r="F26" s="831"/>
      <c r="G26" s="831"/>
      <c r="H26" s="831"/>
      <c r="I26" s="831"/>
      <c r="J26" s="831"/>
      <c r="K26" s="831"/>
      <c r="L26" s="831"/>
      <c r="M26" s="831"/>
      <c r="N26" s="831"/>
      <c r="O26" s="831"/>
      <c r="P26" s="832"/>
      <c r="Q26" s="807" t="s">
        <v>393</v>
      </c>
      <c r="R26" s="808"/>
      <c r="S26" s="808"/>
      <c r="T26" s="808"/>
      <c r="U26" s="809"/>
      <c r="V26" s="807" t="s">
        <v>394</v>
      </c>
      <c r="W26" s="808"/>
      <c r="X26" s="808"/>
      <c r="Y26" s="808"/>
      <c r="Z26" s="809"/>
      <c r="AA26" s="807" t="s">
        <v>395</v>
      </c>
      <c r="AB26" s="808"/>
      <c r="AC26" s="808"/>
      <c r="AD26" s="808"/>
      <c r="AE26" s="808"/>
      <c r="AF26" s="902" t="s">
        <v>396</v>
      </c>
      <c r="AG26" s="903"/>
      <c r="AH26" s="903"/>
      <c r="AI26" s="903"/>
      <c r="AJ26" s="904"/>
      <c r="AK26" s="808" t="s">
        <v>397</v>
      </c>
      <c r="AL26" s="808"/>
      <c r="AM26" s="808"/>
      <c r="AN26" s="808"/>
      <c r="AO26" s="809"/>
      <c r="AP26" s="807" t="s">
        <v>398</v>
      </c>
      <c r="AQ26" s="808"/>
      <c r="AR26" s="808"/>
      <c r="AS26" s="808"/>
      <c r="AT26" s="809"/>
      <c r="AU26" s="807" t="s">
        <v>399</v>
      </c>
      <c r="AV26" s="808"/>
      <c r="AW26" s="808"/>
      <c r="AX26" s="808"/>
      <c r="AY26" s="809"/>
      <c r="AZ26" s="807" t="s">
        <v>400</v>
      </c>
      <c r="BA26" s="808"/>
      <c r="BB26" s="808"/>
      <c r="BC26" s="808"/>
      <c r="BD26" s="809"/>
      <c r="BE26" s="807" t="s">
        <v>377</v>
      </c>
      <c r="BF26" s="808"/>
      <c r="BG26" s="808"/>
      <c r="BH26" s="808"/>
      <c r="BI26" s="819"/>
      <c r="BJ26" s="253"/>
      <c r="BK26" s="253"/>
      <c r="BL26" s="253"/>
      <c r="BM26" s="253"/>
      <c r="BN26" s="253"/>
      <c r="BO26" s="266"/>
      <c r="BP26" s="266"/>
      <c r="BQ26" s="263">
        <v>20</v>
      </c>
      <c r="BR26" s="264"/>
      <c r="BS26" s="858"/>
      <c r="BT26" s="859"/>
      <c r="BU26" s="859"/>
      <c r="BV26" s="859"/>
      <c r="BW26" s="859"/>
      <c r="BX26" s="859"/>
      <c r="BY26" s="859"/>
      <c r="BZ26" s="859"/>
      <c r="CA26" s="859"/>
      <c r="CB26" s="859"/>
      <c r="CC26" s="859"/>
      <c r="CD26" s="859"/>
      <c r="CE26" s="859"/>
      <c r="CF26" s="859"/>
      <c r="CG26" s="860"/>
      <c r="CH26" s="871"/>
      <c r="CI26" s="872"/>
      <c r="CJ26" s="872"/>
      <c r="CK26" s="872"/>
      <c r="CL26" s="873"/>
      <c r="CM26" s="871"/>
      <c r="CN26" s="872"/>
      <c r="CO26" s="872"/>
      <c r="CP26" s="872"/>
      <c r="CQ26" s="873"/>
      <c r="CR26" s="871"/>
      <c r="CS26" s="872"/>
      <c r="CT26" s="872"/>
      <c r="CU26" s="872"/>
      <c r="CV26" s="873"/>
      <c r="CW26" s="871"/>
      <c r="CX26" s="872"/>
      <c r="CY26" s="872"/>
      <c r="CZ26" s="872"/>
      <c r="DA26" s="873"/>
      <c r="DB26" s="871"/>
      <c r="DC26" s="872"/>
      <c r="DD26" s="872"/>
      <c r="DE26" s="872"/>
      <c r="DF26" s="873"/>
      <c r="DG26" s="871"/>
      <c r="DH26" s="872"/>
      <c r="DI26" s="872"/>
      <c r="DJ26" s="872"/>
      <c r="DK26" s="873"/>
      <c r="DL26" s="871"/>
      <c r="DM26" s="872"/>
      <c r="DN26" s="872"/>
      <c r="DO26" s="872"/>
      <c r="DP26" s="873"/>
      <c r="DQ26" s="871"/>
      <c r="DR26" s="872"/>
      <c r="DS26" s="872"/>
      <c r="DT26" s="872"/>
      <c r="DU26" s="873"/>
      <c r="DV26" s="874"/>
      <c r="DW26" s="875"/>
      <c r="DX26" s="875"/>
      <c r="DY26" s="875"/>
      <c r="DZ26" s="876"/>
      <c r="EA26" s="247"/>
    </row>
    <row r="27" spans="1:131" s="248" customFormat="1" ht="26.25" customHeight="1" thickBot="1" x14ac:dyDescent="0.25">
      <c r="A27" s="833"/>
      <c r="B27" s="834"/>
      <c r="C27" s="834"/>
      <c r="D27" s="834"/>
      <c r="E27" s="834"/>
      <c r="F27" s="834"/>
      <c r="G27" s="834"/>
      <c r="H27" s="834"/>
      <c r="I27" s="834"/>
      <c r="J27" s="834"/>
      <c r="K27" s="834"/>
      <c r="L27" s="834"/>
      <c r="M27" s="834"/>
      <c r="N27" s="834"/>
      <c r="O27" s="834"/>
      <c r="P27" s="835"/>
      <c r="Q27" s="810"/>
      <c r="R27" s="811"/>
      <c r="S27" s="811"/>
      <c r="T27" s="811"/>
      <c r="U27" s="812"/>
      <c r="V27" s="810"/>
      <c r="W27" s="811"/>
      <c r="X27" s="811"/>
      <c r="Y27" s="811"/>
      <c r="Z27" s="812"/>
      <c r="AA27" s="810"/>
      <c r="AB27" s="811"/>
      <c r="AC27" s="811"/>
      <c r="AD27" s="811"/>
      <c r="AE27" s="811"/>
      <c r="AF27" s="905"/>
      <c r="AG27" s="906"/>
      <c r="AH27" s="906"/>
      <c r="AI27" s="906"/>
      <c r="AJ27" s="907"/>
      <c r="AK27" s="811"/>
      <c r="AL27" s="811"/>
      <c r="AM27" s="811"/>
      <c r="AN27" s="811"/>
      <c r="AO27" s="812"/>
      <c r="AP27" s="810"/>
      <c r="AQ27" s="811"/>
      <c r="AR27" s="811"/>
      <c r="AS27" s="811"/>
      <c r="AT27" s="812"/>
      <c r="AU27" s="810"/>
      <c r="AV27" s="811"/>
      <c r="AW27" s="811"/>
      <c r="AX27" s="811"/>
      <c r="AY27" s="812"/>
      <c r="AZ27" s="810"/>
      <c r="BA27" s="811"/>
      <c r="BB27" s="811"/>
      <c r="BC27" s="811"/>
      <c r="BD27" s="812"/>
      <c r="BE27" s="810"/>
      <c r="BF27" s="811"/>
      <c r="BG27" s="811"/>
      <c r="BH27" s="811"/>
      <c r="BI27" s="820"/>
      <c r="BJ27" s="253"/>
      <c r="BK27" s="253"/>
      <c r="BL27" s="253"/>
      <c r="BM27" s="253"/>
      <c r="BN27" s="253"/>
      <c r="BO27" s="266"/>
      <c r="BP27" s="266"/>
      <c r="BQ27" s="263">
        <v>21</v>
      </c>
      <c r="BR27" s="264"/>
      <c r="BS27" s="858"/>
      <c r="BT27" s="859"/>
      <c r="BU27" s="859"/>
      <c r="BV27" s="859"/>
      <c r="BW27" s="859"/>
      <c r="BX27" s="859"/>
      <c r="BY27" s="859"/>
      <c r="BZ27" s="859"/>
      <c r="CA27" s="859"/>
      <c r="CB27" s="859"/>
      <c r="CC27" s="859"/>
      <c r="CD27" s="859"/>
      <c r="CE27" s="859"/>
      <c r="CF27" s="859"/>
      <c r="CG27" s="860"/>
      <c r="CH27" s="871"/>
      <c r="CI27" s="872"/>
      <c r="CJ27" s="872"/>
      <c r="CK27" s="872"/>
      <c r="CL27" s="873"/>
      <c r="CM27" s="871"/>
      <c r="CN27" s="872"/>
      <c r="CO27" s="872"/>
      <c r="CP27" s="872"/>
      <c r="CQ27" s="873"/>
      <c r="CR27" s="871"/>
      <c r="CS27" s="872"/>
      <c r="CT27" s="872"/>
      <c r="CU27" s="872"/>
      <c r="CV27" s="873"/>
      <c r="CW27" s="871"/>
      <c r="CX27" s="872"/>
      <c r="CY27" s="872"/>
      <c r="CZ27" s="872"/>
      <c r="DA27" s="873"/>
      <c r="DB27" s="871"/>
      <c r="DC27" s="872"/>
      <c r="DD27" s="872"/>
      <c r="DE27" s="872"/>
      <c r="DF27" s="873"/>
      <c r="DG27" s="871"/>
      <c r="DH27" s="872"/>
      <c r="DI27" s="872"/>
      <c r="DJ27" s="872"/>
      <c r="DK27" s="873"/>
      <c r="DL27" s="871"/>
      <c r="DM27" s="872"/>
      <c r="DN27" s="872"/>
      <c r="DO27" s="872"/>
      <c r="DP27" s="873"/>
      <c r="DQ27" s="871"/>
      <c r="DR27" s="872"/>
      <c r="DS27" s="872"/>
      <c r="DT27" s="872"/>
      <c r="DU27" s="873"/>
      <c r="DV27" s="874"/>
      <c r="DW27" s="875"/>
      <c r="DX27" s="875"/>
      <c r="DY27" s="875"/>
      <c r="DZ27" s="876"/>
      <c r="EA27" s="247"/>
    </row>
    <row r="28" spans="1:131" s="248" customFormat="1" ht="26.25" customHeight="1" thickTop="1" x14ac:dyDescent="0.2">
      <c r="A28" s="267">
        <v>1</v>
      </c>
      <c r="B28" s="821" t="s">
        <v>401</v>
      </c>
      <c r="C28" s="822"/>
      <c r="D28" s="822"/>
      <c r="E28" s="822"/>
      <c r="F28" s="822"/>
      <c r="G28" s="822"/>
      <c r="H28" s="822"/>
      <c r="I28" s="822"/>
      <c r="J28" s="822"/>
      <c r="K28" s="822"/>
      <c r="L28" s="822"/>
      <c r="M28" s="822"/>
      <c r="N28" s="822"/>
      <c r="O28" s="822"/>
      <c r="P28" s="823"/>
      <c r="Q28" s="912">
        <v>30050</v>
      </c>
      <c r="R28" s="913"/>
      <c r="S28" s="913"/>
      <c r="T28" s="913"/>
      <c r="U28" s="913"/>
      <c r="V28" s="913">
        <v>29589</v>
      </c>
      <c r="W28" s="913"/>
      <c r="X28" s="913"/>
      <c r="Y28" s="913"/>
      <c r="Z28" s="913"/>
      <c r="AA28" s="913">
        <v>461</v>
      </c>
      <c r="AB28" s="913"/>
      <c r="AC28" s="913"/>
      <c r="AD28" s="913"/>
      <c r="AE28" s="914"/>
      <c r="AF28" s="915">
        <v>461</v>
      </c>
      <c r="AG28" s="913"/>
      <c r="AH28" s="913"/>
      <c r="AI28" s="913"/>
      <c r="AJ28" s="916"/>
      <c r="AK28" s="917">
        <v>4140</v>
      </c>
      <c r="AL28" s="908"/>
      <c r="AM28" s="908"/>
      <c r="AN28" s="908"/>
      <c r="AO28" s="908"/>
      <c r="AP28" s="918" t="s">
        <v>573</v>
      </c>
      <c r="AQ28" s="919"/>
      <c r="AR28" s="919"/>
      <c r="AS28" s="919"/>
      <c r="AT28" s="920"/>
      <c r="AU28" s="908" t="s">
        <v>572</v>
      </c>
      <c r="AV28" s="908"/>
      <c r="AW28" s="908"/>
      <c r="AX28" s="908"/>
      <c r="AY28" s="908"/>
      <c r="AZ28" s="909" t="s">
        <v>572</v>
      </c>
      <c r="BA28" s="909"/>
      <c r="BB28" s="909"/>
      <c r="BC28" s="909"/>
      <c r="BD28" s="909"/>
      <c r="BE28" s="910"/>
      <c r="BF28" s="910"/>
      <c r="BG28" s="910"/>
      <c r="BH28" s="910"/>
      <c r="BI28" s="911"/>
      <c r="BJ28" s="253"/>
      <c r="BK28" s="253"/>
      <c r="BL28" s="253"/>
      <c r="BM28" s="253"/>
      <c r="BN28" s="253"/>
      <c r="BO28" s="266"/>
      <c r="BP28" s="266"/>
      <c r="BQ28" s="263">
        <v>22</v>
      </c>
      <c r="BR28" s="264"/>
      <c r="BS28" s="858"/>
      <c r="BT28" s="859"/>
      <c r="BU28" s="859"/>
      <c r="BV28" s="859"/>
      <c r="BW28" s="859"/>
      <c r="BX28" s="859"/>
      <c r="BY28" s="859"/>
      <c r="BZ28" s="859"/>
      <c r="CA28" s="859"/>
      <c r="CB28" s="859"/>
      <c r="CC28" s="859"/>
      <c r="CD28" s="859"/>
      <c r="CE28" s="859"/>
      <c r="CF28" s="859"/>
      <c r="CG28" s="860"/>
      <c r="CH28" s="871"/>
      <c r="CI28" s="872"/>
      <c r="CJ28" s="872"/>
      <c r="CK28" s="872"/>
      <c r="CL28" s="873"/>
      <c r="CM28" s="871"/>
      <c r="CN28" s="872"/>
      <c r="CO28" s="872"/>
      <c r="CP28" s="872"/>
      <c r="CQ28" s="873"/>
      <c r="CR28" s="871"/>
      <c r="CS28" s="872"/>
      <c r="CT28" s="872"/>
      <c r="CU28" s="872"/>
      <c r="CV28" s="873"/>
      <c r="CW28" s="871"/>
      <c r="CX28" s="872"/>
      <c r="CY28" s="872"/>
      <c r="CZ28" s="872"/>
      <c r="DA28" s="873"/>
      <c r="DB28" s="871"/>
      <c r="DC28" s="872"/>
      <c r="DD28" s="872"/>
      <c r="DE28" s="872"/>
      <c r="DF28" s="873"/>
      <c r="DG28" s="871"/>
      <c r="DH28" s="872"/>
      <c r="DI28" s="872"/>
      <c r="DJ28" s="872"/>
      <c r="DK28" s="873"/>
      <c r="DL28" s="871"/>
      <c r="DM28" s="872"/>
      <c r="DN28" s="872"/>
      <c r="DO28" s="872"/>
      <c r="DP28" s="873"/>
      <c r="DQ28" s="871"/>
      <c r="DR28" s="872"/>
      <c r="DS28" s="872"/>
      <c r="DT28" s="872"/>
      <c r="DU28" s="873"/>
      <c r="DV28" s="874"/>
      <c r="DW28" s="875"/>
      <c r="DX28" s="875"/>
      <c r="DY28" s="875"/>
      <c r="DZ28" s="876"/>
      <c r="EA28" s="247"/>
    </row>
    <row r="29" spans="1:131" s="248" customFormat="1" ht="26.25" customHeight="1" x14ac:dyDescent="0.2">
      <c r="A29" s="267">
        <v>2</v>
      </c>
      <c r="B29" s="845" t="s">
        <v>402</v>
      </c>
      <c r="C29" s="846"/>
      <c r="D29" s="846"/>
      <c r="E29" s="846"/>
      <c r="F29" s="846"/>
      <c r="G29" s="846"/>
      <c r="H29" s="846"/>
      <c r="I29" s="846"/>
      <c r="J29" s="846"/>
      <c r="K29" s="846"/>
      <c r="L29" s="846"/>
      <c r="M29" s="846"/>
      <c r="N29" s="846"/>
      <c r="O29" s="846"/>
      <c r="P29" s="847"/>
      <c r="Q29" s="848">
        <v>6515</v>
      </c>
      <c r="R29" s="849"/>
      <c r="S29" s="849"/>
      <c r="T29" s="849"/>
      <c r="U29" s="849"/>
      <c r="V29" s="849">
        <v>6183</v>
      </c>
      <c r="W29" s="849"/>
      <c r="X29" s="849"/>
      <c r="Y29" s="849"/>
      <c r="Z29" s="849"/>
      <c r="AA29" s="849">
        <v>332</v>
      </c>
      <c r="AB29" s="849"/>
      <c r="AC29" s="849"/>
      <c r="AD29" s="849"/>
      <c r="AE29" s="850"/>
      <c r="AF29" s="851">
        <v>332</v>
      </c>
      <c r="AG29" s="852"/>
      <c r="AH29" s="852"/>
      <c r="AI29" s="852"/>
      <c r="AJ29" s="853"/>
      <c r="AK29" s="923">
        <v>3047</v>
      </c>
      <c r="AL29" s="924"/>
      <c r="AM29" s="924"/>
      <c r="AN29" s="924"/>
      <c r="AO29" s="924"/>
      <c r="AP29" s="925" t="s">
        <v>572</v>
      </c>
      <c r="AQ29" s="926"/>
      <c r="AR29" s="926"/>
      <c r="AS29" s="926"/>
      <c r="AT29" s="923"/>
      <c r="AU29" s="924" t="s">
        <v>572</v>
      </c>
      <c r="AV29" s="924"/>
      <c r="AW29" s="924"/>
      <c r="AX29" s="924"/>
      <c r="AY29" s="924"/>
      <c r="AZ29" s="927" t="s">
        <v>572</v>
      </c>
      <c r="BA29" s="927"/>
      <c r="BB29" s="927"/>
      <c r="BC29" s="927"/>
      <c r="BD29" s="927"/>
      <c r="BE29" s="921"/>
      <c r="BF29" s="921"/>
      <c r="BG29" s="921"/>
      <c r="BH29" s="921"/>
      <c r="BI29" s="922"/>
      <c r="BJ29" s="253"/>
      <c r="BK29" s="253"/>
      <c r="BL29" s="253"/>
      <c r="BM29" s="253"/>
      <c r="BN29" s="253"/>
      <c r="BO29" s="266"/>
      <c r="BP29" s="266"/>
      <c r="BQ29" s="263">
        <v>23</v>
      </c>
      <c r="BR29" s="264"/>
      <c r="BS29" s="858"/>
      <c r="BT29" s="859"/>
      <c r="BU29" s="859"/>
      <c r="BV29" s="859"/>
      <c r="BW29" s="859"/>
      <c r="BX29" s="859"/>
      <c r="BY29" s="859"/>
      <c r="BZ29" s="859"/>
      <c r="CA29" s="859"/>
      <c r="CB29" s="859"/>
      <c r="CC29" s="859"/>
      <c r="CD29" s="859"/>
      <c r="CE29" s="859"/>
      <c r="CF29" s="859"/>
      <c r="CG29" s="860"/>
      <c r="CH29" s="871"/>
      <c r="CI29" s="872"/>
      <c r="CJ29" s="872"/>
      <c r="CK29" s="872"/>
      <c r="CL29" s="873"/>
      <c r="CM29" s="871"/>
      <c r="CN29" s="872"/>
      <c r="CO29" s="872"/>
      <c r="CP29" s="872"/>
      <c r="CQ29" s="873"/>
      <c r="CR29" s="871"/>
      <c r="CS29" s="872"/>
      <c r="CT29" s="872"/>
      <c r="CU29" s="872"/>
      <c r="CV29" s="873"/>
      <c r="CW29" s="871"/>
      <c r="CX29" s="872"/>
      <c r="CY29" s="872"/>
      <c r="CZ29" s="872"/>
      <c r="DA29" s="873"/>
      <c r="DB29" s="871"/>
      <c r="DC29" s="872"/>
      <c r="DD29" s="872"/>
      <c r="DE29" s="872"/>
      <c r="DF29" s="873"/>
      <c r="DG29" s="871"/>
      <c r="DH29" s="872"/>
      <c r="DI29" s="872"/>
      <c r="DJ29" s="872"/>
      <c r="DK29" s="873"/>
      <c r="DL29" s="871"/>
      <c r="DM29" s="872"/>
      <c r="DN29" s="872"/>
      <c r="DO29" s="872"/>
      <c r="DP29" s="873"/>
      <c r="DQ29" s="871"/>
      <c r="DR29" s="872"/>
      <c r="DS29" s="872"/>
      <c r="DT29" s="872"/>
      <c r="DU29" s="873"/>
      <c r="DV29" s="874"/>
      <c r="DW29" s="875"/>
      <c r="DX29" s="875"/>
      <c r="DY29" s="875"/>
      <c r="DZ29" s="876"/>
      <c r="EA29" s="247"/>
    </row>
    <row r="30" spans="1:131" s="248" customFormat="1" ht="26.25" customHeight="1" x14ac:dyDescent="0.2">
      <c r="A30" s="267">
        <v>3</v>
      </c>
      <c r="B30" s="845" t="s">
        <v>403</v>
      </c>
      <c r="C30" s="846"/>
      <c r="D30" s="846"/>
      <c r="E30" s="846"/>
      <c r="F30" s="846"/>
      <c r="G30" s="846"/>
      <c r="H30" s="846"/>
      <c r="I30" s="846"/>
      <c r="J30" s="846"/>
      <c r="K30" s="846"/>
      <c r="L30" s="846"/>
      <c r="M30" s="846"/>
      <c r="N30" s="846"/>
      <c r="O30" s="846"/>
      <c r="P30" s="847"/>
      <c r="Q30" s="848">
        <v>20795</v>
      </c>
      <c r="R30" s="849"/>
      <c r="S30" s="849"/>
      <c r="T30" s="849"/>
      <c r="U30" s="849"/>
      <c r="V30" s="849">
        <v>20018</v>
      </c>
      <c r="W30" s="849"/>
      <c r="X30" s="849"/>
      <c r="Y30" s="849"/>
      <c r="Z30" s="849"/>
      <c r="AA30" s="849">
        <v>777</v>
      </c>
      <c r="AB30" s="849"/>
      <c r="AC30" s="849"/>
      <c r="AD30" s="849"/>
      <c r="AE30" s="850"/>
      <c r="AF30" s="851">
        <v>777</v>
      </c>
      <c r="AG30" s="852"/>
      <c r="AH30" s="852"/>
      <c r="AI30" s="852"/>
      <c r="AJ30" s="853"/>
      <c r="AK30" s="923">
        <v>3473</v>
      </c>
      <c r="AL30" s="924"/>
      <c r="AM30" s="924"/>
      <c r="AN30" s="924"/>
      <c r="AO30" s="924"/>
      <c r="AP30" s="925" t="s">
        <v>572</v>
      </c>
      <c r="AQ30" s="926"/>
      <c r="AR30" s="926"/>
      <c r="AS30" s="926"/>
      <c r="AT30" s="923"/>
      <c r="AU30" s="924" t="s">
        <v>572</v>
      </c>
      <c r="AV30" s="924"/>
      <c r="AW30" s="924"/>
      <c r="AX30" s="924"/>
      <c r="AY30" s="924"/>
      <c r="AZ30" s="927" t="s">
        <v>572</v>
      </c>
      <c r="BA30" s="927"/>
      <c r="BB30" s="927"/>
      <c r="BC30" s="927"/>
      <c r="BD30" s="927"/>
      <c r="BE30" s="921"/>
      <c r="BF30" s="921"/>
      <c r="BG30" s="921"/>
      <c r="BH30" s="921"/>
      <c r="BI30" s="922"/>
      <c r="BJ30" s="253"/>
      <c r="BK30" s="253"/>
      <c r="BL30" s="253"/>
      <c r="BM30" s="253"/>
      <c r="BN30" s="253"/>
      <c r="BO30" s="266"/>
      <c r="BP30" s="266"/>
      <c r="BQ30" s="263">
        <v>24</v>
      </c>
      <c r="BR30" s="264"/>
      <c r="BS30" s="858"/>
      <c r="BT30" s="859"/>
      <c r="BU30" s="859"/>
      <c r="BV30" s="859"/>
      <c r="BW30" s="859"/>
      <c r="BX30" s="859"/>
      <c r="BY30" s="859"/>
      <c r="BZ30" s="859"/>
      <c r="CA30" s="859"/>
      <c r="CB30" s="859"/>
      <c r="CC30" s="859"/>
      <c r="CD30" s="859"/>
      <c r="CE30" s="859"/>
      <c r="CF30" s="859"/>
      <c r="CG30" s="860"/>
      <c r="CH30" s="871"/>
      <c r="CI30" s="872"/>
      <c r="CJ30" s="872"/>
      <c r="CK30" s="872"/>
      <c r="CL30" s="873"/>
      <c r="CM30" s="871"/>
      <c r="CN30" s="872"/>
      <c r="CO30" s="872"/>
      <c r="CP30" s="872"/>
      <c r="CQ30" s="873"/>
      <c r="CR30" s="871"/>
      <c r="CS30" s="872"/>
      <c r="CT30" s="872"/>
      <c r="CU30" s="872"/>
      <c r="CV30" s="873"/>
      <c r="CW30" s="871"/>
      <c r="CX30" s="872"/>
      <c r="CY30" s="872"/>
      <c r="CZ30" s="872"/>
      <c r="DA30" s="873"/>
      <c r="DB30" s="871"/>
      <c r="DC30" s="872"/>
      <c r="DD30" s="872"/>
      <c r="DE30" s="872"/>
      <c r="DF30" s="873"/>
      <c r="DG30" s="871"/>
      <c r="DH30" s="872"/>
      <c r="DI30" s="872"/>
      <c r="DJ30" s="872"/>
      <c r="DK30" s="873"/>
      <c r="DL30" s="871"/>
      <c r="DM30" s="872"/>
      <c r="DN30" s="872"/>
      <c r="DO30" s="872"/>
      <c r="DP30" s="873"/>
      <c r="DQ30" s="871"/>
      <c r="DR30" s="872"/>
      <c r="DS30" s="872"/>
      <c r="DT30" s="872"/>
      <c r="DU30" s="873"/>
      <c r="DV30" s="874"/>
      <c r="DW30" s="875"/>
      <c r="DX30" s="875"/>
      <c r="DY30" s="875"/>
      <c r="DZ30" s="876"/>
      <c r="EA30" s="247"/>
    </row>
    <row r="31" spans="1:131" s="248" customFormat="1" ht="26.25" customHeight="1" x14ac:dyDescent="0.2">
      <c r="A31" s="267">
        <v>4</v>
      </c>
      <c r="B31" s="845"/>
      <c r="C31" s="846"/>
      <c r="D31" s="846"/>
      <c r="E31" s="846"/>
      <c r="F31" s="846"/>
      <c r="G31" s="846"/>
      <c r="H31" s="846"/>
      <c r="I31" s="846"/>
      <c r="J31" s="846"/>
      <c r="K31" s="846"/>
      <c r="L31" s="846"/>
      <c r="M31" s="846"/>
      <c r="N31" s="846"/>
      <c r="O31" s="846"/>
      <c r="P31" s="847"/>
      <c r="Q31" s="848"/>
      <c r="R31" s="849"/>
      <c r="S31" s="849"/>
      <c r="T31" s="849"/>
      <c r="U31" s="849"/>
      <c r="V31" s="849"/>
      <c r="W31" s="849"/>
      <c r="X31" s="849"/>
      <c r="Y31" s="849"/>
      <c r="Z31" s="849"/>
      <c r="AA31" s="849"/>
      <c r="AB31" s="849"/>
      <c r="AC31" s="849"/>
      <c r="AD31" s="849"/>
      <c r="AE31" s="850"/>
      <c r="AF31" s="851"/>
      <c r="AG31" s="852"/>
      <c r="AH31" s="852"/>
      <c r="AI31" s="852"/>
      <c r="AJ31" s="853"/>
      <c r="AK31" s="923"/>
      <c r="AL31" s="924"/>
      <c r="AM31" s="924"/>
      <c r="AN31" s="924"/>
      <c r="AO31" s="924"/>
      <c r="AP31" s="924"/>
      <c r="AQ31" s="924"/>
      <c r="AR31" s="924"/>
      <c r="AS31" s="924"/>
      <c r="AT31" s="924"/>
      <c r="AU31" s="924"/>
      <c r="AV31" s="924"/>
      <c r="AW31" s="924"/>
      <c r="AX31" s="924"/>
      <c r="AY31" s="924"/>
      <c r="AZ31" s="927"/>
      <c r="BA31" s="927"/>
      <c r="BB31" s="927"/>
      <c r="BC31" s="927"/>
      <c r="BD31" s="927"/>
      <c r="BE31" s="921"/>
      <c r="BF31" s="921"/>
      <c r="BG31" s="921"/>
      <c r="BH31" s="921"/>
      <c r="BI31" s="922"/>
      <c r="BJ31" s="253"/>
      <c r="BK31" s="253"/>
      <c r="BL31" s="253"/>
      <c r="BM31" s="253"/>
      <c r="BN31" s="253"/>
      <c r="BO31" s="266"/>
      <c r="BP31" s="266"/>
      <c r="BQ31" s="263">
        <v>25</v>
      </c>
      <c r="BR31" s="264"/>
      <c r="BS31" s="858"/>
      <c r="BT31" s="859"/>
      <c r="BU31" s="859"/>
      <c r="BV31" s="859"/>
      <c r="BW31" s="859"/>
      <c r="BX31" s="859"/>
      <c r="BY31" s="859"/>
      <c r="BZ31" s="859"/>
      <c r="CA31" s="859"/>
      <c r="CB31" s="859"/>
      <c r="CC31" s="859"/>
      <c r="CD31" s="859"/>
      <c r="CE31" s="859"/>
      <c r="CF31" s="859"/>
      <c r="CG31" s="860"/>
      <c r="CH31" s="871"/>
      <c r="CI31" s="872"/>
      <c r="CJ31" s="872"/>
      <c r="CK31" s="872"/>
      <c r="CL31" s="873"/>
      <c r="CM31" s="871"/>
      <c r="CN31" s="872"/>
      <c r="CO31" s="872"/>
      <c r="CP31" s="872"/>
      <c r="CQ31" s="873"/>
      <c r="CR31" s="871"/>
      <c r="CS31" s="872"/>
      <c r="CT31" s="872"/>
      <c r="CU31" s="872"/>
      <c r="CV31" s="873"/>
      <c r="CW31" s="871"/>
      <c r="CX31" s="872"/>
      <c r="CY31" s="872"/>
      <c r="CZ31" s="872"/>
      <c r="DA31" s="873"/>
      <c r="DB31" s="871"/>
      <c r="DC31" s="872"/>
      <c r="DD31" s="872"/>
      <c r="DE31" s="872"/>
      <c r="DF31" s="873"/>
      <c r="DG31" s="871"/>
      <c r="DH31" s="872"/>
      <c r="DI31" s="872"/>
      <c r="DJ31" s="872"/>
      <c r="DK31" s="873"/>
      <c r="DL31" s="871"/>
      <c r="DM31" s="872"/>
      <c r="DN31" s="872"/>
      <c r="DO31" s="872"/>
      <c r="DP31" s="873"/>
      <c r="DQ31" s="871"/>
      <c r="DR31" s="872"/>
      <c r="DS31" s="872"/>
      <c r="DT31" s="872"/>
      <c r="DU31" s="873"/>
      <c r="DV31" s="874"/>
      <c r="DW31" s="875"/>
      <c r="DX31" s="875"/>
      <c r="DY31" s="875"/>
      <c r="DZ31" s="876"/>
      <c r="EA31" s="247"/>
    </row>
    <row r="32" spans="1:131" s="248" customFormat="1" ht="26.25" customHeight="1" x14ac:dyDescent="0.2">
      <c r="A32" s="267">
        <v>5</v>
      </c>
      <c r="B32" s="845"/>
      <c r="C32" s="846"/>
      <c r="D32" s="846"/>
      <c r="E32" s="846"/>
      <c r="F32" s="846"/>
      <c r="G32" s="846"/>
      <c r="H32" s="846"/>
      <c r="I32" s="846"/>
      <c r="J32" s="846"/>
      <c r="K32" s="846"/>
      <c r="L32" s="846"/>
      <c r="M32" s="846"/>
      <c r="N32" s="846"/>
      <c r="O32" s="846"/>
      <c r="P32" s="847"/>
      <c r="Q32" s="848"/>
      <c r="R32" s="849"/>
      <c r="S32" s="849"/>
      <c r="T32" s="849"/>
      <c r="U32" s="849"/>
      <c r="V32" s="849"/>
      <c r="W32" s="849"/>
      <c r="X32" s="849"/>
      <c r="Y32" s="849"/>
      <c r="Z32" s="849"/>
      <c r="AA32" s="849"/>
      <c r="AB32" s="849"/>
      <c r="AC32" s="849"/>
      <c r="AD32" s="849"/>
      <c r="AE32" s="850"/>
      <c r="AF32" s="851"/>
      <c r="AG32" s="852"/>
      <c r="AH32" s="852"/>
      <c r="AI32" s="852"/>
      <c r="AJ32" s="853"/>
      <c r="AK32" s="923"/>
      <c r="AL32" s="924"/>
      <c r="AM32" s="924"/>
      <c r="AN32" s="924"/>
      <c r="AO32" s="924"/>
      <c r="AP32" s="924"/>
      <c r="AQ32" s="924"/>
      <c r="AR32" s="924"/>
      <c r="AS32" s="924"/>
      <c r="AT32" s="924"/>
      <c r="AU32" s="924"/>
      <c r="AV32" s="924"/>
      <c r="AW32" s="924"/>
      <c r="AX32" s="924"/>
      <c r="AY32" s="924"/>
      <c r="AZ32" s="927"/>
      <c r="BA32" s="927"/>
      <c r="BB32" s="927"/>
      <c r="BC32" s="927"/>
      <c r="BD32" s="927"/>
      <c r="BE32" s="921"/>
      <c r="BF32" s="921"/>
      <c r="BG32" s="921"/>
      <c r="BH32" s="921"/>
      <c r="BI32" s="922"/>
      <c r="BJ32" s="253"/>
      <c r="BK32" s="253"/>
      <c r="BL32" s="253"/>
      <c r="BM32" s="253"/>
      <c r="BN32" s="253"/>
      <c r="BO32" s="266"/>
      <c r="BP32" s="266"/>
      <c r="BQ32" s="263">
        <v>26</v>
      </c>
      <c r="BR32" s="264"/>
      <c r="BS32" s="858"/>
      <c r="BT32" s="859"/>
      <c r="BU32" s="859"/>
      <c r="BV32" s="859"/>
      <c r="BW32" s="859"/>
      <c r="BX32" s="859"/>
      <c r="BY32" s="859"/>
      <c r="BZ32" s="859"/>
      <c r="CA32" s="859"/>
      <c r="CB32" s="859"/>
      <c r="CC32" s="859"/>
      <c r="CD32" s="859"/>
      <c r="CE32" s="859"/>
      <c r="CF32" s="859"/>
      <c r="CG32" s="860"/>
      <c r="CH32" s="871"/>
      <c r="CI32" s="872"/>
      <c r="CJ32" s="872"/>
      <c r="CK32" s="872"/>
      <c r="CL32" s="873"/>
      <c r="CM32" s="871"/>
      <c r="CN32" s="872"/>
      <c r="CO32" s="872"/>
      <c r="CP32" s="872"/>
      <c r="CQ32" s="873"/>
      <c r="CR32" s="871"/>
      <c r="CS32" s="872"/>
      <c r="CT32" s="872"/>
      <c r="CU32" s="872"/>
      <c r="CV32" s="873"/>
      <c r="CW32" s="871"/>
      <c r="CX32" s="872"/>
      <c r="CY32" s="872"/>
      <c r="CZ32" s="872"/>
      <c r="DA32" s="873"/>
      <c r="DB32" s="871"/>
      <c r="DC32" s="872"/>
      <c r="DD32" s="872"/>
      <c r="DE32" s="872"/>
      <c r="DF32" s="873"/>
      <c r="DG32" s="871"/>
      <c r="DH32" s="872"/>
      <c r="DI32" s="872"/>
      <c r="DJ32" s="872"/>
      <c r="DK32" s="873"/>
      <c r="DL32" s="871"/>
      <c r="DM32" s="872"/>
      <c r="DN32" s="872"/>
      <c r="DO32" s="872"/>
      <c r="DP32" s="873"/>
      <c r="DQ32" s="871"/>
      <c r="DR32" s="872"/>
      <c r="DS32" s="872"/>
      <c r="DT32" s="872"/>
      <c r="DU32" s="873"/>
      <c r="DV32" s="874"/>
      <c r="DW32" s="875"/>
      <c r="DX32" s="875"/>
      <c r="DY32" s="875"/>
      <c r="DZ32" s="876"/>
      <c r="EA32" s="247"/>
    </row>
    <row r="33" spans="1:131" s="248" customFormat="1" ht="26.25" customHeight="1" x14ac:dyDescent="0.2">
      <c r="A33" s="267">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923"/>
      <c r="AL33" s="924"/>
      <c r="AM33" s="924"/>
      <c r="AN33" s="924"/>
      <c r="AO33" s="924"/>
      <c r="AP33" s="924"/>
      <c r="AQ33" s="924"/>
      <c r="AR33" s="924"/>
      <c r="AS33" s="924"/>
      <c r="AT33" s="924"/>
      <c r="AU33" s="924"/>
      <c r="AV33" s="924"/>
      <c r="AW33" s="924"/>
      <c r="AX33" s="924"/>
      <c r="AY33" s="924"/>
      <c r="AZ33" s="927"/>
      <c r="BA33" s="927"/>
      <c r="BB33" s="927"/>
      <c r="BC33" s="927"/>
      <c r="BD33" s="927"/>
      <c r="BE33" s="921"/>
      <c r="BF33" s="921"/>
      <c r="BG33" s="921"/>
      <c r="BH33" s="921"/>
      <c r="BI33" s="922"/>
      <c r="BJ33" s="253"/>
      <c r="BK33" s="253"/>
      <c r="BL33" s="253"/>
      <c r="BM33" s="253"/>
      <c r="BN33" s="253"/>
      <c r="BO33" s="266"/>
      <c r="BP33" s="266"/>
      <c r="BQ33" s="263">
        <v>27</v>
      </c>
      <c r="BR33" s="264"/>
      <c r="BS33" s="858"/>
      <c r="BT33" s="859"/>
      <c r="BU33" s="859"/>
      <c r="BV33" s="859"/>
      <c r="BW33" s="859"/>
      <c r="BX33" s="859"/>
      <c r="BY33" s="859"/>
      <c r="BZ33" s="859"/>
      <c r="CA33" s="859"/>
      <c r="CB33" s="859"/>
      <c r="CC33" s="859"/>
      <c r="CD33" s="859"/>
      <c r="CE33" s="859"/>
      <c r="CF33" s="859"/>
      <c r="CG33" s="860"/>
      <c r="CH33" s="871"/>
      <c r="CI33" s="872"/>
      <c r="CJ33" s="872"/>
      <c r="CK33" s="872"/>
      <c r="CL33" s="873"/>
      <c r="CM33" s="871"/>
      <c r="CN33" s="872"/>
      <c r="CO33" s="872"/>
      <c r="CP33" s="872"/>
      <c r="CQ33" s="873"/>
      <c r="CR33" s="871"/>
      <c r="CS33" s="872"/>
      <c r="CT33" s="872"/>
      <c r="CU33" s="872"/>
      <c r="CV33" s="873"/>
      <c r="CW33" s="871"/>
      <c r="CX33" s="872"/>
      <c r="CY33" s="872"/>
      <c r="CZ33" s="872"/>
      <c r="DA33" s="873"/>
      <c r="DB33" s="871"/>
      <c r="DC33" s="872"/>
      <c r="DD33" s="872"/>
      <c r="DE33" s="872"/>
      <c r="DF33" s="873"/>
      <c r="DG33" s="871"/>
      <c r="DH33" s="872"/>
      <c r="DI33" s="872"/>
      <c r="DJ33" s="872"/>
      <c r="DK33" s="873"/>
      <c r="DL33" s="871"/>
      <c r="DM33" s="872"/>
      <c r="DN33" s="872"/>
      <c r="DO33" s="872"/>
      <c r="DP33" s="873"/>
      <c r="DQ33" s="871"/>
      <c r="DR33" s="872"/>
      <c r="DS33" s="872"/>
      <c r="DT33" s="872"/>
      <c r="DU33" s="873"/>
      <c r="DV33" s="874"/>
      <c r="DW33" s="875"/>
      <c r="DX33" s="875"/>
      <c r="DY33" s="875"/>
      <c r="DZ33" s="876"/>
      <c r="EA33" s="247"/>
    </row>
    <row r="34" spans="1:131" s="248" customFormat="1" ht="26.25" customHeight="1" x14ac:dyDescent="0.2">
      <c r="A34" s="267">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923"/>
      <c r="AL34" s="924"/>
      <c r="AM34" s="924"/>
      <c r="AN34" s="924"/>
      <c r="AO34" s="924"/>
      <c r="AP34" s="924"/>
      <c r="AQ34" s="924"/>
      <c r="AR34" s="924"/>
      <c r="AS34" s="924"/>
      <c r="AT34" s="924"/>
      <c r="AU34" s="924"/>
      <c r="AV34" s="924"/>
      <c r="AW34" s="924"/>
      <c r="AX34" s="924"/>
      <c r="AY34" s="924"/>
      <c r="AZ34" s="927"/>
      <c r="BA34" s="927"/>
      <c r="BB34" s="927"/>
      <c r="BC34" s="927"/>
      <c r="BD34" s="927"/>
      <c r="BE34" s="921"/>
      <c r="BF34" s="921"/>
      <c r="BG34" s="921"/>
      <c r="BH34" s="921"/>
      <c r="BI34" s="922"/>
      <c r="BJ34" s="253"/>
      <c r="BK34" s="253"/>
      <c r="BL34" s="253"/>
      <c r="BM34" s="253"/>
      <c r="BN34" s="253"/>
      <c r="BO34" s="266"/>
      <c r="BP34" s="266"/>
      <c r="BQ34" s="263">
        <v>28</v>
      </c>
      <c r="BR34" s="264"/>
      <c r="BS34" s="858"/>
      <c r="BT34" s="859"/>
      <c r="BU34" s="859"/>
      <c r="BV34" s="859"/>
      <c r="BW34" s="859"/>
      <c r="BX34" s="859"/>
      <c r="BY34" s="859"/>
      <c r="BZ34" s="859"/>
      <c r="CA34" s="859"/>
      <c r="CB34" s="859"/>
      <c r="CC34" s="859"/>
      <c r="CD34" s="859"/>
      <c r="CE34" s="859"/>
      <c r="CF34" s="859"/>
      <c r="CG34" s="860"/>
      <c r="CH34" s="871"/>
      <c r="CI34" s="872"/>
      <c r="CJ34" s="872"/>
      <c r="CK34" s="872"/>
      <c r="CL34" s="873"/>
      <c r="CM34" s="871"/>
      <c r="CN34" s="872"/>
      <c r="CO34" s="872"/>
      <c r="CP34" s="872"/>
      <c r="CQ34" s="873"/>
      <c r="CR34" s="871"/>
      <c r="CS34" s="872"/>
      <c r="CT34" s="872"/>
      <c r="CU34" s="872"/>
      <c r="CV34" s="873"/>
      <c r="CW34" s="871"/>
      <c r="CX34" s="872"/>
      <c r="CY34" s="872"/>
      <c r="CZ34" s="872"/>
      <c r="DA34" s="873"/>
      <c r="DB34" s="871"/>
      <c r="DC34" s="872"/>
      <c r="DD34" s="872"/>
      <c r="DE34" s="872"/>
      <c r="DF34" s="873"/>
      <c r="DG34" s="871"/>
      <c r="DH34" s="872"/>
      <c r="DI34" s="872"/>
      <c r="DJ34" s="872"/>
      <c r="DK34" s="873"/>
      <c r="DL34" s="871"/>
      <c r="DM34" s="872"/>
      <c r="DN34" s="872"/>
      <c r="DO34" s="872"/>
      <c r="DP34" s="873"/>
      <c r="DQ34" s="871"/>
      <c r="DR34" s="872"/>
      <c r="DS34" s="872"/>
      <c r="DT34" s="872"/>
      <c r="DU34" s="873"/>
      <c r="DV34" s="874"/>
      <c r="DW34" s="875"/>
      <c r="DX34" s="875"/>
      <c r="DY34" s="875"/>
      <c r="DZ34" s="876"/>
      <c r="EA34" s="247"/>
    </row>
    <row r="35" spans="1:131" s="248" customFormat="1" ht="26.25" customHeight="1" x14ac:dyDescent="0.2">
      <c r="A35" s="267">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923"/>
      <c r="AL35" s="924"/>
      <c r="AM35" s="924"/>
      <c r="AN35" s="924"/>
      <c r="AO35" s="924"/>
      <c r="AP35" s="924"/>
      <c r="AQ35" s="924"/>
      <c r="AR35" s="924"/>
      <c r="AS35" s="924"/>
      <c r="AT35" s="924"/>
      <c r="AU35" s="924"/>
      <c r="AV35" s="924"/>
      <c r="AW35" s="924"/>
      <c r="AX35" s="924"/>
      <c r="AY35" s="924"/>
      <c r="AZ35" s="927"/>
      <c r="BA35" s="927"/>
      <c r="BB35" s="927"/>
      <c r="BC35" s="927"/>
      <c r="BD35" s="927"/>
      <c r="BE35" s="921"/>
      <c r="BF35" s="921"/>
      <c r="BG35" s="921"/>
      <c r="BH35" s="921"/>
      <c r="BI35" s="922"/>
      <c r="BJ35" s="253"/>
      <c r="BK35" s="253"/>
      <c r="BL35" s="253"/>
      <c r="BM35" s="253"/>
      <c r="BN35" s="253"/>
      <c r="BO35" s="266"/>
      <c r="BP35" s="266"/>
      <c r="BQ35" s="263">
        <v>29</v>
      </c>
      <c r="BR35" s="264"/>
      <c r="BS35" s="858"/>
      <c r="BT35" s="859"/>
      <c r="BU35" s="859"/>
      <c r="BV35" s="859"/>
      <c r="BW35" s="859"/>
      <c r="BX35" s="859"/>
      <c r="BY35" s="859"/>
      <c r="BZ35" s="859"/>
      <c r="CA35" s="859"/>
      <c r="CB35" s="859"/>
      <c r="CC35" s="859"/>
      <c r="CD35" s="859"/>
      <c r="CE35" s="859"/>
      <c r="CF35" s="859"/>
      <c r="CG35" s="860"/>
      <c r="CH35" s="871"/>
      <c r="CI35" s="872"/>
      <c r="CJ35" s="872"/>
      <c r="CK35" s="872"/>
      <c r="CL35" s="873"/>
      <c r="CM35" s="871"/>
      <c r="CN35" s="872"/>
      <c r="CO35" s="872"/>
      <c r="CP35" s="872"/>
      <c r="CQ35" s="873"/>
      <c r="CR35" s="871"/>
      <c r="CS35" s="872"/>
      <c r="CT35" s="872"/>
      <c r="CU35" s="872"/>
      <c r="CV35" s="873"/>
      <c r="CW35" s="871"/>
      <c r="CX35" s="872"/>
      <c r="CY35" s="872"/>
      <c r="CZ35" s="872"/>
      <c r="DA35" s="873"/>
      <c r="DB35" s="871"/>
      <c r="DC35" s="872"/>
      <c r="DD35" s="872"/>
      <c r="DE35" s="872"/>
      <c r="DF35" s="873"/>
      <c r="DG35" s="871"/>
      <c r="DH35" s="872"/>
      <c r="DI35" s="872"/>
      <c r="DJ35" s="872"/>
      <c r="DK35" s="873"/>
      <c r="DL35" s="871"/>
      <c r="DM35" s="872"/>
      <c r="DN35" s="872"/>
      <c r="DO35" s="872"/>
      <c r="DP35" s="873"/>
      <c r="DQ35" s="871"/>
      <c r="DR35" s="872"/>
      <c r="DS35" s="872"/>
      <c r="DT35" s="872"/>
      <c r="DU35" s="873"/>
      <c r="DV35" s="874"/>
      <c r="DW35" s="875"/>
      <c r="DX35" s="875"/>
      <c r="DY35" s="875"/>
      <c r="DZ35" s="876"/>
      <c r="EA35" s="247"/>
    </row>
    <row r="36" spans="1:131" s="248" customFormat="1" ht="26.25" customHeight="1" x14ac:dyDescent="0.2">
      <c r="A36" s="267">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923"/>
      <c r="AL36" s="924"/>
      <c r="AM36" s="924"/>
      <c r="AN36" s="924"/>
      <c r="AO36" s="924"/>
      <c r="AP36" s="924"/>
      <c r="AQ36" s="924"/>
      <c r="AR36" s="924"/>
      <c r="AS36" s="924"/>
      <c r="AT36" s="924"/>
      <c r="AU36" s="924"/>
      <c r="AV36" s="924"/>
      <c r="AW36" s="924"/>
      <c r="AX36" s="924"/>
      <c r="AY36" s="924"/>
      <c r="AZ36" s="927"/>
      <c r="BA36" s="927"/>
      <c r="BB36" s="927"/>
      <c r="BC36" s="927"/>
      <c r="BD36" s="927"/>
      <c r="BE36" s="921"/>
      <c r="BF36" s="921"/>
      <c r="BG36" s="921"/>
      <c r="BH36" s="921"/>
      <c r="BI36" s="922"/>
      <c r="BJ36" s="253"/>
      <c r="BK36" s="253"/>
      <c r="BL36" s="253"/>
      <c r="BM36" s="253"/>
      <c r="BN36" s="253"/>
      <c r="BO36" s="266"/>
      <c r="BP36" s="266"/>
      <c r="BQ36" s="263">
        <v>30</v>
      </c>
      <c r="BR36" s="264"/>
      <c r="BS36" s="858"/>
      <c r="BT36" s="859"/>
      <c r="BU36" s="859"/>
      <c r="BV36" s="859"/>
      <c r="BW36" s="859"/>
      <c r="BX36" s="859"/>
      <c r="BY36" s="859"/>
      <c r="BZ36" s="859"/>
      <c r="CA36" s="859"/>
      <c r="CB36" s="859"/>
      <c r="CC36" s="859"/>
      <c r="CD36" s="859"/>
      <c r="CE36" s="859"/>
      <c r="CF36" s="859"/>
      <c r="CG36" s="860"/>
      <c r="CH36" s="871"/>
      <c r="CI36" s="872"/>
      <c r="CJ36" s="872"/>
      <c r="CK36" s="872"/>
      <c r="CL36" s="873"/>
      <c r="CM36" s="871"/>
      <c r="CN36" s="872"/>
      <c r="CO36" s="872"/>
      <c r="CP36" s="872"/>
      <c r="CQ36" s="873"/>
      <c r="CR36" s="871"/>
      <c r="CS36" s="872"/>
      <c r="CT36" s="872"/>
      <c r="CU36" s="872"/>
      <c r="CV36" s="873"/>
      <c r="CW36" s="871"/>
      <c r="CX36" s="872"/>
      <c r="CY36" s="872"/>
      <c r="CZ36" s="872"/>
      <c r="DA36" s="873"/>
      <c r="DB36" s="871"/>
      <c r="DC36" s="872"/>
      <c r="DD36" s="872"/>
      <c r="DE36" s="872"/>
      <c r="DF36" s="873"/>
      <c r="DG36" s="871"/>
      <c r="DH36" s="872"/>
      <c r="DI36" s="872"/>
      <c r="DJ36" s="872"/>
      <c r="DK36" s="873"/>
      <c r="DL36" s="871"/>
      <c r="DM36" s="872"/>
      <c r="DN36" s="872"/>
      <c r="DO36" s="872"/>
      <c r="DP36" s="873"/>
      <c r="DQ36" s="871"/>
      <c r="DR36" s="872"/>
      <c r="DS36" s="872"/>
      <c r="DT36" s="872"/>
      <c r="DU36" s="873"/>
      <c r="DV36" s="874"/>
      <c r="DW36" s="875"/>
      <c r="DX36" s="875"/>
      <c r="DY36" s="875"/>
      <c r="DZ36" s="876"/>
      <c r="EA36" s="247"/>
    </row>
    <row r="37" spans="1:131" s="248" customFormat="1" ht="26.25" customHeight="1" x14ac:dyDescent="0.2">
      <c r="A37" s="267">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923"/>
      <c r="AL37" s="924"/>
      <c r="AM37" s="924"/>
      <c r="AN37" s="924"/>
      <c r="AO37" s="924"/>
      <c r="AP37" s="924"/>
      <c r="AQ37" s="924"/>
      <c r="AR37" s="924"/>
      <c r="AS37" s="924"/>
      <c r="AT37" s="924"/>
      <c r="AU37" s="924"/>
      <c r="AV37" s="924"/>
      <c r="AW37" s="924"/>
      <c r="AX37" s="924"/>
      <c r="AY37" s="924"/>
      <c r="AZ37" s="927"/>
      <c r="BA37" s="927"/>
      <c r="BB37" s="927"/>
      <c r="BC37" s="927"/>
      <c r="BD37" s="927"/>
      <c r="BE37" s="921"/>
      <c r="BF37" s="921"/>
      <c r="BG37" s="921"/>
      <c r="BH37" s="921"/>
      <c r="BI37" s="922"/>
      <c r="BJ37" s="253"/>
      <c r="BK37" s="253"/>
      <c r="BL37" s="253"/>
      <c r="BM37" s="253"/>
      <c r="BN37" s="253"/>
      <c r="BO37" s="266"/>
      <c r="BP37" s="266"/>
      <c r="BQ37" s="263">
        <v>31</v>
      </c>
      <c r="BR37" s="264"/>
      <c r="BS37" s="858"/>
      <c r="BT37" s="859"/>
      <c r="BU37" s="859"/>
      <c r="BV37" s="859"/>
      <c r="BW37" s="859"/>
      <c r="BX37" s="859"/>
      <c r="BY37" s="859"/>
      <c r="BZ37" s="859"/>
      <c r="CA37" s="859"/>
      <c r="CB37" s="859"/>
      <c r="CC37" s="859"/>
      <c r="CD37" s="859"/>
      <c r="CE37" s="859"/>
      <c r="CF37" s="859"/>
      <c r="CG37" s="860"/>
      <c r="CH37" s="871"/>
      <c r="CI37" s="872"/>
      <c r="CJ37" s="872"/>
      <c r="CK37" s="872"/>
      <c r="CL37" s="873"/>
      <c r="CM37" s="871"/>
      <c r="CN37" s="872"/>
      <c r="CO37" s="872"/>
      <c r="CP37" s="872"/>
      <c r="CQ37" s="873"/>
      <c r="CR37" s="871"/>
      <c r="CS37" s="872"/>
      <c r="CT37" s="872"/>
      <c r="CU37" s="872"/>
      <c r="CV37" s="873"/>
      <c r="CW37" s="871"/>
      <c r="CX37" s="872"/>
      <c r="CY37" s="872"/>
      <c r="CZ37" s="872"/>
      <c r="DA37" s="873"/>
      <c r="DB37" s="871"/>
      <c r="DC37" s="872"/>
      <c r="DD37" s="872"/>
      <c r="DE37" s="872"/>
      <c r="DF37" s="873"/>
      <c r="DG37" s="871"/>
      <c r="DH37" s="872"/>
      <c r="DI37" s="872"/>
      <c r="DJ37" s="872"/>
      <c r="DK37" s="873"/>
      <c r="DL37" s="871"/>
      <c r="DM37" s="872"/>
      <c r="DN37" s="872"/>
      <c r="DO37" s="872"/>
      <c r="DP37" s="873"/>
      <c r="DQ37" s="871"/>
      <c r="DR37" s="872"/>
      <c r="DS37" s="872"/>
      <c r="DT37" s="872"/>
      <c r="DU37" s="873"/>
      <c r="DV37" s="874"/>
      <c r="DW37" s="875"/>
      <c r="DX37" s="875"/>
      <c r="DY37" s="875"/>
      <c r="DZ37" s="876"/>
      <c r="EA37" s="247"/>
    </row>
    <row r="38" spans="1:131" s="248" customFormat="1" ht="26.25" customHeight="1" x14ac:dyDescent="0.2">
      <c r="A38" s="267">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923"/>
      <c r="AL38" s="924"/>
      <c r="AM38" s="924"/>
      <c r="AN38" s="924"/>
      <c r="AO38" s="924"/>
      <c r="AP38" s="924"/>
      <c r="AQ38" s="924"/>
      <c r="AR38" s="924"/>
      <c r="AS38" s="924"/>
      <c r="AT38" s="924"/>
      <c r="AU38" s="924"/>
      <c r="AV38" s="924"/>
      <c r="AW38" s="924"/>
      <c r="AX38" s="924"/>
      <c r="AY38" s="924"/>
      <c r="AZ38" s="927"/>
      <c r="BA38" s="927"/>
      <c r="BB38" s="927"/>
      <c r="BC38" s="927"/>
      <c r="BD38" s="927"/>
      <c r="BE38" s="921"/>
      <c r="BF38" s="921"/>
      <c r="BG38" s="921"/>
      <c r="BH38" s="921"/>
      <c r="BI38" s="922"/>
      <c r="BJ38" s="253"/>
      <c r="BK38" s="253"/>
      <c r="BL38" s="253"/>
      <c r="BM38" s="253"/>
      <c r="BN38" s="253"/>
      <c r="BO38" s="266"/>
      <c r="BP38" s="266"/>
      <c r="BQ38" s="263">
        <v>32</v>
      </c>
      <c r="BR38" s="264"/>
      <c r="BS38" s="858"/>
      <c r="BT38" s="859"/>
      <c r="BU38" s="859"/>
      <c r="BV38" s="859"/>
      <c r="BW38" s="859"/>
      <c r="BX38" s="859"/>
      <c r="BY38" s="859"/>
      <c r="BZ38" s="859"/>
      <c r="CA38" s="859"/>
      <c r="CB38" s="859"/>
      <c r="CC38" s="859"/>
      <c r="CD38" s="859"/>
      <c r="CE38" s="859"/>
      <c r="CF38" s="859"/>
      <c r="CG38" s="860"/>
      <c r="CH38" s="871"/>
      <c r="CI38" s="872"/>
      <c r="CJ38" s="872"/>
      <c r="CK38" s="872"/>
      <c r="CL38" s="873"/>
      <c r="CM38" s="871"/>
      <c r="CN38" s="872"/>
      <c r="CO38" s="872"/>
      <c r="CP38" s="872"/>
      <c r="CQ38" s="873"/>
      <c r="CR38" s="871"/>
      <c r="CS38" s="872"/>
      <c r="CT38" s="872"/>
      <c r="CU38" s="872"/>
      <c r="CV38" s="873"/>
      <c r="CW38" s="871"/>
      <c r="CX38" s="872"/>
      <c r="CY38" s="872"/>
      <c r="CZ38" s="872"/>
      <c r="DA38" s="873"/>
      <c r="DB38" s="871"/>
      <c r="DC38" s="872"/>
      <c r="DD38" s="872"/>
      <c r="DE38" s="872"/>
      <c r="DF38" s="873"/>
      <c r="DG38" s="871"/>
      <c r="DH38" s="872"/>
      <c r="DI38" s="872"/>
      <c r="DJ38" s="872"/>
      <c r="DK38" s="873"/>
      <c r="DL38" s="871"/>
      <c r="DM38" s="872"/>
      <c r="DN38" s="872"/>
      <c r="DO38" s="872"/>
      <c r="DP38" s="873"/>
      <c r="DQ38" s="871"/>
      <c r="DR38" s="872"/>
      <c r="DS38" s="872"/>
      <c r="DT38" s="872"/>
      <c r="DU38" s="873"/>
      <c r="DV38" s="874"/>
      <c r="DW38" s="875"/>
      <c r="DX38" s="875"/>
      <c r="DY38" s="875"/>
      <c r="DZ38" s="876"/>
      <c r="EA38" s="247"/>
    </row>
    <row r="39" spans="1:131" s="248" customFormat="1" ht="26.25" customHeight="1" x14ac:dyDescent="0.2">
      <c r="A39" s="267">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923"/>
      <c r="AL39" s="924"/>
      <c r="AM39" s="924"/>
      <c r="AN39" s="924"/>
      <c r="AO39" s="924"/>
      <c r="AP39" s="924"/>
      <c r="AQ39" s="924"/>
      <c r="AR39" s="924"/>
      <c r="AS39" s="924"/>
      <c r="AT39" s="924"/>
      <c r="AU39" s="924"/>
      <c r="AV39" s="924"/>
      <c r="AW39" s="924"/>
      <c r="AX39" s="924"/>
      <c r="AY39" s="924"/>
      <c r="AZ39" s="927"/>
      <c r="BA39" s="927"/>
      <c r="BB39" s="927"/>
      <c r="BC39" s="927"/>
      <c r="BD39" s="927"/>
      <c r="BE39" s="921"/>
      <c r="BF39" s="921"/>
      <c r="BG39" s="921"/>
      <c r="BH39" s="921"/>
      <c r="BI39" s="922"/>
      <c r="BJ39" s="253"/>
      <c r="BK39" s="253"/>
      <c r="BL39" s="253"/>
      <c r="BM39" s="253"/>
      <c r="BN39" s="253"/>
      <c r="BO39" s="266"/>
      <c r="BP39" s="266"/>
      <c r="BQ39" s="263">
        <v>33</v>
      </c>
      <c r="BR39" s="264"/>
      <c r="BS39" s="858"/>
      <c r="BT39" s="859"/>
      <c r="BU39" s="859"/>
      <c r="BV39" s="859"/>
      <c r="BW39" s="859"/>
      <c r="BX39" s="859"/>
      <c r="BY39" s="859"/>
      <c r="BZ39" s="859"/>
      <c r="CA39" s="859"/>
      <c r="CB39" s="859"/>
      <c r="CC39" s="859"/>
      <c r="CD39" s="859"/>
      <c r="CE39" s="859"/>
      <c r="CF39" s="859"/>
      <c r="CG39" s="860"/>
      <c r="CH39" s="871"/>
      <c r="CI39" s="872"/>
      <c r="CJ39" s="872"/>
      <c r="CK39" s="872"/>
      <c r="CL39" s="873"/>
      <c r="CM39" s="871"/>
      <c r="CN39" s="872"/>
      <c r="CO39" s="872"/>
      <c r="CP39" s="872"/>
      <c r="CQ39" s="873"/>
      <c r="CR39" s="871"/>
      <c r="CS39" s="872"/>
      <c r="CT39" s="872"/>
      <c r="CU39" s="872"/>
      <c r="CV39" s="873"/>
      <c r="CW39" s="871"/>
      <c r="CX39" s="872"/>
      <c r="CY39" s="872"/>
      <c r="CZ39" s="872"/>
      <c r="DA39" s="873"/>
      <c r="DB39" s="871"/>
      <c r="DC39" s="872"/>
      <c r="DD39" s="872"/>
      <c r="DE39" s="872"/>
      <c r="DF39" s="873"/>
      <c r="DG39" s="871"/>
      <c r="DH39" s="872"/>
      <c r="DI39" s="872"/>
      <c r="DJ39" s="872"/>
      <c r="DK39" s="873"/>
      <c r="DL39" s="871"/>
      <c r="DM39" s="872"/>
      <c r="DN39" s="872"/>
      <c r="DO39" s="872"/>
      <c r="DP39" s="873"/>
      <c r="DQ39" s="871"/>
      <c r="DR39" s="872"/>
      <c r="DS39" s="872"/>
      <c r="DT39" s="872"/>
      <c r="DU39" s="873"/>
      <c r="DV39" s="874"/>
      <c r="DW39" s="875"/>
      <c r="DX39" s="875"/>
      <c r="DY39" s="875"/>
      <c r="DZ39" s="876"/>
      <c r="EA39" s="247"/>
    </row>
    <row r="40" spans="1:131" s="248" customFormat="1" ht="26.25" customHeight="1" x14ac:dyDescent="0.2">
      <c r="A40" s="262">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923"/>
      <c r="AL40" s="924"/>
      <c r="AM40" s="924"/>
      <c r="AN40" s="924"/>
      <c r="AO40" s="924"/>
      <c r="AP40" s="924"/>
      <c r="AQ40" s="924"/>
      <c r="AR40" s="924"/>
      <c r="AS40" s="924"/>
      <c r="AT40" s="924"/>
      <c r="AU40" s="924"/>
      <c r="AV40" s="924"/>
      <c r="AW40" s="924"/>
      <c r="AX40" s="924"/>
      <c r="AY40" s="924"/>
      <c r="AZ40" s="927"/>
      <c r="BA40" s="927"/>
      <c r="BB40" s="927"/>
      <c r="BC40" s="927"/>
      <c r="BD40" s="927"/>
      <c r="BE40" s="921"/>
      <c r="BF40" s="921"/>
      <c r="BG40" s="921"/>
      <c r="BH40" s="921"/>
      <c r="BI40" s="922"/>
      <c r="BJ40" s="253"/>
      <c r="BK40" s="253"/>
      <c r="BL40" s="253"/>
      <c r="BM40" s="253"/>
      <c r="BN40" s="253"/>
      <c r="BO40" s="266"/>
      <c r="BP40" s="266"/>
      <c r="BQ40" s="263">
        <v>34</v>
      </c>
      <c r="BR40" s="264"/>
      <c r="BS40" s="858"/>
      <c r="BT40" s="859"/>
      <c r="BU40" s="859"/>
      <c r="BV40" s="859"/>
      <c r="BW40" s="859"/>
      <c r="BX40" s="859"/>
      <c r="BY40" s="859"/>
      <c r="BZ40" s="859"/>
      <c r="CA40" s="859"/>
      <c r="CB40" s="859"/>
      <c r="CC40" s="859"/>
      <c r="CD40" s="859"/>
      <c r="CE40" s="859"/>
      <c r="CF40" s="859"/>
      <c r="CG40" s="860"/>
      <c r="CH40" s="871"/>
      <c r="CI40" s="872"/>
      <c r="CJ40" s="872"/>
      <c r="CK40" s="872"/>
      <c r="CL40" s="873"/>
      <c r="CM40" s="871"/>
      <c r="CN40" s="872"/>
      <c r="CO40" s="872"/>
      <c r="CP40" s="872"/>
      <c r="CQ40" s="873"/>
      <c r="CR40" s="871"/>
      <c r="CS40" s="872"/>
      <c r="CT40" s="872"/>
      <c r="CU40" s="872"/>
      <c r="CV40" s="873"/>
      <c r="CW40" s="871"/>
      <c r="CX40" s="872"/>
      <c r="CY40" s="872"/>
      <c r="CZ40" s="872"/>
      <c r="DA40" s="873"/>
      <c r="DB40" s="871"/>
      <c r="DC40" s="872"/>
      <c r="DD40" s="872"/>
      <c r="DE40" s="872"/>
      <c r="DF40" s="873"/>
      <c r="DG40" s="871"/>
      <c r="DH40" s="872"/>
      <c r="DI40" s="872"/>
      <c r="DJ40" s="872"/>
      <c r="DK40" s="873"/>
      <c r="DL40" s="871"/>
      <c r="DM40" s="872"/>
      <c r="DN40" s="872"/>
      <c r="DO40" s="872"/>
      <c r="DP40" s="873"/>
      <c r="DQ40" s="871"/>
      <c r="DR40" s="872"/>
      <c r="DS40" s="872"/>
      <c r="DT40" s="872"/>
      <c r="DU40" s="873"/>
      <c r="DV40" s="874"/>
      <c r="DW40" s="875"/>
      <c r="DX40" s="875"/>
      <c r="DY40" s="875"/>
      <c r="DZ40" s="876"/>
      <c r="EA40" s="247"/>
    </row>
    <row r="41" spans="1:131" s="248" customFormat="1" ht="26.25" customHeight="1" x14ac:dyDescent="0.2">
      <c r="A41" s="262">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923"/>
      <c r="AL41" s="924"/>
      <c r="AM41" s="924"/>
      <c r="AN41" s="924"/>
      <c r="AO41" s="924"/>
      <c r="AP41" s="924"/>
      <c r="AQ41" s="924"/>
      <c r="AR41" s="924"/>
      <c r="AS41" s="924"/>
      <c r="AT41" s="924"/>
      <c r="AU41" s="924"/>
      <c r="AV41" s="924"/>
      <c r="AW41" s="924"/>
      <c r="AX41" s="924"/>
      <c r="AY41" s="924"/>
      <c r="AZ41" s="927"/>
      <c r="BA41" s="927"/>
      <c r="BB41" s="927"/>
      <c r="BC41" s="927"/>
      <c r="BD41" s="927"/>
      <c r="BE41" s="921"/>
      <c r="BF41" s="921"/>
      <c r="BG41" s="921"/>
      <c r="BH41" s="921"/>
      <c r="BI41" s="922"/>
      <c r="BJ41" s="253"/>
      <c r="BK41" s="253"/>
      <c r="BL41" s="253"/>
      <c r="BM41" s="253"/>
      <c r="BN41" s="253"/>
      <c r="BO41" s="266"/>
      <c r="BP41" s="266"/>
      <c r="BQ41" s="263">
        <v>35</v>
      </c>
      <c r="BR41" s="264"/>
      <c r="BS41" s="858"/>
      <c r="BT41" s="859"/>
      <c r="BU41" s="859"/>
      <c r="BV41" s="859"/>
      <c r="BW41" s="859"/>
      <c r="BX41" s="859"/>
      <c r="BY41" s="859"/>
      <c r="BZ41" s="859"/>
      <c r="CA41" s="859"/>
      <c r="CB41" s="859"/>
      <c r="CC41" s="859"/>
      <c r="CD41" s="859"/>
      <c r="CE41" s="859"/>
      <c r="CF41" s="859"/>
      <c r="CG41" s="860"/>
      <c r="CH41" s="871"/>
      <c r="CI41" s="872"/>
      <c r="CJ41" s="872"/>
      <c r="CK41" s="872"/>
      <c r="CL41" s="873"/>
      <c r="CM41" s="871"/>
      <c r="CN41" s="872"/>
      <c r="CO41" s="872"/>
      <c r="CP41" s="872"/>
      <c r="CQ41" s="873"/>
      <c r="CR41" s="871"/>
      <c r="CS41" s="872"/>
      <c r="CT41" s="872"/>
      <c r="CU41" s="872"/>
      <c r="CV41" s="873"/>
      <c r="CW41" s="871"/>
      <c r="CX41" s="872"/>
      <c r="CY41" s="872"/>
      <c r="CZ41" s="872"/>
      <c r="DA41" s="873"/>
      <c r="DB41" s="871"/>
      <c r="DC41" s="872"/>
      <c r="DD41" s="872"/>
      <c r="DE41" s="872"/>
      <c r="DF41" s="873"/>
      <c r="DG41" s="871"/>
      <c r="DH41" s="872"/>
      <c r="DI41" s="872"/>
      <c r="DJ41" s="872"/>
      <c r="DK41" s="873"/>
      <c r="DL41" s="871"/>
      <c r="DM41" s="872"/>
      <c r="DN41" s="872"/>
      <c r="DO41" s="872"/>
      <c r="DP41" s="873"/>
      <c r="DQ41" s="871"/>
      <c r="DR41" s="872"/>
      <c r="DS41" s="872"/>
      <c r="DT41" s="872"/>
      <c r="DU41" s="873"/>
      <c r="DV41" s="874"/>
      <c r="DW41" s="875"/>
      <c r="DX41" s="875"/>
      <c r="DY41" s="875"/>
      <c r="DZ41" s="876"/>
      <c r="EA41" s="247"/>
    </row>
    <row r="42" spans="1:131" s="248" customFormat="1" ht="26.25" customHeight="1" x14ac:dyDescent="0.2">
      <c r="A42" s="262">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923"/>
      <c r="AL42" s="924"/>
      <c r="AM42" s="924"/>
      <c r="AN42" s="924"/>
      <c r="AO42" s="924"/>
      <c r="AP42" s="924"/>
      <c r="AQ42" s="924"/>
      <c r="AR42" s="924"/>
      <c r="AS42" s="924"/>
      <c r="AT42" s="924"/>
      <c r="AU42" s="924"/>
      <c r="AV42" s="924"/>
      <c r="AW42" s="924"/>
      <c r="AX42" s="924"/>
      <c r="AY42" s="924"/>
      <c r="AZ42" s="927"/>
      <c r="BA42" s="927"/>
      <c r="BB42" s="927"/>
      <c r="BC42" s="927"/>
      <c r="BD42" s="927"/>
      <c r="BE42" s="921"/>
      <c r="BF42" s="921"/>
      <c r="BG42" s="921"/>
      <c r="BH42" s="921"/>
      <c r="BI42" s="922"/>
      <c r="BJ42" s="253"/>
      <c r="BK42" s="253"/>
      <c r="BL42" s="253"/>
      <c r="BM42" s="253"/>
      <c r="BN42" s="253"/>
      <c r="BO42" s="266"/>
      <c r="BP42" s="266"/>
      <c r="BQ42" s="263">
        <v>36</v>
      </c>
      <c r="BR42" s="264"/>
      <c r="BS42" s="858"/>
      <c r="BT42" s="859"/>
      <c r="BU42" s="859"/>
      <c r="BV42" s="859"/>
      <c r="BW42" s="859"/>
      <c r="BX42" s="859"/>
      <c r="BY42" s="859"/>
      <c r="BZ42" s="859"/>
      <c r="CA42" s="859"/>
      <c r="CB42" s="859"/>
      <c r="CC42" s="859"/>
      <c r="CD42" s="859"/>
      <c r="CE42" s="859"/>
      <c r="CF42" s="859"/>
      <c r="CG42" s="860"/>
      <c r="CH42" s="871"/>
      <c r="CI42" s="872"/>
      <c r="CJ42" s="872"/>
      <c r="CK42" s="872"/>
      <c r="CL42" s="873"/>
      <c r="CM42" s="871"/>
      <c r="CN42" s="872"/>
      <c r="CO42" s="872"/>
      <c r="CP42" s="872"/>
      <c r="CQ42" s="873"/>
      <c r="CR42" s="871"/>
      <c r="CS42" s="872"/>
      <c r="CT42" s="872"/>
      <c r="CU42" s="872"/>
      <c r="CV42" s="873"/>
      <c r="CW42" s="871"/>
      <c r="CX42" s="872"/>
      <c r="CY42" s="872"/>
      <c r="CZ42" s="872"/>
      <c r="DA42" s="873"/>
      <c r="DB42" s="871"/>
      <c r="DC42" s="872"/>
      <c r="DD42" s="872"/>
      <c r="DE42" s="872"/>
      <c r="DF42" s="873"/>
      <c r="DG42" s="871"/>
      <c r="DH42" s="872"/>
      <c r="DI42" s="872"/>
      <c r="DJ42" s="872"/>
      <c r="DK42" s="873"/>
      <c r="DL42" s="871"/>
      <c r="DM42" s="872"/>
      <c r="DN42" s="872"/>
      <c r="DO42" s="872"/>
      <c r="DP42" s="873"/>
      <c r="DQ42" s="871"/>
      <c r="DR42" s="872"/>
      <c r="DS42" s="872"/>
      <c r="DT42" s="872"/>
      <c r="DU42" s="873"/>
      <c r="DV42" s="874"/>
      <c r="DW42" s="875"/>
      <c r="DX42" s="875"/>
      <c r="DY42" s="875"/>
      <c r="DZ42" s="876"/>
      <c r="EA42" s="247"/>
    </row>
    <row r="43" spans="1:131" s="248" customFormat="1" ht="26.25" customHeight="1" x14ac:dyDescent="0.2">
      <c r="A43" s="262">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923"/>
      <c r="AL43" s="924"/>
      <c r="AM43" s="924"/>
      <c r="AN43" s="924"/>
      <c r="AO43" s="924"/>
      <c r="AP43" s="924"/>
      <c r="AQ43" s="924"/>
      <c r="AR43" s="924"/>
      <c r="AS43" s="924"/>
      <c r="AT43" s="924"/>
      <c r="AU43" s="924"/>
      <c r="AV43" s="924"/>
      <c r="AW43" s="924"/>
      <c r="AX43" s="924"/>
      <c r="AY43" s="924"/>
      <c r="AZ43" s="927"/>
      <c r="BA43" s="927"/>
      <c r="BB43" s="927"/>
      <c r="BC43" s="927"/>
      <c r="BD43" s="927"/>
      <c r="BE43" s="921"/>
      <c r="BF43" s="921"/>
      <c r="BG43" s="921"/>
      <c r="BH43" s="921"/>
      <c r="BI43" s="922"/>
      <c r="BJ43" s="253"/>
      <c r="BK43" s="253"/>
      <c r="BL43" s="253"/>
      <c r="BM43" s="253"/>
      <c r="BN43" s="253"/>
      <c r="BO43" s="266"/>
      <c r="BP43" s="266"/>
      <c r="BQ43" s="263">
        <v>37</v>
      </c>
      <c r="BR43" s="264"/>
      <c r="BS43" s="858"/>
      <c r="BT43" s="859"/>
      <c r="BU43" s="859"/>
      <c r="BV43" s="859"/>
      <c r="BW43" s="859"/>
      <c r="BX43" s="859"/>
      <c r="BY43" s="859"/>
      <c r="BZ43" s="859"/>
      <c r="CA43" s="859"/>
      <c r="CB43" s="859"/>
      <c r="CC43" s="859"/>
      <c r="CD43" s="859"/>
      <c r="CE43" s="859"/>
      <c r="CF43" s="859"/>
      <c r="CG43" s="860"/>
      <c r="CH43" s="871"/>
      <c r="CI43" s="872"/>
      <c r="CJ43" s="872"/>
      <c r="CK43" s="872"/>
      <c r="CL43" s="873"/>
      <c r="CM43" s="871"/>
      <c r="CN43" s="872"/>
      <c r="CO43" s="872"/>
      <c r="CP43" s="872"/>
      <c r="CQ43" s="873"/>
      <c r="CR43" s="871"/>
      <c r="CS43" s="872"/>
      <c r="CT43" s="872"/>
      <c r="CU43" s="872"/>
      <c r="CV43" s="873"/>
      <c r="CW43" s="871"/>
      <c r="CX43" s="872"/>
      <c r="CY43" s="872"/>
      <c r="CZ43" s="872"/>
      <c r="DA43" s="873"/>
      <c r="DB43" s="871"/>
      <c r="DC43" s="872"/>
      <c r="DD43" s="872"/>
      <c r="DE43" s="872"/>
      <c r="DF43" s="873"/>
      <c r="DG43" s="871"/>
      <c r="DH43" s="872"/>
      <c r="DI43" s="872"/>
      <c r="DJ43" s="872"/>
      <c r="DK43" s="873"/>
      <c r="DL43" s="871"/>
      <c r="DM43" s="872"/>
      <c r="DN43" s="872"/>
      <c r="DO43" s="872"/>
      <c r="DP43" s="873"/>
      <c r="DQ43" s="871"/>
      <c r="DR43" s="872"/>
      <c r="DS43" s="872"/>
      <c r="DT43" s="872"/>
      <c r="DU43" s="873"/>
      <c r="DV43" s="874"/>
      <c r="DW43" s="875"/>
      <c r="DX43" s="875"/>
      <c r="DY43" s="875"/>
      <c r="DZ43" s="876"/>
      <c r="EA43" s="247"/>
    </row>
    <row r="44" spans="1:131" s="248" customFormat="1" ht="26.25" customHeight="1" x14ac:dyDescent="0.2">
      <c r="A44" s="262">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923"/>
      <c r="AL44" s="924"/>
      <c r="AM44" s="924"/>
      <c r="AN44" s="924"/>
      <c r="AO44" s="924"/>
      <c r="AP44" s="924"/>
      <c r="AQ44" s="924"/>
      <c r="AR44" s="924"/>
      <c r="AS44" s="924"/>
      <c r="AT44" s="924"/>
      <c r="AU44" s="924"/>
      <c r="AV44" s="924"/>
      <c r="AW44" s="924"/>
      <c r="AX44" s="924"/>
      <c r="AY44" s="924"/>
      <c r="AZ44" s="927"/>
      <c r="BA44" s="927"/>
      <c r="BB44" s="927"/>
      <c r="BC44" s="927"/>
      <c r="BD44" s="927"/>
      <c r="BE44" s="921"/>
      <c r="BF44" s="921"/>
      <c r="BG44" s="921"/>
      <c r="BH44" s="921"/>
      <c r="BI44" s="922"/>
      <c r="BJ44" s="253"/>
      <c r="BK44" s="253"/>
      <c r="BL44" s="253"/>
      <c r="BM44" s="253"/>
      <c r="BN44" s="253"/>
      <c r="BO44" s="266"/>
      <c r="BP44" s="266"/>
      <c r="BQ44" s="263">
        <v>38</v>
      </c>
      <c r="BR44" s="264"/>
      <c r="BS44" s="858"/>
      <c r="BT44" s="859"/>
      <c r="BU44" s="859"/>
      <c r="BV44" s="859"/>
      <c r="BW44" s="859"/>
      <c r="BX44" s="859"/>
      <c r="BY44" s="859"/>
      <c r="BZ44" s="859"/>
      <c r="CA44" s="859"/>
      <c r="CB44" s="859"/>
      <c r="CC44" s="859"/>
      <c r="CD44" s="859"/>
      <c r="CE44" s="859"/>
      <c r="CF44" s="859"/>
      <c r="CG44" s="860"/>
      <c r="CH44" s="871"/>
      <c r="CI44" s="872"/>
      <c r="CJ44" s="872"/>
      <c r="CK44" s="872"/>
      <c r="CL44" s="873"/>
      <c r="CM44" s="871"/>
      <c r="CN44" s="872"/>
      <c r="CO44" s="872"/>
      <c r="CP44" s="872"/>
      <c r="CQ44" s="873"/>
      <c r="CR44" s="871"/>
      <c r="CS44" s="872"/>
      <c r="CT44" s="872"/>
      <c r="CU44" s="872"/>
      <c r="CV44" s="873"/>
      <c r="CW44" s="871"/>
      <c r="CX44" s="872"/>
      <c r="CY44" s="872"/>
      <c r="CZ44" s="872"/>
      <c r="DA44" s="873"/>
      <c r="DB44" s="871"/>
      <c r="DC44" s="872"/>
      <c r="DD44" s="872"/>
      <c r="DE44" s="872"/>
      <c r="DF44" s="873"/>
      <c r="DG44" s="871"/>
      <c r="DH44" s="872"/>
      <c r="DI44" s="872"/>
      <c r="DJ44" s="872"/>
      <c r="DK44" s="873"/>
      <c r="DL44" s="871"/>
      <c r="DM44" s="872"/>
      <c r="DN44" s="872"/>
      <c r="DO44" s="872"/>
      <c r="DP44" s="873"/>
      <c r="DQ44" s="871"/>
      <c r="DR44" s="872"/>
      <c r="DS44" s="872"/>
      <c r="DT44" s="872"/>
      <c r="DU44" s="873"/>
      <c r="DV44" s="874"/>
      <c r="DW44" s="875"/>
      <c r="DX44" s="875"/>
      <c r="DY44" s="875"/>
      <c r="DZ44" s="876"/>
      <c r="EA44" s="247"/>
    </row>
    <row r="45" spans="1:131" s="248" customFormat="1" ht="26.25" customHeight="1" x14ac:dyDescent="0.2">
      <c r="A45" s="262">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923"/>
      <c r="AL45" s="924"/>
      <c r="AM45" s="924"/>
      <c r="AN45" s="924"/>
      <c r="AO45" s="924"/>
      <c r="AP45" s="924"/>
      <c r="AQ45" s="924"/>
      <c r="AR45" s="924"/>
      <c r="AS45" s="924"/>
      <c r="AT45" s="924"/>
      <c r="AU45" s="924"/>
      <c r="AV45" s="924"/>
      <c r="AW45" s="924"/>
      <c r="AX45" s="924"/>
      <c r="AY45" s="924"/>
      <c r="AZ45" s="927"/>
      <c r="BA45" s="927"/>
      <c r="BB45" s="927"/>
      <c r="BC45" s="927"/>
      <c r="BD45" s="927"/>
      <c r="BE45" s="921"/>
      <c r="BF45" s="921"/>
      <c r="BG45" s="921"/>
      <c r="BH45" s="921"/>
      <c r="BI45" s="922"/>
      <c r="BJ45" s="253"/>
      <c r="BK45" s="253"/>
      <c r="BL45" s="253"/>
      <c r="BM45" s="253"/>
      <c r="BN45" s="253"/>
      <c r="BO45" s="266"/>
      <c r="BP45" s="266"/>
      <c r="BQ45" s="263">
        <v>39</v>
      </c>
      <c r="BR45" s="264"/>
      <c r="BS45" s="858"/>
      <c r="BT45" s="859"/>
      <c r="BU45" s="859"/>
      <c r="BV45" s="859"/>
      <c r="BW45" s="859"/>
      <c r="BX45" s="859"/>
      <c r="BY45" s="859"/>
      <c r="BZ45" s="859"/>
      <c r="CA45" s="859"/>
      <c r="CB45" s="859"/>
      <c r="CC45" s="859"/>
      <c r="CD45" s="859"/>
      <c r="CE45" s="859"/>
      <c r="CF45" s="859"/>
      <c r="CG45" s="860"/>
      <c r="CH45" s="871"/>
      <c r="CI45" s="872"/>
      <c r="CJ45" s="872"/>
      <c r="CK45" s="872"/>
      <c r="CL45" s="873"/>
      <c r="CM45" s="871"/>
      <c r="CN45" s="872"/>
      <c r="CO45" s="872"/>
      <c r="CP45" s="872"/>
      <c r="CQ45" s="873"/>
      <c r="CR45" s="871"/>
      <c r="CS45" s="872"/>
      <c r="CT45" s="872"/>
      <c r="CU45" s="872"/>
      <c r="CV45" s="873"/>
      <c r="CW45" s="871"/>
      <c r="CX45" s="872"/>
      <c r="CY45" s="872"/>
      <c r="CZ45" s="872"/>
      <c r="DA45" s="873"/>
      <c r="DB45" s="871"/>
      <c r="DC45" s="872"/>
      <c r="DD45" s="872"/>
      <c r="DE45" s="872"/>
      <c r="DF45" s="873"/>
      <c r="DG45" s="871"/>
      <c r="DH45" s="872"/>
      <c r="DI45" s="872"/>
      <c r="DJ45" s="872"/>
      <c r="DK45" s="873"/>
      <c r="DL45" s="871"/>
      <c r="DM45" s="872"/>
      <c r="DN45" s="872"/>
      <c r="DO45" s="872"/>
      <c r="DP45" s="873"/>
      <c r="DQ45" s="871"/>
      <c r="DR45" s="872"/>
      <c r="DS45" s="872"/>
      <c r="DT45" s="872"/>
      <c r="DU45" s="873"/>
      <c r="DV45" s="874"/>
      <c r="DW45" s="875"/>
      <c r="DX45" s="875"/>
      <c r="DY45" s="875"/>
      <c r="DZ45" s="876"/>
      <c r="EA45" s="247"/>
    </row>
    <row r="46" spans="1:131" s="248" customFormat="1" ht="26.25" customHeight="1" x14ac:dyDescent="0.2">
      <c r="A46" s="262">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923"/>
      <c r="AL46" s="924"/>
      <c r="AM46" s="924"/>
      <c r="AN46" s="924"/>
      <c r="AO46" s="924"/>
      <c r="AP46" s="924"/>
      <c r="AQ46" s="924"/>
      <c r="AR46" s="924"/>
      <c r="AS46" s="924"/>
      <c r="AT46" s="924"/>
      <c r="AU46" s="924"/>
      <c r="AV46" s="924"/>
      <c r="AW46" s="924"/>
      <c r="AX46" s="924"/>
      <c r="AY46" s="924"/>
      <c r="AZ46" s="927"/>
      <c r="BA46" s="927"/>
      <c r="BB46" s="927"/>
      <c r="BC46" s="927"/>
      <c r="BD46" s="927"/>
      <c r="BE46" s="921"/>
      <c r="BF46" s="921"/>
      <c r="BG46" s="921"/>
      <c r="BH46" s="921"/>
      <c r="BI46" s="922"/>
      <c r="BJ46" s="253"/>
      <c r="BK46" s="253"/>
      <c r="BL46" s="253"/>
      <c r="BM46" s="253"/>
      <c r="BN46" s="253"/>
      <c r="BO46" s="266"/>
      <c r="BP46" s="266"/>
      <c r="BQ46" s="263">
        <v>40</v>
      </c>
      <c r="BR46" s="264"/>
      <c r="BS46" s="858"/>
      <c r="BT46" s="859"/>
      <c r="BU46" s="859"/>
      <c r="BV46" s="859"/>
      <c r="BW46" s="859"/>
      <c r="BX46" s="859"/>
      <c r="BY46" s="859"/>
      <c r="BZ46" s="859"/>
      <c r="CA46" s="859"/>
      <c r="CB46" s="859"/>
      <c r="CC46" s="859"/>
      <c r="CD46" s="859"/>
      <c r="CE46" s="859"/>
      <c r="CF46" s="859"/>
      <c r="CG46" s="860"/>
      <c r="CH46" s="871"/>
      <c r="CI46" s="872"/>
      <c r="CJ46" s="872"/>
      <c r="CK46" s="872"/>
      <c r="CL46" s="873"/>
      <c r="CM46" s="871"/>
      <c r="CN46" s="872"/>
      <c r="CO46" s="872"/>
      <c r="CP46" s="872"/>
      <c r="CQ46" s="873"/>
      <c r="CR46" s="871"/>
      <c r="CS46" s="872"/>
      <c r="CT46" s="872"/>
      <c r="CU46" s="872"/>
      <c r="CV46" s="873"/>
      <c r="CW46" s="871"/>
      <c r="CX46" s="872"/>
      <c r="CY46" s="872"/>
      <c r="CZ46" s="872"/>
      <c r="DA46" s="873"/>
      <c r="DB46" s="871"/>
      <c r="DC46" s="872"/>
      <c r="DD46" s="872"/>
      <c r="DE46" s="872"/>
      <c r="DF46" s="873"/>
      <c r="DG46" s="871"/>
      <c r="DH46" s="872"/>
      <c r="DI46" s="872"/>
      <c r="DJ46" s="872"/>
      <c r="DK46" s="873"/>
      <c r="DL46" s="871"/>
      <c r="DM46" s="872"/>
      <c r="DN46" s="872"/>
      <c r="DO46" s="872"/>
      <c r="DP46" s="873"/>
      <c r="DQ46" s="871"/>
      <c r="DR46" s="872"/>
      <c r="DS46" s="872"/>
      <c r="DT46" s="872"/>
      <c r="DU46" s="873"/>
      <c r="DV46" s="874"/>
      <c r="DW46" s="875"/>
      <c r="DX46" s="875"/>
      <c r="DY46" s="875"/>
      <c r="DZ46" s="876"/>
      <c r="EA46" s="247"/>
    </row>
    <row r="47" spans="1:131" s="248" customFormat="1" ht="26.25" customHeight="1" x14ac:dyDescent="0.2">
      <c r="A47" s="262">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923"/>
      <c r="AL47" s="924"/>
      <c r="AM47" s="924"/>
      <c r="AN47" s="924"/>
      <c r="AO47" s="924"/>
      <c r="AP47" s="924"/>
      <c r="AQ47" s="924"/>
      <c r="AR47" s="924"/>
      <c r="AS47" s="924"/>
      <c r="AT47" s="924"/>
      <c r="AU47" s="924"/>
      <c r="AV47" s="924"/>
      <c r="AW47" s="924"/>
      <c r="AX47" s="924"/>
      <c r="AY47" s="924"/>
      <c r="AZ47" s="927"/>
      <c r="BA47" s="927"/>
      <c r="BB47" s="927"/>
      <c r="BC47" s="927"/>
      <c r="BD47" s="927"/>
      <c r="BE47" s="921"/>
      <c r="BF47" s="921"/>
      <c r="BG47" s="921"/>
      <c r="BH47" s="921"/>
      <c r="BI47" s="922"/>
      <c r="BJ47" s="253"/>
      <c r="BK47" s="253"/>
      <c r="BL47" s="253"/>
      <c r="BM47" s="253"/>
      <c r="BN47" s="253"/>
      <c r="BO47" s="266"/>
      <c r="BP47" s="266"/>
      <c r="BQ47" s="263">
        <v>41</v>
      </c>
      <c r="BR47" s="264"/>
      <c r="BS47" s="858"/>
      <c r="BT47" s="859"/>
      <c r="BU47" s="859"/>
      <c r="BV47" s="859"/>
      <c r="BW47" s="859"/>
      <c r="BX47" s="859"/>
      <c r="BY47" s="859"/>
      <c r="BZ47" s="859"/>
      <c r="CA47" s="859"/>
      <c r="CB47" s="859"/>
      <c r="CC47" s="859"/>
      <c r="CD47" s="859"/>
      <c r="CE47" s="859"/>
      <c r="CF47" s="859"/>
      <c r="CG47" s="860"/>
      <c r="CH47" s="871"/>
      <c r="CI47" s="872"/>
      <c r="CJ47" s="872"/>
      <c r="CK47" s="872"/>
      <c r="CL47" s="873"/>
      <c r="CM47" s="871"/>
      <c r="CN47" s="872"/>
      <c r="CO47" s="872"/>
      <c r="CP47" s="872"/>
      <c r="CQ47" s="873"/>
      <c r="CR47" s="871"/>
      <c r="CS47" s="872"/>
      <c r="CT47" s="872"/>
      <c r="CU47" s="872"/>
      <c r="CV47" s="873"/>
      <c r="CW47" s="871"/>
      <c r="CX47" s="872"/>
      <c r="CY47" s="872"/>
      <c r="CZ47" s="872"/>
      <c r="DA47" s="873"/>
      <c r="DB47" s="871"/>
      <c r="DC47" s="872"/>
      <c r="DD47" s="872"/>
      <c r="DE47" s="872"/>
      <c r="DF47" s="873"/>
      <c r="DG47" s="871"/>
      <c r="DH47" s="872"/>
      <c r="DI47" s="872"/>
      <c r="DJ47" s="872"/>
      <c r="DK47" s="873"/>
      <c r="DL47" s="871"/>
      <c r="DM47" s="872"/>
      <c r="DN47" s="872"/>
      <c r="DO47" s="872"/>
      <c r="DP47" s="873"/>
      <c r="DQ47" s="871"/>
      <c r="DR47" s="872"/>
      <c r="DS47" s="872"/>
      <c r="DT47" s="872"/>
      <c r="DU47" s="873"/>
      <c r="DV47" s="874"/>
      <c r="DW47" s="875"/>
      <c r="DX47" s="875"/>
      <c r="DY47" s="875"/>
      <c r="DZ47" s="876"/>
      <c r="EA47" s="247"/>
    </row>
    <row r="48" spans="1:131" s="248" customFormat="1" ht="26.25" customHeight="1" x14ac:dyDescent="0.2">
      <c r="A48" s="262">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923"/>
      <c r="AL48" s="924"/>
      <c r="AM48" s="924"/>
      <c r="AN48" s="924"/>
      <c r="AO48" s="924"/>
      <c r="AP48" s="924"/>
      <c r="AQ48" s="924"/>
      <c r="AR48" s="924"/>
      <c r="AS48" s="924"/>
      <c r="AT48" s="924"/>
      <c r="AU48" s="924"/>
      <c r="AV48" s="924"/>
      <c r="AW48" s="924"/>
      <c r="AX48" s="924"/>
      <c r="AY48" s="924"/>
      <c r="AZ48" s="927"/>
      <c r="BA48" s="927"/>
      <c r="BB48" s="927"/>
      <c r="BC48" s="927"/>
      <c r="BD48" s="927"/>
      <c r="BE48" s="921"/>
      <c r="BF48" s="921"/>
      <c r="BG48" s="921"/>
      <c r="BH48" s="921"/>
      <c r="BI48" s="922"/>
      <c r="BJ48" s="253"/>
      <c r="BK48" s="253"/>
      <c r="BL48" s="253"/>
      <c r="BM48" s="253"/>
      <c r="BN48" s="253"/>
      <c r="BO48" s="266"/>
      <c r="BP48" s="266"/>
      <c r="BQ48" s="263">
        <v>42</v>
      </c>
      <c r="BR48" s="264"/>
      <c r="BS48" s="858"/>
      <c r="BT48" s="859"/>
      <c r="BU48" s="859"/>
      <c r="BV48" s="859"/>
      <c r="BW48" s="859"/>
      <c r="BX48" s="859"/>
      <c r="BY48" s="859"/>
      <c r="BZ48" s="859"/>
      <c r="CA48" s="859"/>
      <c r="CB48" s="859"/>
      <c r="CC48" s="859"/>
      <c r="CD48" s="859"/>
      <c r="CE48" s="859"/>
      <c r="CF48" s="859"/>
      <c r="CG48" s="860"/>
      <c r="CH48" s="871"/>
      <c r="CI48" s="872"/>
      <c r="CJ48" s="872"/>
      <c r="CK48" s="872"/>
      <c r="CL48" s="873"/>
      <c r="CM48" s="871"/>
      <c r="CN48" s="872"/>
      <c r="CO48" s="872"/>
      <c r="CP48" s="872"/>
      <c r="CQ48" s="873"/>
      <c r="CR48" s="871"/>
      <c r="CS48" s="872"/>
      <c r="CT48" s="872"/>
      <c r="CU48" s="872"/>
      <c r="CV48" s="873"/>
      <c r="CW48" s="871"/>
      <c r="CX48" s="872"/>
      <c r="CY48" s="872"/>
      <c r="CZ48" s="872"/>
      <c r="DA48" s="873"/>
      <c r="DB48" s="871"/>
      <c r="DC48" s="872"/>
      <c r="DD48" s="872"/>
      <c r="DE48" s="872"/>
      <c r="DF48" s="873"/>
      <c r="DG48" s="871"/>
      <c r="DH48" s="872"/>
      <c r="DI48" s="872"/>
      <c r="DJ48" s="872"/>
      <c r="DK48" s="873"/>
      <c r="DL48" s="871"/>
      <c r="DM48" s="872"/>
      <c r="DN48" s="872"/>
      <c r="DO48" s="872"/>
      <c r="DP48" s="873"/>
      <c r="DQ48" s="871"/>
      <c r="DR48" s="872"/>
      <c r="DS48" s="872"/>
      <c r="DT48" s="872"/>
      <c r="DU48" s="873"/>
      <c r="DV48" s="874"/>
      <c r="DW48" s="875"/>
      <c r="DX48" s="875"/>
      <c r="DY48" s="875"/>
      <c r="DZ48" s="876"/>
      <c r="EA48" s="247"/>
    </row>
    <row r="49" spans="1:131" s="248" customFormat="1" ht="26.25" customHeight="1" x14ac:dyDescent="0.2">
      <c r="A49" s="262">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923"/>
      <c r="AL49" s="924"/>
      <c r="AM49" s="924"/>
      <c r="AN49" s="924"/>
      <c r="AO49" s="924"/>
      <c r="AP49" s="924"/>
      <c r="AQ49" s="924"/>
      <c r="AR49" s="924"/>
      <c r="AS49" s="924"/>
      <c r="AT49" s="924"/>
      <c r="AU49" s="924"/>
      <c r="AV49" s="924"/>
      <c r="AW49" s="924"/>
      <c r="AX49" s="924"/>
      <c r="AY49" s="924"/>
      <c r="AZ49" s="927"/>
      <c r="BA49" s="927"/>
      <c r="BB49" s="927"/>
      <c r="BC49" s="927"/>
      <c r="BD49" s="927"/>
      <c r="BE49" s="921"/>
      <c r="BF49" s="921"/>
      <c r="BG49" s="921"/>
      <c r="BH49" s="921"/>
      <c r="BI49" s="922"/>
      <c r="BJ49" s="253"/>
      <c r="BK49" s="253"/>
      <c r="BL49" s="253"/>
      <c r="BM49" s="253"/>
      <c r="BN49" s="253"/>
      <c r="BO49" s="266"/>
      <c r="BP49" s="266"/>
      <c r="BQ49" s="263">
        <v>43</v>
      </c>
      <c r="BR49" s="264"/>
      <c r="BS49" s="858"/>
      <c r="BT49" s="859"/>
      <c r="BU49" s="859"/>
      <c r="BV49" s="859"/>
      <c r="BW49" s="859"/>
      <c r="BX49" s="859"/>
      <c r="BY49" s="859"/>
      <c r="BZ49" s="859"/>
      <c r="CA49" s="859"/>
      <c r="CB49" s="859"/>
      <c r="CC49" s="859"/>
      <c r="CD49" s="859"/>
      <c r="CE49" s="859"/>
      <c r="CF49" s="859"/>
      <c r="CG49" s="860"/>
      <c r="CH49" s="871"/>
      <c r="CI49" s="872"/>
      <c r="CJ49" s="872"/>
      <c r="CK49" s="872"/>
      <c r="CL49" s="873"/>
      <c r="CM49" s="871"/>
      <c r="CN49" s="872"/>
      <c r="CO49" s="872"/>
      <c r="CP49" s="872"/>
      <c r="CQ49" s="873"/>
      <c r="CR49" s="871"/>
      <c r="CS49" s="872"/>
      <c r="CT49" s="872"/>
      <c r="CU49" s="872"/>
      <c r="CV49" s="873"/>
      <c r="CW49" s="871"/>
      <c r="CX49" s="872"/>
      <c r="CY49" s="872"/>
      <c r="CZ49" s="872"/>
      <c r="DA49" s="873"/>
      <c r="DB49" s="871"/>
      <c r="DC49" s="872"/>
      <c r="DD49" s="872"/>
      <c r="DE49" s="872"/>
      <c r="DF49" s="873"/>
      <c r="DG49" s="871"/>
      <c r="DH49" s="872"/>
      <c r="DI49" s="872"/>
      <c r="DJ49" s="872"/>
      <c r="DK49" s="873"/>
      <c r="DL49" s="871"/>
      <c r="DM49" s="872"/>
      <c r="DN49" s="872"/>
      <c r="DO49" s="872"/>
      <c r="DP49" s="873"/>
      <c r="DQ49" s="871"/>
      <c r="DR49" s="872"/>
      <c r="DS49" s="872"/>
      <c r="DT49" s="872"/>
      <c r="DU49" s="873"/>
      <c r="DV49" s="874"/>
      <c r="DW49" s="875"/>
      <c r="DX49" s="875"/>
      <c r="DY49" s="875"/>
      <c r="DZ49" s="876"/>
      <c r="EA49" s="247"/>
    </row>
    <row r="50" spans="1:131" s="248" customFormat="1" ht="26.25" customHeight="1" x14ac:dyDescent="0.2">
      <c r="A50" s="262">
        <v>23</v>
      </c>
      <c r="B50" s="845"/>
      <c r="C50" s="846"/>
      <c r="D50" s="846"/>
      <c r="E50" s="846"/>
      <c r="F50" s="846"/>
      <c r="G50" s="846"/>
      <c r="H50" s="846"/>
      <c r="I50" s="846"/>
      <c r="J50" s="846"/>
      <c r="K50" s="846"/>
      <c r="L50" s="846"/>
      <c r="M50" s="846"/>
      <c r="N50" s="846"/>
      <c r="O50" s="846"/>
      <c r="P50" s="847"/>
      <c r="Q50" s="928"/>
      <c r="R50" s="929"/>
      <c r="S50" s="929"/>
      <c r="T50" s="929"/>
      <c r="U50" s="929"/>
      <c r="V50" s="929"/>
      <c r="W50" s="929"/>
      <c r="X50" s="929"/>
      <c r="Y50" s="929"/>
      <c r="Z50" s="929"/>
      <c r="AA50" s="929"/>
      <c r="AB50" s="929"/>
      <c r="AC50" s="929"/>
      <c r="AD50" s="929"/>
      <c r="AE50" s="930"/>
      <c r="AF50" s="851"/>
      <c r="AG50" s="852"/>
      <c r="AH50" s="852"/>
      <c r="AI50" s="852"/>
      <c r="AJ50" s="853"/>
      <c r="AK50" s="931"/>
      <c r="AL50" s="929"/>
      <c r="AM50" s="929"/>
      <c r="AN50" s="929"/>
      <c r="AO50" s="929"/>
      <c r="AP50" s="929"/>
      <c r="AQ50" s="929"/>
      <c r="AR50" s="929"/>
      <c r="AS50" s="929"/>
      <c r="AT50" s="929"/>
      <c r="AU50" s="929"/>
      <c r="AV50" s="929"/>
      <c r="AW50" s="929"/>
      <c r="AX50" s="929"/>
      <c r="AY50" s="929"/>
      <c r="AZ50" s="932"/>
      <c r="BA50" s="932"/>
      <c r="BB50" s="932"/>
      <c r="BC50" s="932"/>
      <c r="BD50" s="932"/>
      <c r="BE50" s="921"/>
      <c r="BF50" s="921"/>
      <c r="BG50" s="921"/>
      <c r="BH50" s="921"/>
      <c r="BI50" s="922"/>
      <c r="BJ50" s="253"/>
      <c r="BK50" s="253"/>
      <c r="BL50" s="253"/>
      <c r="BM50" s="253"/>
      <c r="BN50" s="253"/>
      <c r="BO50" s="266"/>
      <c r="BP50" s="266"/>
      <c r="BQ50" s="263">
        <v>44</v>
      </c>
      <c r="BR50" s="264"/>
      <c r="BS50" s="858"/>
      <c r="BT50" s="859"/>
      <c r="BU50" s="859"/>
      <c r="BV50" s="859"/>
      <c r="BW50" s="859"/>
      <c r="BX50" s="859"/>
      <c r="BY50" s="859"/>
      <c r="BZ50" s="859"/>
      <c r="CA50" s="859"/>
      <c r="CB50" s="859"/>
      <c r="CC50" s="859"/>
      <c r="CD50" s="859"/>
      <c r="CE50" s="859"/>
      <c r="CF50" s="859"/>
      <c r="CG50" s="860"/>
      <c r="CH50" s="871"/>
      <c r="CI50" s="872"/>
      <c r="CJ50" s="872"/>
      <c r="CK50" s="872"/>
      <c r="CL50" s="873"/>
      <c r="CM50" s="871"/>
      <c r="CN50" s="872"/>
      <c r="CO50" s="872"/>
      <c r="CP50" s="872"/>
      <c r="CQ50" s="873"/>
      <c r="CR50" s="871"/>
      <c r="CS50" s="872"/>
      <c r="CT50" s="872"/>
      <c r="CU50" s="872"/>
      <c r="CV50" s="873"/>
      <c r="CW50" s="871"/>
      <c r="CX50" s="872"/>
      <c r="CY50" s="872"/>
      <c r="CZ50" s="872"/>
      <c r="DA50" s="873"/>
      <c r="DB50" s="871"/>
      <c r="DC50" s="872"/>
      <c r="DD50" s="872"/>
      <c r="DE50" s="872"/>
      <c r="DF50" s="873"/>
      <c r="DG50" s="871"/>
      <c r="DH50" s="872"/>
      <c r="DI50" s="872"/>
      <c r="DJ50" s="872"/>
      <c r="DK50" s="873"/>
      <c r="DL50" s="871"/>
      <c r="DM50" s="872"/>
      <c r="DN50" s="872"/>
      <c r="DO50" s="872"/>
      <c r="DP50" s="873"/>
      <c r="DQ50" s="871"/>
      <c r="DR50" s="872"/>
      <c r="DS50" s="872"/>
      <c r="DT50" s="872"/>
      <c r="DU50" s="873"/>
      <c r="DV50" s="874"/>
      <c r="DW50" s="875"/>
      <c r="DX50" s="875"/>
      <c r="DY50" s="875"/>
      <c r="DZ50" s="876"/>
      <c r="EA50" s="247"/>
    </row>
    <row r="51" spans="1:131" s="248" customFormat="1" ht="26.25" customHeight="1" x14ac:dyDescent="0.2">
      <c r="A51" s="262">
        <v>24</v>
      </c>
      <c r="B51" s="845"/>
      <c r="C51" s="846"/>
      <c r="D51" s="846"/>
      <c r="E51" s="846"/>
      <c r="F51" s="846"/>
      <c r="G51" s="846"/>
      <c r="H51" s="846"/>
      <c r="I51" s="846"/>
      <c r="J51" s="846"/>
      <c r="K51" s="846"/>
      <c r="L51" s="846"/>
      <c r="M51" s="846"/>
      <c r="N51" s="846"/>
      <c r="O51" s="846"/>
      <c r="P51" s="847"/>
      <c r="Q51" s="928"/>
      <c r="R51" s="929"/>
      <c r="S51" s="929"/>
      <c r="T51" s="929"/>
      <c r="U51" s="929"/>
      <c r="V51" s="929"/>
      <c r="W51" s="929"/>
      <c r="X51" s="929"/>
      <c r="Y51" s="929"/>
      <c r="Z51" s="929"/>
      <c r="AA51" s="929"/>
      <c r="AB51" s="929"/>
      <c r="AC51" s="929"/>
      <c r="AD51" s="929"/>
      <c r="AE51" s="930"/>
      <c r="AF51" s="851"/>
      <c r="AG51" s="852"/>
      <c r="AH51" s="852"/>
      <c r="AI51" s="852"/>
      <c r="AJ51" s="853"/>
      <c r="AK51" s="931"/>
      <c r="AL51" s="929"/>
      <c r="AM51" s="929"/>
      <c r="AN51" s="929"/>
      <c r="AO51" s="929"/>
      <c r="AP51" s="929"/>
      <c r="AQ51" s="929"/>
      <c r="AR51" s="929"/>
      <c r="AS51" s="929"/>
      <c r="AT51" s="929"/>
      <c r="AU51" s="929"/>
      <c r="AV51" s="929"/>
      <c r="AW51" s="929"/>
      <c r="AX51" s="929"/>
      <c r="AY51" s="929"/>
      <c r="AZ51" s="932"/>
      <c r="BA51" s="932"/>
      <c r="BB51" s="932"/>
      <c r="BC51" s="932"/>
      <c r="BD51" s="932"/>
      <c r="BE51" s="921"/>
      <c r="BF51" s="921"/>
      <c r="BG51" s="921"/>
      <c r="BH51" s="921"/>
      <c r="BI51" s="922"/>
      <c r="BJ51" s="253"/>
      <c r="BK51" s="253"/>
      <c r="BL51" s="253"/>
      <c r="BM51" s="253"/>
      <c r="BN51" s="253"/>
      <c r="BO51" s="266"/>
      <c r="BP51" s="266"/>
      <c r="BQ51" s="263">
        <v>45</v>
      </c>
      <c r="BR51" s="264"/>
      <c r="BS51" s="858"/>
      <c r="BT51" s="859"/>
      <c r="BU51" s="859"/>
      <c r="BV51" s="859"/>
      <c r="BW51" s="859"/>
      <c r="BX51" s="859"/>
      <c r="BY51" s="859"/>
      <c r="BZ51" s="859"/>
      <c r="CA51" s="859"/>
      <c r="CB51" s="859"/>
      <c r="CC51" s="859"/>
      <c r="CD51" s="859"/>
      <c r="CE51" s="859"/>
      <c r="CF51" s="859"/>
      <c r="CG51" s="860"/>
      <c r="CH51" s="871"/>
      <c r="CI51" s="872"/>
      <c r="CJ51" s="872"/>
      <c r="CK51" s="872"/>
      <c r="CL51" s="873"/>
      <c r="CM51" s="871"/>
      <c r="CN51" s="872"/>
      <c r="CO51" s="872"/>
      <c r="CP51" s="872"/>
      <c r="CQ51" s="873"/>
      <c r="CR51" s="871"/>
      <c r="CS51" s="872"/>
      <c r="CT51" s="872"/>
      <c r="CU51" s="872"/>
      <c r="CV51" s="873"/>
      <c r="CW51" s="871"/>
      <c r="CX51" s="872"/>
      <c r="CY51" s="872"/>
      <c r="CZ51" s="872"/>
      <c r="DA51" s="873"/>
      <c r="DB51" s="871"/>
      <c r="DC51" s="872"/>
      <c r="DD51" s="872"/>
      <c r="DE51" s="872"/>
      <c r="DF51" s="873"/>
      <c r="DG51" s="871"/>
      <c r="DH51" s="872"/>
      <c r="DI51" s="872"/>
      <c r="DJ51" s="872"/>
      <c r="DK51" s="873"/>
      <c r="DL51" s="871"/>
      <c r="DM51" s="872"/>
      <c r="DN51" s="872"/>
      <c r="DO51" s="872"/>
      <c r="DP51" s="873"/>
      <c r="DQ51" s="871"/>
      <c r="DR51" s="872"/>
      <c r="DS51" s="872"/>
      <c r="DT51" s="872"/>
      <c r="DU51" s="873"/>
      <c r="DV51" s="874"/>
      <c r="DW51" s="875"/>
      <c r="DX51" s="875"/>
      <c r="DY51" s="875"/>
      <c r="DZ51" s="876"/>
      <c r="EA51" s="247"/>
    </row>
    <row r="52" spans="1:131" s="248" customFormat="1" ht="26.25" customHeight="1" x14ac:dyDescent="0.2">
      <c r="A52" s="262">
        <v>25</v>
      </c>
      <c r="B52" s="845"/>
      <c r="C52" s="846"/>
      <c r="D52" s="846"/>
      <c r="E52" s="846"/>
      <c r="F52" s="846"/>
      <c r="G52" s="846"/>
      <c r="H52" s="846"/>
      <c r="I52" s="846"/>
      <c r="J52" s="846"/>
      <c r="K52" s="846"/>
      <c r="L52" s="846"/>
      <c r="M52" s="846"/>
      <c r="N52" s="846"/>
      <c r="O52" s="846"/>
      <c r="P52" s="847"/>
      <c r="Q52" s="928"/>
      <c r="R52" s="929"/>
      <c r="S52" s="929"/>
      <c r="T52" s="929"/>
      <c r="U52" s="929"/>
      <c r="V52" s="929"/>
      <c r="W52" s="929"/>
      <c r="X52" s="929"/>
      <c r="Y52" s="929"/>
      <c r="Z52" s="929"/>
      <c r="AA52" s="929"/>
      <c r="AB52" s="929"/>
      <c r="AC52" s="929"/>
      <c r="AD52" s="929"/>
      <c r="AE52" s="930"/>
      <c r="AF52" s="851"/>
      <c r="AG52" s="852"/>
      <c r="AH52" s="852"/>
      <c r="AI52" s="852"/>
      <c r="AJ52" s="853"/>
      <c r="AK52" s="931"/>
      <c r="AL52" s="929"/>
      <c r="AM52" s="929"/>
      <c r="AN52" s="929"/>
      <c r="AO52" s="929"/>
      <c r="AP52" s="929"/>
      <c r="AQ52" s="929"/>
      <c r="AR52" s="929"/>
      <c r="AS52" s="929"/>
      <c r="AT52" s="929"/>
      <c r="AU52" s="929"/>
      <c r="AV52" s="929"/>
      <c r="AW52" s="929"/>
      <c r="AX52" s="929"/>
      <c r="AY52" s="929"/>
      <c r="AZ52" s="932"/>
      <c r="BA52" s="932"/>
      <c r="BB52" s="932"/>
      <c r="BC52" s="932"/>
      <c r="BD52" s="932"/>
      <c r="BE52" s="921"/>
      <c r="BF52" s="921"/>
      <c r="BG52" s="921"/>
      <c r="BH52" s="921"/>
      <c r="BI52" s="922"/>
      <c r="BJ52" s="253"/>
      <c r="BK52" s="253"/>
      <c r="BL52" s="253"/>
      <c r="BM52" s="253"/>
      <c r="BN52" s="253"/>
      <c r="BO52" s="266"/>
      <c r="BP52" s="266"/>
      <c r="BQ52" s="263">
        <v>46</v>
      </c>
      <c r="BR52" s="264"/>
      <c r="BS52" s="858"/>
      <c r="BT52" s="859"/>
      <c r="BU52" s="859"/>
      <c r="BV52" s="859"/>
      <c r="BW52" s="859"/>
      <c r="BX52" s="859"/>
      <c r="BY52" s="859"/>
      <c r="BZ52" s="859"/>
      <c r="CA52" s="859"/>
      <c r="CB52" s="859"/>
      <c r="CC52" s="859"/>
      <c r="CD52" s="859"/>
      <c r="CE52" s="859"/>
      <c r="CF52" s="859"/>
      <c r="CG52" s="860"/>
      <c r="CH52" s="871"/>
      <c r="CI52" s="872"/>
      <c r="CJ52" s="872"/>
      <c r="CK52" s="872"/>
      <c r="CL52" s="873"/>
      <c r="CM52" s="871"/>
      <c r="CN52" s="872"/>
      <c r="CO52" s="872"/>
      <c r="CP52" s="872"/>
      <c r="CQ52" s="873"/>
      <c r="CR52" s="871"/>
      <c r="CS52" s="872"/>
      <c r="CT52" s="872"/>
      <c r="CU52" s="872"/>
      <c r="CV52" s="873"/>
      <c r="CW52" s="871"/>
      <c r="CX52" s="872"/>
      <c r="CY52" s="872"/>
      <c r="CZ52" s="872"/>
      <c r="DA52" s="873"/>
      <c r="DB52" s="871"/>
      <c r="DC52" s="872"/>
      <c r="DD52" s="872"/>
      <c r="DE52" s="872"/>
      <c r="DF52" s="873"/>
      <c r="DG52" s="871"/>
      <c r="DH52" s="872"/>
      <c r="DI52" s="872"/>
      <c r="DJ52" s="872"/>
      <c r="DK52" s="873"/>
      <c r="DL52" s="871"/>
      <c r="DM52" s="872"/>
      <c r="DN52" s="872"/>
      <c r="DO52" s="872"/>
      <c r="DP52" s="873"/>
      <c r="DQ52" s="871"/>
      <c r="DR52" s="872"/>
      <c r="DS52" s="872"/>
      <c r="DT52" s="872"/>
      <c r="DU52" s="873"/>
      <c r="DV52" s="874"/>
      <c r="DW52" s="875"/>
      <c r="DX52" s="875"/>
      <c r="DY52" s="875"/>
      <c r="DZ52" s="876"/>
      <c r="EA52" s="247"/>
    </row>
    <row r="53" spans="1:131" s="248" customFormat="1" ht="26.25" customHeight="1" x14ac:dyDescent="0.2">
      <c r="A53" s="262">
        <v>26</v>
      </c>
      <c r="B53" s="845"/>
      <c r="C53" s="846"/>
      <c r="D53" s="846"/>
      <c r="E53" s="846"/>
      <c r="F53" s="846"/>
      <c r="G53" s="846"/>
      <c r="H53" s="846"/>
      <c r="I53" s="846"/>
      <c r="J53" s="846"/>
      <c r="K53" s="846"/>
      <c r="L53" s="846"/>
      <c r="M53" s="846"/>
      <c r="N53" s="846"/>
      <c r="O53" s="846"/>
      <c r="P53" s="847"/>
      <c r="Q53" s="928"/>
      <c r="R53" s="929"/>
      <c r="S53" s="929"/>
      <c r="T53" s="929"/>
      <c r="U53" s="929"/>
      <c r="V53" s="929"/>
      <c r="W53" s="929"/>
      <c r="X53" s="929"/>
      <c r="Y53" s="929"/>
      <c r="Z53" s="929"/>
      <c r="AA53" s="929"/>
      <c r="AB53" s="929"/>
      <c r="AC53" s="929"/>
      <c r="AD53" s="929"/>
      <c r="AE53" s="930"/>
      <c r="AF53" s="851"/>
      <c r="AG53" s="852"/>
      <c r="AH53" s="852"/>
      <c r="AI53" s="852"/>
      <c r="AJ53" s="853"/>
      <c r="AK53" s="931"/>
      <c r="AL53" s="929"/>
      <c r="AM53" s="929"/>
      <c r="AN53" s="929"/>
      <c r="AO53" s="929"/>
      <c r="AP53" s="929"/>
      <c r="AQ53" s="929"/>
      <c r="AR53" s="929"/>
      <c r="AS53" s="929"/>
      <c r="AT53" s="929"/>
      <c r="AU53" s="929"/>
      <c r="AV53" s="929"/>
      <c r="AW53" s="929"/>
      <c r="AX53" s="929"/>
      <c r="AY53" s="929"/>
      <c r="AZ53" s="932"/>
      <c r="BA53" s="932"/>
      <c r="BB53" s="932"/>
      <c r="BC53" s="932"/>
      <c r="BD53" s="932"/>
      <c r="BE53" s="921"/>
      <c r="BF53" s="921"/>
      <c r="BG53" s="921"/>
      <c r="BH53" s="921"/>
      <c r="BI53" s="922"/>
      <c r="BJ53" s="253"/>
      <c r="BK53" s="253"/>
      <c r="BL53" s="253"/>
      <c r="BM53" s="253"/>
      <c r="BN53" s="253"/>
      <c r="BO53" s="266"/>
      <c r="BP53" s="266"/>
      <c r="BQ53" s="263">
        <v>47</v>
      </c>
      <c r="BR53" s="264"/>
      <c r="BS53" s="858"/>
      <c r="BT53" s="859"/>
      <c r="BU53" s="859"/>
      <c r="BV53" s="859"/>
      <c r="BW53" s="859"/>
      <c r="BX53" s="859"/>
      <c r="BY53" s="859"/>
      <c r="BZ53" s="859"/>
      <c r="CA53" s="859"/>
      <c r="CB53" s="859"/>
      <c r="CC53" s="859"/>
      <c r="CD53" s="859"/>
      <c r="CE53" s="859"/>
      <c r="CF53" s="859"/>
      <c r="CG53" s="860"/>
      <c r="CH53" s="871"/>
      <c r="CI53" s="872"/>
      <c r="CJ53" s="872"/>
      <c r="CK53" s="872"/>
      <c r="CL53" s="873"/>
      <c r="CM53" s="871"/>
      <c r="CN53" s="872"/>
      <c r="CO53" s="872"/>
      <c r="CP53" s="872"/>
      <c r="CQ53" s="873"/>
      <c r="CR53" s="871"/>
      <c r="CS53" s="872"/>
      <c r="CT53" s="872"/>
      <c r="CU53" s="872"/>
      <c r="CV53" s="873"/>
      <c r="CW53" s="871"/>
      <c r="CX53" s="872"/>
      <c r="CY53" s="872"/>
      <c r="CZ53" s="872"/>
      <c r="DA53" s="873"/>
      <c r="DB53" s="871"/>
      <c r="DC53" s="872"/>
      <c r="DD53" s="872"/>
      <c r="DE53" s="872"/>
      <c r="DF53" s="873"/>
      <c r="DG53" s="871"/>
      <c r="DH53" s="872"/>
      <c r="DI53" s="872"/>
      <c r="DJ53" s="872"/>
      <c r="DK53" s="873"/>
      <c r="DL53" s="871"/>
      <c r="DM53" s="872"/>
      <c r="DN53" s="872"/>
      <c r="DO53" s="872"/>
      <c r="DP53" s="873"/>
      <c r="DQ53" s="871"/>
      <c r="DR53" s="872"/>
      <c r="DS53" s="872"/>
      <c r="DT53" s="872"/>
      <c r="DU53" s="873"/>
      <c r="DV53" s="874"/>
      <c r="DW53" s="875"/>
      <c r="DX53" s="875"/>
      <c r="DY53" s="875"/>
      <c r="DZ53" s="876"/>
      <c r="EA53" s="247"/>
    </row>
    <row r="54" spans="1:131" s="248" customFormat="1" ht="26.25" customHeight="1" x14ac:dyDescent="0.2">
      <c r="A54" s="262">
        <v>27</v>
      </c>
      <c r="B54" s="845"/>
      <c r="C54" s="846"/>
      <c r="D54" s="846"/>
      <c r="E54" s="846"/>
      <c r="F54" s="846"/>
      <c r="G54" s="846"/>
      <c r="H54" s="846"/>
      <c r="I54" s="846"/>
      <c r="J54" s="846"/>
      <c r="K54" s="846"/>
      <c r="L54" s="846"/>
      <c r="M54" s="846"/>
      <c r="N54" s="846"/>
      <c r="O54" s="846"/>
      <c r="P54" s="847"/>
      <c r="Q54" s="928"/>
      <c r="R54" s="929"/>
      <c r="S54" s="929"/>
      <c r="T54" s="929"/>
      <c r="U54" s="929"/>
      <c r="V54" s="929"/>
      <c r="W54" s="929"/>
      <c r="X54" s="929"/>
      <c r="Y54" s="929"/>
      <c r="Z54" s="929"/>
      <c r="AA54" s="929"/>
      <c r="AB54" s="929"/>
      <c r="AC54" s="929"/>
      <c r="AD54" s="929"/>
      <c r="AE54" s="930"/>
      <c r="AF54" s="851"/>
      <c r="AG54" s="852"/>
      <c r="AH54" s="852"/>
      <c r="AI54" s="852"/>
      <c r="AJ54" s="853"/>
      <c r="AK54" s="931"/>
      <c r="AL54" s="929"/>
      <c r="AM54" s="929"/>
      <c r="AN54" s="929"/>
      <c r="AO54" s="929"/>
      <c r="AP54" s="929"/>
      <c r="AQ54" s="929"/>
      <c r="AR54" s="929"/>
      <c r="AS54" s="929"/>
      <c r="AT54" s="929"/>
      <c r="AU54" s="929"/>
      <c r="AV54" s="929"/>
      <c r="AW54" s="929"/>
      <c r="AX54" s="929"/>
      <c r="AY54" s="929"/>
      <c r="AZ54" s="932"/>
      <c r="BA54" s="932"/>
      <c r="BB54" s="932"/>
      <c r="BC54" s="932"/>
      <c r="BD54" s="932"/>
      <c r="BE54" s="921"/>
      <c r="BF54" s="921"/>
      <c r="BG54" s="921"/>
      <c r="BH54" s="921"/>
      <c r="BI54" s="922"/>
      <c r="BJ54" s="253"/>
      <c r="BK54" s="253"/>
      <c r="BL54" s="253"/>
      <c r="BM54" s="253"/>
      <c r="BN54" s="253"/>
      <c r="BO54" s="266"/>
      <c r="BP54" s="266"/>
      <c r="BQ54" s="263">
        <v>48</v>
      </c>
      <c r="BR54" s="264"/>
      <c r="BS54" s="858"/>
      <c r="BT54" s="859"/>
      <c r="BU54" s="859"/>
      <c r="BV54" s="859"/>
      <c r="BW54" s="859"/>
      <c r="BX54" s="859"/>
      <c r="BY54" s="859"/>
      <c r="BZ54" s="859"/>
      <c r="CA54" s="859"/>
      <c r="CB54" s="859"/>
      <c r="CC54" s="859"/>
      <c r="CD54" s="859"/>
      <c r="CE54" s="859"/>
      <c r="CF54" s="859"/>
      <c r="CG54" s="860"/>
      <c r="CH54" s="871"/>
      <c r="CI54" s="872"/>
      <c r="CJ54" s="872"/>
      <c r="CK54" s="872"/>
      <c r="CL54" s="873"/>
      <c r="CM54" s="871"/>
      <c r="CN54" s="872"/>
      <c r="CO54" s="872"/>
      <c r="CP54" s="872"/>
      <c r="CQ54" s="873"/>
      <c r="CR54" s="871"/>
      <c r="CS54" s="872"/>
      <c r="CT54" s="872"/>
      <c r="CU54" s="872"/>
      <c r="CV54" s="873"/>
      <c r="CW54" s="871"/>
      <c r="CX54" s="872"/>
      <c r="CY54" s="872"/>
      <c r="CZ54" s="872"/>
      <c r="DA54" s="873"/>
      <c r="DB54" s="871"/>
      <c r="DC54" s="872"/>
      <c r="DD54" s="872"/>
      <c r="DE54" s="872"/>
      <c r="DF54" s="873"/>
      <c r="DG54" s="871"/>
      <c r="DH54" s="872"/>
      <c r="DI54" s="872"/>
      <c r="DJ54" s="872"/>
      <c r="DK54" s="873"/>
      <c r="DL54" s="871"/>
      <c r="DM54" s="872"/>
      <c r="DN54" s="872"/>
      <c r="DO54" s="872"/>
      <c r="DP54" s="873"/>
      <c r="DQ54" s="871"/>
      <c r="DR54" s="872"/>
      <c r="DS54" s="872"/>
      <c r="DT54" s="872"/>
      <c r="DU54" s="873"/>
      <c r="DV54" s="874"/>
      <c r="DW54" s="875"/>
      <c r="DX54" s="875"/>
      <c r="DY54" s="875"/>
      <c r="DZ54" s="876"/>
      <c r="EA54" s="247"/>
    </row>
    <row r="55" spans="1:131" s="248" customFormat="1" ht="26.25" customHeight="1" x14ac:dyDescent="0.2">
      <c r="A55" s="262">
        <v>28</v>
      </c>
      <c r="B55" s="845"/>
      <c r="C55" s="846"/>
      <c r="D55" s="846"/>
      <c r="E55" s="846"/>
      <c r="F55" s="846"/>
      <c r="G55" s="846"/>
      <c r="H55" s="846"/>
      <c r="I55" s="846"/>
      <c r="J55" s="846"/>
      <c r="K55" s="846"/>
      <c r="L55" s="846"/>
      <c r="M55" s="846"/>
      <c r="N55" s="846"/>
      <c r="O55" s="846"/>
      <c r="P55" s="847"/>
      <c r="Q55" s="928"/>
      <c r="R55" s="929"/>
      <c r="S55" s="929"/>
      <c r="T55" s="929"/>
      <c r="U55" s="929"/>
      <c r="V55" s="929"/>
      <c r="W55" s="929"/>
      <c r="X55" s="929"/>
      <c r="Y55" s="929"/>
      <c r="Z55" s="929"/>
      <c r="AA55" s="929"/>
      <c r="AB55" s="929"/>
      <c r="AC55" s="929"/>
      <c r="AD55" s="929"/>
      <c r="AE55" s="930"/>
      <c r="AF55" s="851"/>
      <c r="AG55" s="852"/>
      <c r="AH55" s="852"/>
      <c r="AI55" s="852"/>
      <c r="AJ55" s="853"/>
      <c r="AK55" s="931"/>
      <c r="AL55" s="929"/>
      <c r="AM55" s="929"/>
      <c r="AN55" s="929"/>
      <c r="AO55" s="929"/>
      <c r="AP55" s="929"/>
      <c r="AQ55" s="929"/>
      <c r="AR55" s="929"/>
      <c r="AS55" s="929"/>
      <c r="AT55" s="929"/>
      <c r="AU55" s="929"/>
      <c r="AV55" s="929"/>
      <c r="AW55" s="929"/>
      <c r="AX55" s="929"/>
      <c r="AY55" s="929"/>
      <c r="AZ55" s="932"/>
      <c r="BA55" s="932"/>
      <c r="BB55" s="932"/>
      <c r="BC55" s="932"/>
      <c r="BD55" s="932"/>
      <c r="BE55" s="921"/>
      <c r="BF55" s="921"/>
      <c r="BG55" s="921"/>
      <c r="BH55" s="921"/>
      <c r="BI55" s="922"/>
      <c r="BJ55" s="253"/>
      <c r="BK55" s="253"/>
      <c r="BL55" s="253"/>
      <c r="BM55" s="253"/>
      <c r="BN55" s="253"/>
      <c r="BO55" s="266"/>
      <c r="BP55" s="266"/>
      <c r="BQ55" s="263">
        <v>49</v>
      </c>
      <c r="BR55" s="264"/>
      <c r="BS55" s="858"/>
      <c r="BT55" s="859"/>
      <c r="BU55" s="859"/>
      <c r="BV55" s="859"/>
      <c r="BW55" s="859"/>
      <c r="BX55" s="859"/>
      <c r="BY55" s="859"/>
      <c r="BZ55" s="859"/>
      <c r="CA55" s="859"/>
      <c r="CB55" s="859"/>
      <c r="CC55" s="859"/>
      <c r="CD55" s="859"/>
      <c r="CE55" s="859"/>
      <c r="CF55" s="859"/>
      <c r="CG55" s="860"/>
      <c r="CH55" s="871"/>
      <c r="CI55" s="872"/>
      <c r="CJ55" s="872"/>
      <c r="CK55" s="872"/>
      <c r="CL55" s="873"/>
      <c r="CM55" s="871"/>
      <c r="CN55" s="872"/>
      <c r="CO55" s="872"/>
      <c r="CP55" s="872"/>
      <c r="CQ55" s="873"/>
      <c r="CR55" s="871"/>
      <c r="CS55" s="872"/>
      <c r="CT55" s="872"/>
      <c r="CU55" s="872"/>
      <c r="CV55" s="873"/>
      <c r="CW55" s="871"/>
      <c r="CX55" s="872"/>
      <c r="CY55" s="872"/>
      <c r="CZ55" s="872"/>
      <c r="DA55" s="873"/>
      <c r="DB55" s="871"/>
      <c r="DC55" s="872"/>
      <c r="DD55" s="872"/>
      <c r="DE55" s="872"/>
      <c r="DF55" s="873"/>
      <c r="DG55" s="871"/>
      <c r="DH55" s="872"/>
      <c r="DI55" s="872"/>
      <c r="DJ55" s="872"/>
      <c r="DK55" s="873"/>
      <c r="DL55" s="871"/>
      <c r="DM55" s="872"/>
      <c r="DN55" s="872"/>
      <c r="DO55" s="872"/>
      <c r="DP55" s="873"/>
      <c r="DQ55" s="871"/>
      <c r="DR55" s="872"/>
      <c r="DS55" s="872"/>
      <c r="DT55" s="872"/>
      <c r="DU55" s="873"/>
      <c r="DV55" s="874"/>
      <c r="DW55" s="875"/>
      <c r="DX55" s="875"/>
      <c r="DY55" s="875"/>
      <c r="DZ55" s="876"/>
      <c r="EA55" s="247"/>
    </row>
    <row r="56" spans="1:131" s="248" customFormat="1" ht="26.25" customHeight="1" x14ac:dyDescent="0.2">
      <c r="A56" s="262">
        <v>29</v>
      </c>
      <c r="B56" s="845"/>
      <c r="C56" s="846"/>
      <c r="D56" s="846"/>
      <c r="E56" s="846"/>
      <c r="F56" s="846"/>
      <c r="G56" s="846"/>
      <c r="H56" s="846"/>
      <c r="I56" s="846"/>
      <c r="J56" s="846"/>
      <c r="K56" s="846"/>
      <c r="L56" s="846"/>
      <c r="M56" s="846"/>
      <c r="N56" s="846"/>
      <c r="O56" s="846"/>
      <c r="P56" s="847"/>
      <c r="Q56" s="928"/>
      <c r="R56" s="929"/>
      <c r="S56" s="929"/>
      <c r="T56" s="929"/>
      <c r="U56" s="929"/>
      <c r="V56" s="929"/>
      <c r="W56" s="929"/>
      <c r="X56" s="929"/>
      <c r="Y56" s="929"/>
      <c r="Z56" s="929"/>
      <c r="AA56" s="929"/>
      <c r="AB56" s="929"/>
      <c r="AC56" s="929"/>
      <c r="AD56" s="929"/>
      <c r="AE56" s="930"/>
      <c r="AF56" s="851"/>
      <c r="AG56" s="852"/>
      <c r="AH56" s="852"/>
      <c r="AI56" s="852"/>
      <c r="AJ56" s="853"/>
      <c r="AK56" s="931"/>
      <c r="AL56" s="929"/>
      <c r="AM56" s="929"/>
      <c r="AN56" s="929"/>
      <c r="AO56" s="929"/>
      <c r="AP56" s="929"/>
      <c r="AQ56" s="929"/>
      <c r="AR56" s="929"/>
      <c r="AS56" s="929"/>
      <c r="AT56" s="929"/>
      <c r="AU56" s="929"/>
      <c r="AV56" s="929"/>
      <c r="AW56" s="929"/>
      <c r="AX56" s="929"/>
      <c r="AY56" s="929"/>
      <c r="AZ56" s="932"/>
      <c r="BA56" s="932"/>
      <c r="BB56" s="932"/>
      <c r="BC56" s="932"/>
      <c r="BD56" s="932"/>
      <c r="BE56" s="921"/>
      <c r="BF56" s="921"/>
      <c r="BG56" s="921"/>
      <c r="BH56" s="921"/>
      <c r="BI56" s="922"/>
      <c r="BJ56" s="253"/>
      <c r="BK56" s="253"/>
      <c r="BL56" s="253"/>
      <c r="BM56" s="253"/>
      <c r="BN56" s="253"/>
      <c r="BO56" s="266"/>
      <c r="BP56" s="266"/>
      <c r="BQ56" s="263">
        <v>50</v>
      </c>
      <c r="BR56" s="264"/>
      <c r="BS56" s="858"/>
      <c r="BT56" s="859"/>
      <c r="BU56" s="859"/>
      <c r="BV56" s="859"/>
      <c r="BW56" s="859"/>
      <c r="BX56" s="859"/>
      <c r="BY56" s="859"/>
      <c r="BZ56" s="859"/>
      <c r="CA56" s="859"/>
      <c r="CB56" s="859"/>
      <c r="CC56" s="859"/>
      <c r="CD56" s="859"/>
      <c r="CE56" s="859"/>
      <c r="CF56" s="859"/>
      <c r="CG56" s="860"/>
      <c r="CH56" s="871"/>
      <c r="CI56" s="872"/>
      <c r="CJ56" s="872"/>
      <c r="CK56" s="872"/>
      <c r="CL56" s="873"/>
      <c r="CM56" s="871"/>
      <c r="CN56" s="872"/>
      <c r="CO56" s="872"/>
      <c r="CP56" s="872"/>
      <c r="CQ56" s="873"/>
      <c r="CR56" s="871"/>
      <c r="CS56" s="872"/>
      <c r="CT56" s="872"/>
      <c r="CU56" s="872"/>
      <c r="CV56" s="873"/>
      <c r="CW56" s="871"/>
      <c r="CX56" s="872"/>
      <c r="CY56" s="872"/>
      <c r="CZ56" s="872"/>
      <c r="DA56" s="873"/>
      <c r="DB56" s="871"/>
      <c r="DC56" s="872"/>
      <c r="DD56" s="872"/>
      <c r="DE56" s="872"/>
      <c r="DF56" s="873"/>
      <c r="DG56" s="871"/>
      <c r="DH56" s="872"/>
      <c r="DI56" s="872"/>
      <c r="DJ56" s="872"/>
      <c r="DK56" s="873"/>
      <c r="DL56" s="871"/>
      <c r="DM56" s="872"/>
      <c r="DN56" s="872"/>
      <c r="DO56" s="872"/>
      <c r="DP56" s="873"/>
      <c r="DQ56" s="871"/>
      <c r="DR56" s="872"/>
      <c r="DS56" s="872"/>
      <c r="DT56" s="872"/>
      <c r="DU56" s="873"/>
      <c r="DV56" s="874"/>
      <c r="DW56" s="875"/>
      <c r="DX56" s="875"/>
      <c r="DY56" s="875"/>
      <c r="DZ56" s="876"/>
      <c r="EA56" s="247"/>
    </row>
    <row r="57" spans="1:131" s="248" customFormat="1" ht="26.25" customHeight="1" x14ac:dyDescent="0.2">
      <c r="A57" s="262">
        <v>30</v>
      </c>
      <c r="B57" s="845"/>
      <c r="C57" s="846"/>
      <c r="D57" s="846"/>
      <c r="E57" s="846"/>
      <c r="F57" s="846"/>
      <c r="G57" s="846"/>
      <c r="H57" s="846"/>
      <c r="I57" s="846"/>
      <c r="J57" s="846"/>
      <c r="K57" s="846"/>
      <c r="L57" s="846"/>
      <c r="M57" s="846"/>
      <c r="N57" s="846"/>
      <c r="O57" s="846"/>
      <c r="P57" s="847"/>
      <c r="Q57" s="928"/>
      <c r="R57" s="929"/>
      <c r="S57" s="929"/>
      <c r="T57" s="929"/>
      <c r="U57" s="929"/>
      <c r="V57" s="929"/>
      <c r="W57" s="929"/>
      <c r="X57" s="929"/>
      <c r="Y57" s="929"/>
      <c r="Z57" s="929"/>
      <c r="AA57" s="929"/>
      <c r="AB57" s="929"/>
      <c r="AC57" s="929"/>
      <c r="AD57" s="929"/>
      <c r="AE57" s="930"/>
      <c r="AF57" s="851"/>
      <c r="AG57" s="852"/>
      <c r="AH57" s="852"/>
      <c r="AI57" s="852"/>
      <c r="AJ57" s="853"/>
      <c r="AK57" s="931"/>
      <c r="AL57" s="929"/>
      <c r="AM57" s="929"/>
      <c r="AN57" s="929"/>
      <c r="AO57" s="929"/>
      <c r="AP57" s="929"/>
      <c r="AQ57" s="929"/>
      <c r="AR57" s="929"/>
      <c r="AS57" s="929"/>
      <c r="AT57" s="929"/>
      <c r="AU57" s="929"/>
      <c r="AV57" s="929"/>
      <c r="AW57" s="929"/>
      <c r="AX57" s="929"/>
      <c r="AY57" s="929"/>
      <c r="AZ57" s="932"/>
      <c r="BA57" s="932"/>
      <c r="BB57" s="932"/>
      <c r="BC57" s="932"/>
      <c r="BD57" s="932"/>
      <c r="BE57" s="921"/>
      <c r="BF57" s="921"/>
      <c r="BG57" s="921"/>
      <c r="BH57" s="921"/>
      <c r="BI57" s="922"/>
      <c r="BJ57" s="253"/>
      <c r="BK57" s="253"/>
      <c r="BL57" s="253"/>
      <c r="BM57" s="253"/>
      <c r="BN57" s="253"/>
      <c r="BO57" s="266"/>
      <c r="BP57" s="266"/>
      <c r="BQ57" s="263">
        <v>51</v>
      </c>
      <c r="BR57" s="264"/>
      <c r="BS57" s="858"/>
      <c r="BT57" s="859"/>
      <c r="BU57" s="859"/>
      <c r="BV57" s="859"/>
      <c r="BW57" s="859"/>
      <c r="BX57" s="859"/>
      <c r="BY57" s="859"/>
      <c r="BZ57" s="859"/>
      <c r="CA57" s="859"/>
      <c r="CB57" s="859"/>
      <c r="CC57" s="859"/>
      <c r="CD57" s="859"/>
      <c r="CE57" s="859"/>
      <c r="CF57" s="859"/>
      <c r="CG57" s="860"/>
      <c r="CH57" s="871"/>
      <c r="CI57" s="872"/>
      <c r="CJ57" s="872"/>
      <c r="CK57" s="872"/>
      <c r="CL57" s="873"/>
      <c r="CM57" s="871"/>
      <c r="CN57" s="872"/>
      <c r="CO57" s="872"/>
      <c r="CP57" s="872"/>
      <c r="CQ57" s="873"/>
      <c r="CR57" s="871"/>
      <c r="CS57" s="872"/>
      <c r="CT57" s="872"/>
      <c r="CU57" s="872"/>
      <c r="CV57" s="873"/>
      <c r="CW57" s="871"/>
      <c r="CX57" s="872"/>
      <c r="CY57" s="872"/>
      <c r="CZ57" s="872"/>
      <c r="DA57" s="873"/>
      <c r="DB57" s="871"/>
      <c r="DC57" s="872"/>
      <c r="DD57" s="872"/>
      <c r="DE57" s="872"/>
      <c r="DF57" s="873"/>
      <c r="DG57" s="871"/>
      <c r="DH57" s="872"/>
      <c r="DI57" s="872"/>
      <c r="DJ57" s="872"/>
      <c r="DK57" s="873"/>
      <c r="DL57" s="871"/>
      <c r="DM57" s="872"/>
      <c r="DN57" s="872"/>
      <c r="DO57" s="872"/>
      <c r="DP57" s="873"/>
      <c r="DQ57" s="871"/>
      <c r="DR57" s="872"/>
      <c r="DS57" s="872"/>
      <c r="DT57" s="872"/>
      <c r="DU57" s="873"/>
      <c r="DV57" s="874"/>
      <c r="DW57" s="875"/>
      <c r="DX57" s="875"/>
      <c r="DY57" s="875"/>
      <c r="DZ57" s="876"/>
      <c r="EA57" s="247"/>
    </row>
    <row r="58" spans="1:131" s="248" customFormat="1" ht="26.25" customHeight="1" x14ac:dyDescent="0.2">
      <c r="A58" s="262">
        <v>31</v>
      </c>
      <c r="B58" s="845"/>
      <c r="C58" s="846"/>
      <c r="D58" s="846"/>
      <c r="E58" s="846"/>
      <c r="F58" s="846"/>
      <c r="G58" s="846"/>
      <c r="H58" s="846"/>
      <c r="I58" s="846"/>
      <c r="J58" s="846"/>
      <c r="K58" s="846"/>
      <c r="L58" s="846"/>
      <c r="M58" s="846"/>
      <c r="N58" s="846"/>
      <c r="O58" s="846"/>
      <c r="P58" s="847"/>
      <c r="Q58" s="928"/>
      <c r="R58" s="929"/>
      <c r="S58" s="929"/>
      <c r="T58" s="929"/>
      <c r="U58" s="929"/>
      <c r="V58" s="929"/>
      <c r="W58" s="929"/>
      <c r="X58" s="929"/>
      <c r="Y58" s="929"/>
      <c r="Z58" s="929"/>
      <c r="AA58" s="929"/>
      <c r="AB58" s="929"/>
      <c r="AC58" s="929"/>
      <c r="AD58" s="929"/>
      <c r="AE58" s="930"/>
      <c r="AF58" s="851"/>
      <c r="AG58" s="852"/>
      <c r="AH58" s="852"/>
      <c r="AI58" s="852"/>
      <c r="AJ58" s="853"/>
      <c r="AK58" s="931"/>
      <c r="AL58" s="929"/>
      <c r="AM58" s="929"/>
      <c r="AN58" s="929"/>
      <c r="AO58" s="929"/>
      <c r="AP58" s="929"/>
      <c r="AQ58" s="929"/>
      <c r="AR58" s="929"/>
      <c r="AS58" s="929"/>
      <c r="AT58" s="929"/>
      <c r="AU58" s="929"/>
      <c r="AV58" s="929"/>
      <c r="AW58" s="929"/>
      <c r="AX58" s="929"/>
      <c r="AY58" s="929"/>
      <c r="AZ58" s="932"/>
      <c r="BA58" s="932"/>
      <c r="BB58" s="932"/>
      <c r="BC58" s="932"/>
      <c r="BD58" s="932"/>
      <c r="BE58" s="921"/>
      <c r="BF58" s="921"/>
      <c r="BG58" s="921"/>
      <c r="BH58" s="921"/>
      <c r="BI58" s="922"/>
      <c r="BJ58" s="253"/>
      <c r="BK58" s="253"/>
      <c r="BL58" s="253"/>
      <c r="BM58" s="253"/>
      <c r="BN58" s="253"/>
      <c r="BO58" s="266"/>
      <c r="BP58" s="266"/>
      <c r="BQ58" s="263">
        <v>52</v>
      </c>
      <c r="BR58" s="264"/>
      <c r="BS58" s="858"/>
      <c r="BT58" s="859"/>
      <c r="BU58" s="859"/>
      <c r="BV58" s="859"/>
      <c r="BW58" s="859"/>
      <c r="BX58" s="859"/>
      <c r="BY58" s="859"/>
      <c r="BZ58" s="859"/>
      <c r="CA58" s="859"/>
      <c r="CB58" s="859"/>
      <c r="CC58" s="859"/>
      <c r="CD58" s="859"/>
      <c r="CE58" s="859"/>
      <c r="CF58" s="859"/>
      <c r="CG58" s="860"/>
      <c r="CH58" s="871"/>
      <c r="CI58" s="872"/>
      <c r="CJ58" s="872"/>
      <c r="CK58" s="872"/>
      <c r="CL58" s="873"/>
      <c r="CM58" s="871"/>
      <c r="CN58" s="872"/>
      <c r="CO58" s="872"/>
      <c r="CP58" s="872"/>
      <c r="CQ58" s="873"/>
      <c r="CR58" s="871"/>
      <c r="CS58" s="872"/>
      <c r="CT58" s="872"/>
      <c r="CU58" s="872"/>
      <c r="CV58" s="873"/>
      <c r="CW58" s="871"/>
      <c r="CX58" s="872"/>
      <c r="CY58" s="872"/>
      <c r="CZ58" s="872"/>
      <c r="DA58" s="873"/>
      <c r="DB58" s="871"/>
      <c r="DC58" s="872"/>
      <c r="DD58" s="872"/>
      <c r="DE58" s="872"/>
      <c r="DF58" s="873"/>
      <c r="DG58" s="871"/>
      <c r="DH58" s="872"/>
      <c r="DI58" s="872"/>
      <c r="DJ58" s="872"/>
      <c r="DK58" s="873"/>
      <c r="DL58" s="871"/>
      <c r="DM58" s="872"/>
      <c r="DN58" s="872"/>
      <c r="DO58" s="872"/>
      <c r="DP58" s="873"/>
      <c r="DQ58" s="871"/>
      <c r="DR58" s="872"/>
      <c r="DS58" s="872"/>
      <c r="DT58" s="872"/>
      <c r="DU58" s="873"/>
      <c r="DV58" s="874"/>
      <c r="DW58" s="875"/>
      <c r="DX58" s="875"/>
      <c r="DY58" s="875"/>
      <c r="DZ58" s="876"/>
      <c r="EA58" s="247"/>
    </row>
    <row r="59" spans="1:131" s="248" customFormat="1" ht="26.25" customHeight="1" x14ac:dyDescent="0.2">
      <c r="A59" s="262">
        <v>32</v>
      </c>
      <c r="B59" s="845"/>
      <c r="C59" s="846"/>
      <c r="D59" s="846"/>
      <c r="E59" s="846"/>
      <c r="F59" s="846"/>
      <c r="G59" s="846"/>
      <c r="H59" s="846"/>
      <c r="I59" s="846"/>
      <c r="J59" s="846"/>
      <c r="K59" s="846"/>
      <c r="L59" s="846"/>
      <c r="M59" s="846"/>
      <c r="N59" s="846"/>
      <c r="O59" s="846"/>
      <c r="P59" s="847"/>
      <c r="Q59" s="928"/>
      <c r="R59" s="929"/>
      <c r="S59" s="929"/>
      <c r="T59" s="929"/>
      <c r="U59" s="929"/>
      <c r="V59" s="929"/>
      <c r="W59" s="929"/>
      <c r="X59" s="929"/>
      <c r="Y59" s="929"/>
      <c r="Z59" s="929"/>
      <c r="AA59" s="929"/>
      <c r="AB59" s="929"/>
      <c r="AC59" s="929"/>
      <c r="AD59" s="929"/>
      <c r="AE59" s="930"/>
      <c r="AF59" s="851"/>
      <c r="AG59" s="852"/>
      <c r="AH59" s="852"/>
      <c r="AI59" s="852"/>
      <c r="AJ59" s="853"/>
      <c r="AK59" s="931"/>
      <c r="AL59" s="929"/>
      <c r="AM59" s="929"/>
      <c r="AN59" s="929"/>
      <c r="AO59" s="929"/>
      <c r="AP59" s="929"/>
      <c r="AQ59" s="929"/>
      <c r="AR59" s="929"/>
      <c r="AS59" s="929"/>
      <c r="AT59" s="929"/>
      <c r="AU59" s="929"/>
      <c r="AV59" s="929"/>
      <c r="AW59" s="929"/>
      <c r="AX59" s="929"/>
      <c r="AY59" s="929"/>
      <c r="AZ59" s="932"/>
      <c r="BA59" s="932"/>
      <c r="BB59" s="932"/>
      <c r="BC59" s="932"/>
      <c r="BD59" s="932"/>
      <c r="BE59" s="921"/>
      <c r="BF59" s="921"/>
      <c r="BG59" s="921"/>
      <c r="BH59" s="921"/>
      <c r="BI59" s="922"/>
      <c r="BJ59" s="253"/>
      <c r="BK59" s="253"/>
      <c r="BL59" s="253"/>
      <c r="BM59" s="253"/>
      <c r="BN59" s="253"/>
      <c r="BO59" s="266"/>
      <c r="BP59" s="266"/>
      <c r="BQ59" s="263">
        <v>53</v>
      </c>
      <c r="BR59" s="264"/>
      <c r="BS59" s="858"/>
      <c r="BT59" s="859"/>
      <c r="BU59" s="859"/>
      <c r="BV59" s="859"/>
      <c r="BW59" s="859"/>
      <c r="BX59" s="859"/>
      <c r="BY59" s="859"/>
      <c r="BZ59" s="859"/>
      <c r="CA59" s="859"/>
      <c r="CB59" s="859"/>
      <c r="CC59" s="859"/>
      <c r="CD59" s="859"/>
      <c r="CE59" s="859"/>
      <c r="CF59" s="859"/>
      <c r="CG59" s="860"/>
      <c r="CH59" s="871"/>
      <c r="CI59" s="872"/>
      <c r="CJ59" s="872"/>
      <c r="CK59" s="872"/>
      <c r="CL59" s="873"/>
      <c r="CM59" s="871"/>
      <c r="CN59" s="872"/>
      <c r="CO59" s="872"/>
      <c r="CP59" s="872"/>
      <c r="CQ59" s="873"/>
      <c r="CR59" s="871"/>
      <c r="CS59" s="872"/>
      <c r="CT59" s="872"/>
      <c r="CU59" s="872"/>
      <c r="CV59" s="873"/>
      <c r="CW59" s="871"/>
      <c r="CX59" s="872"/>
      <c r="CY59" s="872"/>
      <c r="CZ59" s="872"/>
      <c r="DA59" s="873"/>
      <c r="DB59" s="871"/>
      <c r="DC59" s="872"/>
      <c r="DD59" s="872"/>
      <c r="DE59" s="872"/>
      <c r="DF59" s="873"/>
      <c r="DG59" s="871"/>
      <c r="DH59" s="872"/>
      <c r="DI59" s="872"/>
      <c r="DJ59" s="872"/>
      <c r="DK59" s="873"/>
      <c r="DL59" s="871"/>
      <c r="DM59" s="872"/>
      <c r="DN59" s="872"/>
      <c r="DO59" s="872"/>
      <c r="DP59" s="873"/>
      <c r="DQ59" s="871"/>
      <c r="DR59" s="872"/>
      <c r="DS59" s="872"/>
      <c r="DT59" s="872"/>
      <c r="DU59" s="873"/>
      <c r="DV59" s="874"/>
      <c r="DW59" s="875"/>
      <c r="DX59" s="875"/>
      <c r="DY59" s="875"/>
      <c r="DZ59" s="876"/>
      <c r="EA59" s="247"/>
    </row>
    <row r="60" spans="1:131" s="248" customFormat="1" ht="26.25" customHeight="1" x14ac:dyDescent="0.2">
      <c r="A60" s="262">
        <v>33</v>
      </c>
      <c r="B60" s="845"/>
      <c r="C60" s="846"/>
      <c r="D60" s="846"/>
      <c r="E60" s="846"/>
      <c r="F60" s="846"/>
      <c r="G60" s="846"/>
      <c r="H60" s="846"/>
      <c r="I60" s="846"/>
      <c r="J60" s="846"/>
      <c r="K60" s="846"/>
      <c r="L60" s="846"/>
      <c r="M60" s="846"/>
      <c r="N60" s="846"/>
      <c r="O60" s="846"/>
      <c r="P60" s="847"/>
      <c r="Q60" s="928"/>
      <c r="R60" s="929"/>
      <c r="S60" s="929"/>
      <c r="T60" s="929"/>
      <c r="U60" s="929"/>
      <c r="V60" s="929"/>
      <c r="W60" s="929"/>
      <c r="X60" s="929"/>
      <c r="Y60" s="929"/>
      <c r="Z60" s="929"/>
      <c r="AA60" s="929"/>
      <c r="AB60" s="929"/>
      <c r="AC60" s="929"/>
      <c r="AD60" s="929"/>
      <c r="AE60" s="930"/>
      <c r="AF60" s="851"/>
      <c r="AG60" s="852"/>
      <c r="AH60" s="852"/>
      <c r="AI60" s="852"/>
      <c r="AJ60" s="853"/>
      <c r="AK60" s="931"/>
      <c r="AL60" s="929"/>
      <c r="AM60" s="929"/>
      <c r="AN60" s="929"/>
      <c r="AO60" s="929"/>
      <c r="AP60" s="929"/>
      <c r="AQ60" s="929"/>
      <c r="AR60" s="929"/>
      <c r="AS60" s="929"/>
      <c r="AT60" s="929"/>
      <c r="AU60" s="929"/>
      <c r="AV60" s="929"/>
      <c r="AW60" s="929"/>
      <c r="AX60" s="929"/>
      <c r="AY60" s="929"/>
      <c r="AZ60" s="932"/>
      <c r="BA60" s="932"/>
      <c r="BB60" s="932"/>
      <c r="BC60" s="932"/>
      <c r="BD60" s="932"/>
      <c r="BE60" s="921"/>
      <c r="BF60" s="921"/>
      <c r="BG60" s="921"/>
      <c r="BH60" s="921"/>
      <c r="BI60" s="922"/>
      <c r="BJ60" s="253"/>
      <c r="BK60" s="253"/>
      <c r="BL60" s="253"/>
      <c r="BM60" s="253"/>
      <c r="BN60" s="253"/>
      <c r="BO60" s="266"/>
      <c r="BP60" s="266"/>
      <c r="BQ60" s="263">
        <v>54</v>
      </c>
      <c r="BR60" s="264"/>
      <c r="BS60" s="858"/>
      <c r="BT60" s="859"/>
      <c r="BU60" s="859"/>
      <c r="BV60" s="859"/>
      <c r="BW60" s="859"/>
      <c r="BX60" s="859"/>
      <c r="BY60" s="859"/>
      <c r="BZ60" s="859"/>
      <c r="CA60" s="859"/>
      <c r="CB60" s="859"/>
      <c r="CC60" s="859"/>
      <c r="CD60" s="859"/>
      <c r="CE60" s="859"/>
      <c r="CF60" s="859"/>
      <c r="CG60" s="860"/>
      <c r="CH60" s="871"/>
      <c r="CI60" s="872"/>
      <c r="CJ60" s="872"/>
      <c r="CK60" s="872"/>
      <c r="CL60" s="873"/>
      <c r="CM60" s="871"/>
      <c r="CN60" s="872"/>
      <c r="CO60" s="872"/>
      <c r="CP60" s="872"/>
      <c r="CQ60" s="873"/>
      <c r="CR60" s="871"/>
      <c r="CS60" s="872"/>
      <c r="CT60" s="872"/>
      <c r="CU60" s="872"/>
      <c r="CV60" s="873"/>
      <c r="CW60" s="871"/>
      <c r="CX60" s="872"/>
      <c r="CY60" s="872"/>
      <c r="CZ60" s="872"/>
      <c r="DA60" s="873"/>
      <c r="DB60" s="871"/>
      <c r="DC60" s="872"/>
      <c r="DD60" s="872"/>
      <c r="DE60" s="872"/>
      <c r="DF60" s="873"/>
      <c r="DG60" s="871"/>
      <c r="DH60" s="872"/>
      <c r="DI60" s="872"/>
      <c r="DJ60" s="872"/>
      <c r="DK60" s="873"/>
      <c r="DL60" s="871"/>
      <c r="DM60" s="872"/>
      <c r="DN60" s="872"/>
      <c r="DO60" s="872"/>
      <c r="DP60" s="873"/>
      <c r="DQ60" s="871"/>
      <c r="DR60" s="872"/>
      <c r="DS60" s="872"/>
      <c r="DT60" s="872"/>
      <c r="DU60" s="873"/>
      <c r="DV60" s="874"/>
      <c r="DW60" s="875"/>
      <c r="DX60" s="875"/>
      <c r="DY60" s="875"/>
      <c r="DZ60" s="876"/>
      <c r="EA60" s="247"/>
    </row>
    <row r="61" spans="1:131" s="248" customFormat="1" ht="26.25" customHeight="1" thickBot="1" x14ac:dyDescent="0.25">
      <c r="A61" s="262">
        <v>34</v>
      </c>
      <c r="B61" s="845"/>
      <c r="C61" s="846"/>
      <c r="D61" s="846"/>
      <c r="E61" s="846"/>
      <c r="F61" s="846"/>
      <c r="G61" s="846"/>
      <c r="H61" s="846"/>
      <c r="I61" s="846"/>
      <c r="J61" s="846"/>
      <c r="K61" s="846"/>
      <c r="L61" s="846"/>
      <c r="M61" s="846"/>
      <c r="N61" s="846"/>
      <c r="O61" s="846"/>
      <c r="P61" s="847"/>
      <c r="Q61" s="928"/>
      <c r="R61" s="929"/>
      <c r="S61" s="929"/>
      <c r="T61" s="929"/>
      <c r="U61" s="929"/>
      <c r="V61" s="929"/>
      <c r="W61" s="929"/>
      <c r="X61" s="929"/>
      <c r="Y61" s="929"/>
      <c r="Z61" s="929"/>
      <c r="AA61" s="929"/>
      <c r="AB61" s="929"/>
      <c r="AC61" s="929"/>
      <c r="AD61" s="929"/>
      <c r="AE61" s="930"/>
      <c r="AF61" s="851"/>
      <c r="AG61" s="852"/>
      <c r="AH61" s="852"/>
      <c r="AI61" s="852"/>
      <c r="AJ61" s="853"/>
      <c r="AK61" s="931"/>
      <c r="AL61" s="929"/>
      <c r="AM61" s="929"/>
      <c r="AN61" s="929"/>
      <c r="AO61" s="929"/>
      <c r="AP61" s="929"/>
      <c r="AQ61" s="929"/>
      <c r="AR61" s="929"/>
      <c r="AS61" s="929"/>
      <c r="AT61" s="929"/>
      <c r="AU61" s="929"/>
      <c r="AV61" s="929"/>
      <c r="AW61" s="929"/>
      <c r="AX61" s="929"/>
      <c r="AY61" s="929"/>
      <c r="AZ61" s="932"/>
      <c r="BA61" s="932"/>
      <c r="BB61" s="932"/>
      <c r="BC61" s="932"/>
      <c r="BD61" s="932"/>
      <c r="BE61" s="921"/>
      <c r="BF61" s="921"/>
      <c r="BG61" s="921"/>
      <c r="BH61" s="921"/>
      <c r="BI61" s="922"/>
      <c r="BJ61" s="253"/>
      <c r="BK61" s="253"/>
      <c r="BL61" s="253"/>
      <c r="BM61" s="253"/>
      <c r="BN61" s="253"/>
      <c r="BO61" s="266"/>
      <c r="BP61" s="266"/>
      <c r="BQ61" s="263">
        <v>55</v>
      </c>
      <c r="BR61" s="264"/>
      <c r="BS61" s="858"/>
      <c r="BT61" s="859"/>
      <c r="BU61" s="859"/>
      <c r="BV61" s="859"/>
      <c r="BW61" s="859"/>
      <c r="BX61" s="859"/>
      <c r="BY61" s="859"/>
      <c r="BZ61" s="859"/>
      <c r="CA61" s="859"/>
      <c r="CB61" s="859"/>
      <c r="CC61" s="859"/>
      <c r="CD61" s="859"/>
      <c r="CE61" s="859"/>
      <c r="CF61" s="859"/>
      <c r="CG61" s="860"/>
      <c r="CH61" s="871"/>
      <c r="CI61" s="872"/>
      <c r="CJ61" s="872"/>
      <c r="CK61" s="872"/>
      <c r="CL61" s="873"/>
      <c r="CM61" s="871"/>
      <c r="CN61" s="872"/>
      <c r="CO61" s="872"/>
      <c r="CP61" s="872"/>
      <c r="CQ61" s="873"/>
      <c r="CR61" s="871"/>
      <c r="CS61" s="872"/>
      <c r="CT61" s="872"/>
      <c r="CU61" s="872"/>
      <c r="CV61" s="873"/>
      <c r="CW61" s="871"/>
      <c r="CX61" s="872"/>
      <c r="CY61" s="872"/>
      <c r="CZ61" s="872"/>
      <c r="DA61" s="873"/>
      <c r="DB61" s="871"/>
      <c r="DC61" s="872"/>
      <c r="DD61" s="872"/>
      <c r="DE61" s="872"/>
      <c r="DF61" s="873"/>
      <c r="DG61" s="871"/>
      <c r="DH61" s="872"/>
      <c r="DI61" s="872"/>
      <c r="DJ61" s="872"/>
      <c r="DK61" s="873"/>
      <c r="DL61" s="871"/>
      <c r="DM61" s="872"/>
      <c r="DN61" s="872"/>
      <c r="DO61" s="872"/>
      <c r="DP61" s="873"/>
      <c r="DQ61" s="871"/>
      <c r="DR61" s="872"/>
      <c r="DS61" s="872"/>
      <c r="DT61" s="872"/>
      <c r="DU61" s="873"/>
      <c r="DV61" s="874"/>
      <c r="DW61" s="875"/>
      <c r="DX61" s="875"/>
      <c r="DY61" s="875"/>
      <c r="DZ61" s="876"/>
      <c r="EA61" s="247"/>
    </row>
    <row r="62" spans="1:131" s="248" customFormat="1" ht="26.25" customHeight="1" x14ac:dyDescent="0.2">
      <c r="A62" s="262">
        <v>35</v>
      </c>
      <c r="B62" s="845"/>
      <c r="C62" s="846"/>
      <c r="D62" s="846"/>
      <c r="E62" s="846"/>
      <c r="F62" s="846"/>
      <c r="G62" s="846"/>
      <c r="H62" s="846"/>
      <c r="I62" s="846"/>
      <c r="J62" s="846"/>
      <c r="K62" s="846"/>
      <c r="L62" s="846"/>
      <c r="M62" s="846"/>
      <c r="N62" s="846"/>
      <c r="O62" s="846"/>
      <c r="P62" s="847"/>
      <c r="Q62" s="928"/>
      <c r="R62" s="929"/>
      <c r="S62" s="929"/>
      <c r="T62" s="929"/>
      <c r="U62" s="929"/>
      <c r="V62" s="929"/>
      <c r="W62" s="929"/>
      <c r="X62" s="929"/>
      <c r="Y62" s="929"/>
      <c r="Z62" s="929"/>
      <c r="AA62" s="929"/>
      <c r="AB62" s="929"/>
      <c r="AC62" s="929"/>
      <c r="AD62" s="929"/>
      <c r="AE62" s="930"/>
      <c r="AF62" s="851"/>
      <c r="AG62" s="852"/>
      <c r="AH62" s="852"/>
      <c r="AI62" s="852"/>
      <c r="AJ62" s="853"/>
      <c r="AK62" s="931"/>
      <c r="AL62" s="929"/>
      <c r="AM62" s="929"/>
      <c r="AN62" s="929"/>
      <c r="AO62" s="929"/>
      <c r="AP62" s="929"/>
      <c r="AQ62" s="929"/>
      <c r="AR62" s="929"/>
      <c r="AS62" s="929"/>
      <c r="AT62" s="929"/>
      <c r="AU62" s="929"/>
      <c r="AV62" s="929"/>
      <c r="AW62" s="929"/>
      <c r="AX62" s="929"/>
      <c r="AY62" s="929"/>
      <c r="AZ62" s="932"/>
      <c r="BA62" s="932"/>
      <c r="BB62" s="932"/>
      <c r="BC62" s="932"/>
      <c r="BD62" s="932"/>
      <c r="BE62" s="921"/>
      <c r="BF62" s="921"/>
      <c r="BG62" s="921"/>
      <c r="BH62" s="921"/>
      <c r="BI62" s="922"/>
      <c r="BJ62" s="940" t="s">
        <v>404</v>
      </c>
      <c r="BK62" s="896"/>
      <c r="BL62" s="896"/>
      <c r="BM62" s="896"/>
      <c r="BN62" s="897"/>
      <c r="BO62" s="266"/>
      <c r="BP62" s="266"/>
      <c r="BQ62" s="263">
        <v>56</v>
      </c>
      <c r="BR62" s="264"/>
      <c r="BS62" s="858"/>
      <c r="BT62" s="859"/>
      <c r="BU62" s="859"/>
      <c r="BV62" s="859"/>
      <c r="BW62" s="859"/>
      <c r="BX62" s="859"/>
      <c r="BY62" s="859"/>
      <c r="BZ62" s="859"/>
      <c r="CA62" s="859"/>
      <c r="CB62" s="859"/>
      <c r="CC62" s="859"/>
      <c r="CD62" s="859"/>
      <c r="CE62" s="859"/>
      <c r="CF62" s="859"/>
      <c r="CG62" s="860"/>
      <c r="CH62" s="871"/>
      <c r="CI62" s="872"/>
      <c r="CJ62" s="872"/>
      <c r="CK62" s="872"/>
      <c r="CL62" s="873"/>
      <c r="CM62" s="871"/>
      <c r="CN62" s="872"/>
      <c r="CO62" s="872"/>
      <c r="CP62" s="872"/>
      <c r="CQ62" s="873"/>
      <c r="CR62" s="871"/>
      <c r="CS62" s="872"/>
      <c r="CT62" s="872"/>
      <c r="CU62" s="872"/>
      <c r="CV62" s="873"/>
      <c r="CW62" s="871"/>
      <c r="CX62" s="872"/>
      <c r="CY62" s="872"/>
      <c r="CZ62" s="872"/>
      <c r="DA62" s="873"/>
      <c r="DB62" s="871"/>
      <c r="DC62" s="872"/>
      <c r="DD62" s="872"/>
      <c r="DE62" s="872"/>
      <c r="DF62" s="873"/>
      <c r="DG62" s="871"/>
      <c r="DH62" s="872"/>
      <c r="DI62" s="872"/>
      <c r="DJ62" s="872"/>
      <c r="DK62" s="873"/>
      <c r="DL62" s="871"/>
      <c r="DM62" s="872"/>
      <c r="DN62" s="872"/>
      <c r="DO62" s="872"/>
      <c r="DP62" s="873"/>
      <c r="DQ62" s="871"/>
      <c r="DR62" s="872"/>
      <c r="DS62" s="872"/>
      <c r="DT62" s="872"/>
      <c r="DU62" s="873"/>
      <c r="DV62" s="874"/>
      <c r="DW62" s="875"/>
      <c r="DX62" s="875"/>
      <c r="DY62" s="875"/>
      <c r="DZ62" s="876"/>
      <c r="EA62" s="247"/>
    </row>
    <row r="63" spans="1:131" s="248" customFormat="1" ht="26.25" customHeight="1" thickBot="1" x14ac:dyDescent="0.25">
      <c r="A63" s="265" t="s">
        <v>389</v>
      </c>
      <c r="B63" s="880" t="s">
        <v>405</v>
      </c>
      <c r="C63" s="881"/>
      <c r="D63" s="881"/>
      <c r="E63" s="881"/>
      <c r="F63" s="881"/>
      <c r="G63" s="881"/>
      <c r="H63" s="881"/>
      <c r="I63" s="881"/>
      <c r="J63" s="881"/>
      <c r="K63" s="881"/>
      <c r="L63" s="881"/>
      <c r="M63" s="881"/>
      <c r="N63" s="881"/>
      <c r="O63" s="881"/>
      <c r="P63" s="882"/>
      <c r="Q63" s="933"/>
      <c r="R63" s="934"/>
      <c r="S63" s="934"/>
      <c r="T63" s="934"/>
      <c r="U63" s="934"/>
      <c r="V63" s="934"/>
      <c r="W63" s="934"/>
      <c r="X63" s="934"/>
      <c r="Y63" s="934"/>
      <c r="Z63" s="934"/>
      <c r="AA63" s="934"/>
      <c r="AB63" s="934"/>
      <c r="AC63" s="934"/>
      <c r="AD63" s="934"/>
      <c r="AE63" s="935"/>
      <c r="AF63" s="936">
        <v>1571</v>
      </c>
      <c r="AG63" s="937"/>
      <c r="AH63" s="937"/>
      <c r="AI63" s="937"/>
      <c r="AJ63" s="938"/>
      <c r="AK63" s="939"/>
      <c r="AL63" s="934"/>
      <c r="AM63" s="934"/>
      <c r="AN63" s="934"/>
      <c r="AO63" s="934"/>
      <c r="AP63" s="937"/>
      <c r="AQ63" s="937"/>
      <c r="AR63" s="937"/>
      <c r="AS63" s="937"/>
      <c r="AT63" s="937"/>
      <c r="AU63" s="937"/>
      <c r="AV63" s="937"/>
      <c r="AW63" s="937"/>
      <c r="AX63" s="937"/>
      <c r="AY63" s="937"/>
      <c r="AZ63" s="941"/>
      <c r="BA63" s="941"/>
      <c r="BB63" s="941"/>
      <c r="BC63" s="941"/>
      <c r="BD63" s="941"/>
      <c r="BE63" s="942"/>
      <c r="BF63" s="942"/>
      <c r="BG63" s="942"/>
      <c r="BH63" s="942"/>
      <c r="BI63" s="943"/>
      <c r="BJ63" s="944" t="s">
        <v>406</v>
      </c>
      <c r="BK63" s="945"/>
      <c r="BL63" s="945"/>
      <c r="BM63" s="945"/>
      <c r="BN63" s="946"/>
      <c r="BO63" s="266"/>
      <c r="BP63" s="266"/>
      <c r="BQ63" s="263">
        <v>57</v>
      </c>
      <c r="BR63" s="264"/>
      <c r="BS63" s="858"/>
      <c r="BT63" s="859"/>
      <c r="BU63" s="859"/>
      <c r="BV63" s="859"/>
      <c r="BW63" s="859"/>
      <c r="BX63" s="859"/>
      <c r="BY63" s="859"/>
      <c r="BZ63" s="859"/>
      <c r="CA63" s="859"/>
      <c r="CB63" s="859"/>
      <c r="CC63" s="859"/>
      <c r="CD63" s="859"/>
      <c r="CE63" s="859"/>
      <c r="CF63" s="859"/>
      <c r="CG63" s="860"/>
      <c r="CH63" s="871"/>
      <c r="CI63" s="872"/>
      <c r="CJ63" s="872"/>
      <c r="CK63" s="872"/>
      <c r="CL63" s="873"/>
      <c r="CM63" s="871"/>
      <c r="CN63" s="872"/>
      <c r="CO63" s="872"/>
      <c r="CP63" s="872"/>
      <c r="CQ63" s="873"/>
      <c r="CR63" s="871"/>
      <c r="CS63" s="872"/>
      <c r="CT63" s="872"/>
      <c r="CU63" s="872"/>
      <c r="CV63" s="873"/>
      <c r="CW63" s="871"/>
      <c r="CX63" s="872"/>
      <c r="CY63" s="872"/>
      <c r="CZ63" s="872"/>
      <c r="DA63" s="873"/>
      <c r="DB63" s="871"/>
      <c r="DC63" s="872"/>
      <c r="DD63" s="872"/>
      <c r="DE63" s="872"/>
      <c r="DF63" s="873"/>
      <c r="DG63" s="871"/>
      <c r="DH63" s="872"/>
      <c r="DI63" s="872"/>
      <c r="DJ63" s="872"/>
      <c r="DK63" s="873"/>
      <c r="DL63" s="871"/>
      <c r="DM63" s="872"/>
      <c r="DN63" s="872"/>
      <c r="DO63" s="872"/>
      <c r="DP63" s="873"/>
      <c r="DQ63" s="871"/>
      <c r="DR63" s="872"/>
      <c r="DS63" s="872"/>
      <c r="DT63" s="872"/>
      <c r="DU63" s="873"/>
      <c r="DV63" s="874"/>
      <c r="DW63" s="875"/>
      <c r="DX63" s="875"/>
      <c r="DY63" s="875"/>
      <c r="DZ63" s="876"/>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8"/>
      <c r="BT64" s="859"/>
      <c r="BU64" s="859"/>
      <c r="BV64" s="859"/>
      <c r="BW64" s="859"/>
      <c r="BX64" s="859"/>
      <c r="BY64" s="859"/>
      <c r="BZ64" s="859"/>
      <c r="CA64" s="859"/>
      <c r="CB64" s="859"/>
      <c r="CC64" s="859"/>
      <c r="CD64" s="859"/>
      <c r="CE64" s="859"/>
      <c r="CF64" s="859"/>
      <c r="CG64" s="860"/>
      <c r="CH64" s="871"/>
      <c r="CI64" s="872"/>
      <c r="CJ64" s="872"/>
      <c r="CK64" s="872"/>
      <c r="CL64" s="873"/>
      <c r="CM64" s="871"/>
      <c r="CN64" s="872"/>
      <c r="CO64" s="872"/>
      <c r="CP64" s="872"/>
      <c r="CQ64" s="873"/>
      <c r="CR64" s="871"/>
      <c r="CS64" s="872"/>
      <c r="CT64" s="872"/>
      <c r="CU64" s="872"/>
      <c r="CV64" s="873"/>
      <c r="CW64" s="871"/>
      <c r="CX64" s="872"/>
      <c r="CY64" s="872"/>
      <c r="CZ64" s="872"/>
      <c r="DA64" s="873"/>
      <c r="DB64" s="871"/>
      <c r="DC64" s="872"/>
      <c r="DD64" s="872"/>
      <c r="DE64" s="872"/>
      <c r="DF64" s="873"/>
      <c r="DG64" s="871"/>
      <c r="DH64" s="872"/>
      <c r="DI64" s="872"/>
      <c r="DJ64" s="872"/>
      <c r="DK64" s="873"/>
      <c r="DL64" s="871"/>
      <c r="DM64" s="872"/>
      <c r="DN64" s="872"/>
      <c r="DO64" s="872"/>
      <c r="DP64" s="873"/>
      <c r="DQ64" s="871"/>
      <c r="DR64" s="872"/>
      <c r="DS64" s="872"/>
      <c r="DT64" s="872"/>
      <c r="DU64" s="873"/>
      <c r="DV64" s="874"/>
      <c r="DW64" s="875"/>
      <c r="DX64" s="875"/>
      <c r="DY64" s="875"/>
      <c r="DZ64" s="876"/>
      <c r="EA64" s="247"/>
    </row>
    <row r="65" spans="1:131" s="248" customFormat="1" ht="26.25" customHeight="1" thickBot="1" x14ac:dyDescent="0.25">
      <c r="A65" s="253" t="s">
        <v>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8"/>
      <c r="BT65" s="859"/>
      <c r="BU65" s="859"/>
      <c r="BV65" s="859"/>
      <c r="BW65" s="859"/>
      <c r="BX65" s="859"/>
      <c r="BY65" s="859"/>
      <c r="BZ65" s="859"/>
      <c r="CA65" s="859"/>
      <c r="CB65" s="859"/>
      <c r="CC65" s="859"/>
      <c r="CD65" s="859"/>
      <c r="CE65" s="859"/>
      <c r="CF65" s="859"/>
      <c r="CG65" s="860"/>
      <c r="CH65" s="871"/>
      <c r="CI65" s="872"/>
      <c r="CJ65" s="872"/>
      <c r="CK65" s="872"/>
      <c r="CL65" s="873"/>
      <c r="CM65" s="871"/>
      <c r="CN65" s="872"/>
      <c r="CO65" s="872"/>
      <c r="CP65" s="872"/>
      <c r="CQ65" s="873"/>
      <c r="CR65" s="871"/>
      <c r="CS65" s="872"/>
      <c r="CT65" s="872"/>
      <c r="CU65" s="872"/>
      <c r="CV65" s="873"/>
      <c r="CW65" s="871"/>
      <c r="CX65" s="872"/>
      <c r="CY65" s="872"/>
      <c r="CZ65" s="872"/>
      <c r="DA65" s="873"/>
      <c r="DB65" s="871"/>
      <c r="DC65" s="872"/>
      <c r="DD65" s="872"/>
      <c r="DE65" s="872"/>
      <c r="DF65" s="873"/>
      <c r="DG65" s="871"/>
      <c r="DH65" s="872"/>
      <c r="DI65" s="872"/>
      <c r="DJ65" s="872"/>
      <c r="DK65" s="873"/>
      <c r="DL65" s="871"/>
      <c r="DM65" s="872"/>
      <c r="DN65" s="872"/>
      <c r="DO65" s="872"/>
      <c r="DP65" s="873"/>
      <c r="DQ65" s="871"/>
      <c r="DR65" s="872"/>
      <c r="DS65" s="872"/>
      <c r="DT65" s="872"/>
      <c r="DU65" s="873"/>
      <c r="DV65" s="874"/>
      <c r="DW65" s="875"/>
      <c r="DX65" s="875"/>
      <c r="DY65" s="875"/>
      <c r="DZ65" s="876"/>
      <c r="EA65" s="247"/>
    </row>
    <row r="66" spans="1:131" s="248" customFormat="1" ht="26.25" customHeight="1" x14ac:dyDescent="0.2">
      <c r="A66" s="830" t="s">
        <v>408</v>
      </c>
      <c r="B66" s="831"/>
      <c r="C66" s="831"/>
      <c r="D66" s="831"/>
      <c r="E66" s="831"/>
      <c r="F66" s="831"/>
      <c r="G66" s="831"/>
      <c r="H66" s="831"/>
      <c r="I66" s="831"/>
      <c r="J66" s="831"/>
      <c r="K66" s="831"/>
      <c r="L66" s="831"/>
      <c r="M66" s="831"/>
      <c r="N66" s="831"/>
      <c r="O66" s="831"/>
      <c r="P66" s="832"/>
      <c r="Q66" s="807" t="s">
        <v>393</v>
      </c>
      <c r="R66" s="808"/>
      <c r="S66" s="808"/>
      <c r="T66" s="808"/>
      <c r="U66" s="809"/>
      <c r="V66" s="807" t="s">
        <v>394</v>
      </c>
      <c r="W66" s="808"/>
      <c r="X66" s="808"/>
      <c r="Y66" s="808"/>
      <c r="Z66" s="809"/>
      <c r="AA66" s="807" t="s">
        <v>409</v>
      </c>
      <c r="AB66" s="808"/>
      <c r="AC66" s="808"/>
      <c r="AD66" s="808"/>
      <c r="AE66" s="809"/>
      <c r="AF66" s="947" t="s">
        <v>410</v>
      </c>
      <c r="AG66" s="903"/>
      <c r="AH66" s="903"/>
      <c r="AI66" s="903"/>
      <c r="AJ66" s="948"/>
      <c r="AK66" s="807" t="s">
        <v>397</v>
      </c>
      <c r="AL66" s="831"/>
      <c r="AM66" s="831"/>
      <c r="AN66" s="831"/>
      <c r="AO66" s="832"/>
      <c r="AP66" s="807" t="s">
        <v>398</v>
      </c>
      <c r="AQ66" s="808"/>
      <c r="AR66" s="808"/>
      <c r="AS66" s="808"/>
      <c r="AT66" s="809"/>
      <c r="AU66" s="807" t="s">
        <v>411</v>
      </c>
      <c r="AV66" s="808"/>
      <c r="AW66" s="808"/>
      <c r="AX66" s="808"/>
      <c r="AY66" s="809"/>
      <c r="AZ66" s="807" t="s">
        <v>377</v>
      </c>
      <c r="BA66" s="808"/>
      <c r="BB66" s="808"/>
      <c r="BC66" s="808"/>
      <c r="BD66" s="819"/>
      <c r="BE66" s="266"/>
      <c r="BF66" s="266"/>
      <c r="BG66" s="266"/>
      <c r="BH66" s="266"/>
      <c r="BI66" s="266"/>
      <c r="BJ66" s="266"/>
      <c r="BK66" s="266"/>
      <c r="BL66" s="266"/>
      <c r="BM66" s="266"/>
      <c r="BN66" s="266"/>
      <c r="BO66" s="266"/>
      <c r="BP66" s="266"/>
      <c r="BQ66" s="263">
        <v>60</v>
      </c>
      <c r="BR66" s="268"/>
      <c r="BS66" s="958"/>
      <c r="BT66" s="959"/>
      <c r="BU66" s="959"/>
      <c r="BV66" s="959"/>
      <c r="BW66" s="959"/>
      <c r="BX66" s="959"/>
      <c r="BY66" s="959"/>
      <c r="BZ66" s="959"/>
      <c r="CA66" s="959"/>
      <c r="CB66" s="959"/>
      <c r="CC66" s="959"/>
      <c r="CD66" s="959"/>
      <c r="CE66" s="959"/>
      <c r="CF66" s="959"/>
      <c r="CG66" s="960"/>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52"/>
      <c r="DW66" s="953"/>
      <c r="DX66" s="953"/>
      <c r="DY66" s="953"/>
      <c r="DZ66" s="954"/>
      <c r="EA66" s="247"/>
    </row>
    <row r="67" spans="1:131" s="248" customFormat="1" ht="26.25" customHeight="1" thickBot="1" x14ac:dyDescent="0.25">
      <c r="A67" s="833"/>
      <c r="B67" s="834"/>
      <c r="C67" s="834"/>
      <c r="D67" s="834"/>
      <c r="E67" s="834"/>
      <c r="F67" s="834"/>
      <c r="G67" s="834"/>
      <c r="H67" s="834"/>
      <c r="I67" s="834"/>
      <c r="J67" s="834"/>
      <c r="K67" s="834"/>
      <c r="L67" s="834"/>
      <c r="M67" s="834"/>
      <c r="N67" s="834"/>
      <c r="O67" s="834"/>
      <c r="P67" s="835"/>
      <c r="Q67" s="810"/>
      <c r="R67" s="811"/>
      <c r="S67" s="811"/>
      <c r="T67" s="811"/>
      <c r="U67" s="812"/>
      <c r="V67" s="810"/>
      <c r="W67" s="811"/>
      <c r="X67" s="811"/>
      <c r="Y67" s="811"/>
      <c r="Z67" s="812"/>
      <c r="AA67" s="810"/>
      <c r="AB67" s="811"/>
      <c r="AC67" s="811"/>
      <c r="AD67" s="811"/>
      <c r="AE67" s="812"/>
      <c r="AF67" s="949"/>
      <c r="AG67" s="906"/>
      <c r="AH67" s="906"/>
      <c r="AI67" s="906"/>
      <c r="AJ67" s="950"/>
      <c r="AK67" s="951"/>
      <c r="AL67" s="834"/>
      <c r="AM67" s="834"/>
      <c r="AN67" s="834"/>
      <c r="AO67" s="835"/>
      <c r="AP67" s="810"/>
      <c r="AQ67" s="811"/>
      <c r="AR67" s="811"/>
      <c r="AS67" s="811"/>
      <c r="AT67" s="812"/>
      <c r="AU67" s="810"/>
      <c r="AV67" s="811"/>
      <c r="AW67" s="811"/>
      <c r="AX67" s="811"/>
      <c r="AY67" s="812"/>
      <c r="AZ67" s="810"/>
      <c r="BA67" s="811"/>
      <c r="BB67" s="811"/>
      <c r="BC67" s="811"/>
      <c r="BD67" s="820"/>
      <c r="BE67" s="266"/>
      <c r="BF67" s="266"/>
      <c r="BG67" s="266"/>
      <c r="BH67" s="266"/>
      <c r="BI67" s="266"/>
      <c r="BJ67" s="266"/>
      <c r="BK67" s="266"/>
      <c r="BL67" s="266"/>
      <c r="BM67" s="266"/>
      <c r="BN67" s="266"/>
      <c r="BO67" s="266"/>
      <c r="BP67" s="266"/>
      <c r="BQ67" s="263">
        <v>61</v>
      </c>
      <c r="BR67" s="268"/>
      <c r="BS67" s="958"/>
      <c r="BT67" s="959"/>
      <c r="BU67" s="959"/>
      <c r="BV67" s="959"/>
      <c r="BW67" s="959"/>
      <c r="BX67" s="959"/>
      <c r="BY67" s="959"/>
      <c r="BZ67" s="959"/>
      <c r="CA67" s="959"/>
      <c r="CB67" s="959"/>
      <c r="CC67" s="959"/>
      <c r="CD67" s="959"/>
      <c r="CE67" s="959"/>
      <c r="CF67" s="959"/>
      <c r="CG67" s="960"/>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52"/>
      <c r="DW67" s="953"/>
      <c r="DX67" s="953"/>
      <c r="DY67" s="953"/>
      <c r="DZ67" s="954"/>
      <c r="EA67" s="247"/>
    </row>
    <row r="68" spans="1:131" s="248" customFormat="1" ht="26.25" customHeight="1" thickTop="1" x14ac:dyDescent="0.2">
      <c r="A68" s="259">
        <v>1</v>
      </c>
      <c r="B68" s="964" t="s">
        <v>574</v>
      </c>
      <c r="C68" s="965"/>
      <c r="D68" s="965"/>
      <c r="E68" s="965"/>
      <c r="F68" s="965"/>
      <c r="G68" s="965"/>
      <c r="H68" s="965"/>
      <c r="I68" s="965"/>
      <c r="J68" s="965"/>
      <c r="K68" s="965"/>
      <c r="L68" s="965"/>
      <c r="M68" s="965"/>
      <c r="N68" s="965"/>
      <c r="O68" s="965"/>
      <c r="P68" s="966"/>
      <c r="Q68" s="967">
        <v>8285</v>
      </c>
      <c r="R68" s="919">
        <v>7961</v>
      </c>
      <c r="S68" s="919">
        <v>7961</v>
      </c>
      <c r="T68" s="919">
        <v>7961</v>
      </c>
      <c r="U68" s="920">
        <v>7961</v>
      </c>
      <c r="V68" s="918">
        <v>7743</v>
      </c>
      <c r="W68" s="919">
        <v>7475</v>
      </c>
      <c r="X68" s="919">
        <v>7475</v>
      </c>
      <c r="Y68" s="919">
        <v>7475</v>
      </c>
      <c r="Z68" s="920">
        <v>7475</v>
      </c>
      <c r="AA68" s="918">
        <v>541</v>
      </c>
      <c r="AB68" s="919">
        <v>486</v>
      </c>
      <c r="AC68" s="919">
        <v>486</v>
      </c>
      <c r="AD68" s="919">
        <v>486</v>
      </c>
      <c r="AE68" s="920">
        <v>486</v>
      </c>
      <c r="AF68" s="918">
        <v>541</v>
      </c>
      <c r="AG68" s="919">
        <v>486</v>
      </c>
      <c r="AH68" s="919">
        <v>486</v>
      </c>
      <c r="AI68" s="919">
        <v>486</v>
      </c>
      <c r="AJ68" s="920">
        <v>486</v>
      </c>
      <c r="AK68" s="918">
        <v>105</v>
      </c>
      <c r="AL68" s="919">
        <v>9</v>
      </c>
      <c r="AM68" s="919">
        <v>9</v>
      </c>
      <c r="AN68" s="919">
        <v>9</v>
      </c>
      <c r="AO68" s="920">
        <v>9</v>
      </c>
      <c r="AP68" s="918">
        <v>4341</v>
      </c>
      <c r="AQ68" s="919">
        <v>4476</v>
      </c>
      <c r="AR68" s="919">
        <v>4476</v>
      </c>
      <c r="AS68" s="919">
        <v>4476</v>
      </c>
      <c r="AT68" s="920">
        <v>4476</v>
      </c>
      <c r="AU68" s="918">
        <v>187</v>
      </c>
      <c r="AV68" s="919">
        <v>192</v>
      </c>
      <c r="AW68" s="919">
        <v>192</v>
      </c>
      <c r="AX68" s="919">
        <v>192</v>
      </c>
      <c r="AY68" s="920">
        <v>192</v>
      </c>
      <c r="AZ68" s="961"/>
      <c r="BA68" s="962"/>
      <c r="BB68" s="962"/>
      <c r="BC68" s="962"/>
      <c r="BD68" s="963"/>
      <c r="BE68" s="266"/>
      <c r="BF68" s="266"/>
      <c r="BG68" s="266"/>
      <c r="BH68" s="266"/>
      <c r="BI68" s="266"/>
      <c r="BJ68" s="266"/>
      <c r="BK68" s="266"/>
      <c r="BL68" s="266"/>
      <c r="BM68" s="266"/>
      <c r="BN68" s="266"/>
      <c r="BO68" s="266"/>
      <c r="BP68" s="266"/>
      <c r="BQ68" s="263">
        <v>62</v>
      </c>
      <c r="BR68" s="268"/>
      <c r="BS68" s="958"/>
      <c r="BT68" s="959"/>
      <c r="BU68" s="959"/>
      <c r="BV68" s="959"/>
      <c r="BW68" s="959"/>
      <c r="BX68" s="959"/>
      <c r="BY68" s="959"/>
      <c r="BZ68" s="959"/>
      <c r="CA68" s="959"/>
      <c r="CB68" s="959"/>
      <c r="CC68" s="959"/>
      <c r="CD68" s="959"/>
      <c r="CE68" s="959"/>
      <c r="CF68" s="959"/>
      <c r="CG68" s="960"/>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52"/>
      <c r="DW68" s="953"/>
      <c r="DX68" s="953"/>
      <c r="DY68" s="953"/>
      <c r="DZ68" s="954"/>
      <c r="EA68" s="247"/>
    </row>
    <row r="69" spans="1:131" s="248" customFormat="1" ht="26.25" customHeight="1" x14ac:dyDescent="0.2">
      <c r="A69" s="262">
        <v>2</v>
      </c>
      <c r="B69" s="968" t="s">
        <v>575</v>
      </c>
      <c r="C69" s="969"/>
      <c r="D69" s="969"/>
      <c r="E69" s="969"/>
      <c r="F69" s="969"/>
      <c r="G69" s="969"/>
      <c r="H69" s="969"/>
      <c r="I69" s="969"/>
      <c r="J69" s="969"/>
      <c r="K69" s="969"/>
      <c r="L69" s="969"/>
      <c r="M69" s="969"/>
      <c r="N69" s="969"/>
      <c r="O69" s="969"/>
      <c r="P69" s="970"/>
      <c r="Q69" s="972">
        <v>156337</v>
      </c>
      <c r="R69" s="926">
        <v>144168</v>
      </c>
      <c r="S69" s="926">
        <v>144168</v>
      </c>
      <c r="T69" s="926">
        <v>144168</v>
      </c>
      <c r="U69" s="923">
        <v>144168</v>
      </c>
      <c r="V69" s="925">
        <v>148325</v>
      </c>
      <c r="W69" s="926">
        <v>138019</v>
      </c>
      <c r="X69" s="926">
        <v>138019</v>
      </c>
      <c r="Y69" s="926">
        <v>138019</v>
      </c>
      <c r="Z69" s="923">
        <v>138019</v>
      </c>
      <c r="AA69" s="925">
        <v>8012</v>
      </c>
      <c r="AB69" s="926">
        <v>6149</v>
      </c>
      <c r="AC69" s="926">
        <v>6149</v>
      </c>
      <c r="AD69" s="926">
        <v>6149</v>
      </c>
      <c r="AE69" s="923">
        <v>6149</v>
      </c>
      <c r="AF69" s="925">
        <v>36177</v>
      </c>
      <c r="AG69" s="926">
        <v>32354</v>
      </c>
      <c r="AH69" s="926">
        <v>32354</v>
      </c>
      <c r="AI69" s="926">
        <v>32354</v>
      </c>
      <c r="AJ69" s="923">
        <v>32354</v>
      </c>
      <c r="AK69" s="925" t="s">
        <v>504</v>
      </c>
      <c r="AL69" s="926"/>
      <c r="AM69" s="926"/>
      <c r="AN69" s="926"/>
      <c r="AO69" s="923"/>
      <c r="AP69" s="925" t="s">
        <v>504</v>
      </c>
      <c r="AQ69" s="926"/>
      <c r="AR69" s="926"/>
      <c r="AS69" s="926"/>
      <c r="AT69" s="923"/>
      <c r="AU69" s="925" t="s">
        <v>504</v>
      </c>
      <c r="AV69" s="926"/>
      <c r="AW69" s="926"/>
      <c r="AX69" s="926"/>
      <c r="AY69" s="923"/>
      <c r="AZ69" s="973" t="s">
        <v>578</v>
      </c>
      <c r="BA69" s="974"/>
      <c r="BB69" s="974"/>
      <c r="BC69" s="974"/>
      <c r="BD69" s="975"/>
      <c r="BE69" s="266"/>
      <c r="BF69" s="266"/>
      <c r="BG69" s="266"/>
      <c r="BH69" s="266"/>
      <c r="BI69" s="266"/>
      <c r="BJ69" s="266"/>
      <c r="BK69" s="266"/>
      <c r="BL69" s="266"/>
      <c r="BM69" s="266"/>
      <c r="BN69" s="266"/>
      <c r="BO69" s="266"/>
      <c r="BP69" s="266"/>
      <c r="BQ69" s="263">
        <v>63</v>
      </c>
      <c r="BR69" s="268"/>
      <c r="BS69" s="958"/>
      <c r="BT69" s="959"/>
      <c r="BU69" s="959"/>
      <c r="BV69" s="959"/>
      <c r="BW69" s="959"/>
      <c r="BX69" s="959"/>
      <c r="BY69" s="959"/>
      <c r="BZ69" s="959"/>
      <c r="CA69" s="959"/>
      <c r="CB69" s="959"/>
      <c r="CC69" s="959"/>
      <c r="CD69" s="959"/>
      <c r="CE69" s="959"/>
      <c r="CF69" s="959"/>
      <c r="CG69" s="960"/>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52"/>
      <c r="DW69" s="953"/>
      <c r="DX69" s="953"/>
      <c r="DY69" s="953"/>
      <c r="DZ69" s="954"/>
      <c r="EA69" s="247"/>
    </row>
    <row r="70" spans="1:131" s="248" customFormat="1" ht="26.25" customHeight="1" x14ac:dyDescent="0.2">
      <c r="A70" s="262">
        <v>3</v>
      </c>
      <c r="B70" s="968" t="s">
        <v>576</v>
      </c>
      <c r="C70" s="969"/>
      <c r="D70" s="969"/>
      <c r="E70" s="969"/>
      <c r="F70" s="969"/>
      <c r="G70" s="969"/>
      <c r="H70" s="969"/>
      <c r="I70" s="969"/>
      <c r="J70" s="969"/>
      <c r="K70" s="969"/>
      <c r="L70" s="969"/>
      <c r="M70" s="969"/>
      <c r="N70" s="969"/>
      <c r="O70" s="969"/>
      <c r="P70" s="970"/>
      <c r="Q70" s="971">
        <v>85568</v>
      </c>
      <c r="R70" s="924">
        <v>76940</v>
      </c>
      <c r="S70" s="924">
        <v>76940</v>
      </c>
      <c r="T70" s="924">
        <v>76940</v>
      </c>
      <c r="U70" s="924">
        <v>76940</v>
      </c>
      <c r="V70" s="924">
        <v>81790</v>
      </c>
      <c r="W70" s="924">
        <v>73165</v>
      </c>
      <c r="X70" s="924">
        <v>73165</v>
      </c>
      <c r="Y70" s="924">
        <v>73165</v>
      </c>
      <c r="Z70" s="924">
        <v>73165</v>
      </c>
      <c r="AA70" s="924">
        <v>3778</v>
      </c>
      <c r="AB70" s="924">
        <v>3775</v>
      </c>
      <c r="AC70" s="924">
        <v>3775</v>
      </c>
      <c r="AD70" s="924">
        <v>3775</v>
      </c>
      <c r="AE70" s="924">
        <v>3775</v>
      </c>
      <c r="AF70" s="924">
        <v>3733</v>
      </c>
      <c r="AG70" s="924">
        <v>3775</v>
      </c>
      <c r="AH70" s="924">
        <v>3775</v>
      </c>
      <c r="AI70" s="924">
        <v>3775</v>
      </c>
      <c r="AJ70" s="924">
        <v>3775</v>
      </c>
      <c r="AK70" s="924">
        <v>8772</v>
      </c>
      <c r="AL70" s="924">
        <v>7300</v>
      </c>
      <c r="AM70" s="924">
        <v>7300</v>
      </c>
      <c r="AN70" s="924">
        <v>7300</v>
      </c>
      <c r="AO70" s="924">
        <v>7300</v>
      </c>
      <c r="AP70" s="924">
        <v>46122</v>
      </c>
      <c r="AQ70" s="924">
        <v>42318</v>
      </c>
      <c r="AR70" s="924">
        <v>42318</v>
      </c>
      <c r="AS70" s="924">
        <v>42318</v>
      </c>
      <c r="AT70" s="924">
        <v>42318</v>
      </c>
      <c r="AU70" s="924">
        <v>969</v>
      </c>
      <c r="AV70" s="924"/>
      <c r="AW70" s="924"/>
      <c r="AX70" s="924"/>
      <c r="AY70" s="924"/>
      <c r="AZ70" s="976"/>
      <c r="BA70" s="976"/>
      <c r="BB70" s="976"/>
      <c r="BC70" s="976"/>
      <c r="BD70" s="977"/>
      <c r="BE70" s="266"/>
      <c r="BF70" s="266"/>
      <c r="BG70" s="266"/>
      <c r="BH70" s="266"/>
      <c r="BI70" s="266"/>
      <c r="BJ70" s="266"/>
      <c r="BK70" s="266"/>
      <c r="BL70" s="266"/>
      <c r="BM70" s="266"/>
      <c r="BN70" s="266"/>
      <c r="BO70" s="266"/>
      <c r="BP70" s="266"/>
      <c r="BQ70" s="263">
        <v>64</v>
      </c>
      <c r="BR70" s="268"/>
      <c r="BS70" s="958"/>
      <c r="BT70" s="959"/>
      <c r="BU70" s="959"/>
      <c r="BV70" s="959"/>
      <c r="BW70" s="959"/>
      <c r="BX70" s="959"/>
      <c r="BY70" s="959"/>
      <c r="BZ70" s="959"/>
      <c r="CA70" s="959"/>
      <c r="CB70" s="959"/>
      <c r="CC70" s="959"/>
      <c r="CD70" s="959"/>
      <c r="CE70" s="959"/>
      <c r="CF70" s="959"/>
      <c r="CG70" s="960"/>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52"/>
      <c r="DW70" s="953"/>
      <c r="DX70" s="953"/>
      <c r="DY70" s="953"/>
      <c r="DZ70" s="954"/>
      <c r="EA70" s="247"/>
    </row>
    <row r="71" spans="1:131" s="248" customFormat="1" ht="26.25" customHeight="1" x14ac:dyDescent="0.2">
      <c r="A71" s="262">
        <v>4</v>
      </c>
      <c r="B71" s="968" t="s">
        <v>577</v>
      </c>
      <c r="C71" s="969"/>
      <c r="D71" s="969"/>
      <c r="E71" s="969"/>
      <c r="F71" s="969"/>
      <c r="G71" s="969"/>
      <c r="H71" s="969"/>
      <c r="I71" s="969"/>
      <c r="J71" s="969"/>
      <c r="K71" s="969"/>
      <c r="L71" s="969"/>
      <c r="M71" s="969"/>
      <c r="N71" s="969"/>
      <c r="O71" s="969"/>
      <c r="P71" s="970"/>
      <c r="Q71" s="971">
        <v>6529</v>
      </c>
      <c r="R71" s="924">
        <v>6933</v>
      </c>
      <c r="S71" s="924">
        <v>6933</v>
      </c>
      <c r="T71" s="924">
        <v>6933</v>
      </c>
      <c r="U71" s="924">
        <v>6933</v>
      </c>
      <c r="V71" s="924">
        <v>6443</v>
      </c>
      <c r="W71" s="924">
        <v>6850</v>
      </c>
      <c r="X71" s="924">
        <v>6850</v>
      </c>
      <c r="Y71" s="924">
        <v>6850</v>
      </c>
      <c r="Z71" s="924">
        <v>6850</v>
      </c>
      <c r="AA71" s="924">
        <v>86</v>
      </c>
      <c r="AB71" s="924">
        <v>82</v>
      </c>
      <c r="AC71" s="924">
        <v>82</v>
      </c>
      <c r="AD71" s="924">
        <v>82</v>
      </c>
      <c r="AE71" s="924">
        <v>82</v>
      </c>
      <c r="AF71" s="924">
        <v>86</v>
      </c>
      <c r="AG71" s="924">
        <v>82</v>
      </c>
      <c r="AH71" s="924">
        <v>82</v>
      </c>
      <c r="AI71" s="924">
        <v>82</v>
      </c>
      <c r="AJ71" s="924">
        <v>82</v>
      </c>
      <c r="AK71" s="924">
        <v>1926</v>
      </c>
      <c r="AL71" s="924">
        <v>2485</v>
      </c>
      <c r="AM71" s="924">
        <v>2485</v>
      </c>
      <c r="AN71" s="924">
        <v>2485</v>
      </c>
      <c r="AO71" s="924">
        <v>2485</v>
      </c>
      <c r="AP71" s="924" t="s">
        <v>504</v>
      </c>
      <c r="AQ71" s="924"/>
      <c r="AR71" s="924"/>
      <c r="AS71" s="924"/>
      <c r="AT71" s="924"/>
      <c r="AU71" s="924" t="s">
        <v>504</v>
      </c>
      <c r="AV71" s="924"/>
      <c r="AW71" s="924"/>
      <c r="AX71" s="924"/>
      <c r="AY71" s="924"/>
      <c r="AZ71" s="976"/>
      <c r="BA71" s="976"/>
      <c r="BB71" s="976"/>
      <c r="BC71" s="976"/>
      <c r="BD71" s="977"/>
      <c r="BE71" s="266"/>
      <c r="BF71" s="266"/>
      <c r="BG71" s="266"/>
      <c r="BH71" s="266"/>
      <c r="BI71" s="266"/>
      <c r="BJ71" s="266"/>
      <c r="BK71" s="266"/>
      <c r="BL71" s="266"/>
      <c r="BM71" s="266"/>
      <c r="BN71" s="266"/>
      <c r="BO71" s="266"/>
      <c r="BP71" s="266"/>
      <c r="BQ71" s="263">
        <v>65</v>
      </c>
      <c r="BR71" s="268"/>
      <c r="BS71" s="958"/>
      <c r="BT71" s="959"/>
      <c r="BU71" s="959"/>
      <c r="BV71" s="959"/>
      <c r="BW71" s="959"/>
      <c r="BX71" s="959"/>
      <c r="BY71" s="959"/>
      <c r="BZ71" s="959"/>
      <c r="CA71" s="959"/>
      <c r="CB71" s="959"/>
      <c r="CC71" s="959"/>
      <c r="CD71" s="959"/>
      <c r="CE71" s="959"/>
      <c r="CF71" s="959"/>
      <c r="CG71" s="960"/>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52"/>
      <c r="DW71" s="953"/>
      <c r="DX71" s="953"/>
      <c r="DY71" s="953"/>
      <c r="DZ71" s="954"/>
      <c r="EA71" s="247"/>
    </row>
    <row r="72" spans="1:131" s="248" customFormat="1" ht="26.25" customHeight="1" x14ac:dyDescent="0.2">
      <c r="A72" s="262">
        <v>5</v>
      </c>
      <c r="B72" s="968" t="s">
        <v>579</v>
      </c>
      <c r="C72" s="969"/>
      <c r="D72" s="969"/>
      <c r="E72" s="969"/>
      <c r="F72" s="969"/>
      <c r="G72" s="969"/>
      <c r="H72" s="969"/>
      <c r="I72" s="969"/>
      <c r="J72" s="969"/>
      <c r="K72" s="969"/>
      <c r="L72" s="969"/>
      <c r="M72" s="969"/>
      <c r="N72" s="969"/>
      <c r="O72" s="969"/>
      <c r="P72" s="970"/>
      <c r="Q72" s="971">
        <v>1444184</v>
      </c>
      <c r="R72" s="924">
        <v>1385861</v>
      </c>
      <c r="S72" s="924">
        <v>1385861</v>
      </c>
      <c r="T72" s="924">
        <v>1385861</v>
      </c>
      <c r="U72" s="924">
        <v>1385861</v>
      </c>
      <c r="V72" s="924">
        <v>1404896</v>
      </c>
      <c r="W72" s="924">
        <v>1346246</v>
      </c>
      <c r="X72" s="924">
        <v>1346246</v>
      </c>
      <c r="Y72" s="924">
        <v>1346246</v>
      </c>
      <c r="Z72" s="924">
        <v>1346246</v>
      </c>
      <c r="AA72" s="924">
        <v>39288</v>
      </c>
      <c r="AB72" s="924">
        <v>39615</v>
      </c>
      <c r="AC72" s="924">
        <v>39615</v>
      </c>
      <c r="AD72" s="924">
        <v>39615</v>
      </c>
      <c r="AE72" s="924">
        <v>39615</v>
      </c>
      <c r="AF72" s="924">
        <v>39288</v>
      </c>
      <c r="AG72" s="924">
        <v>39615</v>
      </c>
      <c r="AH72" s="924">
        <v>39615</v>
      </c>
      <c r="AI72" s="924">
        <v>39615</v>
      </c>
      <c r="AJ72" s="924">
        <v>39615</v>
      </c>
      <c r="AK72" s="924">
        <v>16623</v>
      </c>
      <c r="AL72" s="924">
        <v>13582</v>
      </c>
      <c r="AM72" s="924">
        <v>13582</v>
      </c>
      <c r="AN72" s="924">
        <v>13582</v>
      </c>
      <c r="AO72" s="924">
        <v>13582</v>
      </c>
      <c r="AP72" s="924" t="s">
        <v>504</v>
      </c>
      <c r="AQ72" s="924"/>
      <c r="AR72" s="924"/>
      <c r="AS72" s="924"/>
      <c r="AT72" s="924"/>
      <c r="AU72" s="924" t="s">
        <v>504</v>
      </c>
      <c r="AV72" s="924"/>
      <c r="AW72" s="924"/>
      <c r="AX72" s="924"/>
      <c r="AY72" s="924"/>
      <c r="AZ72" s="976"/>
      <c r="BA72" s="976"/>
      <c r="BB72" s="976"/>
      <c r="BC72" s="976"/>
      <c r="BD72" s="977"/>
      <c r="BE72" s="266"/>
      <c r="BF72" s="266"/>
      <c r="BG72" s="266"/>
      <c r="BH72" s="266"/>
      <c r="BI72" s="266"/>
      <c r="BJ72" s="266"/>
      <c r="BK72" s="266"/>
      <c r="BL72" s="266"/>
      <c r="BM72" s="266"/>
      <c r="BN72" s="266"/>
      <c r="BO72" s="266"/>
      <c r="BP72" s="266"/>
      <c r="BQ72" s="263">
        <v>66</v>
      </c>
      <c r="BR72" s="268"/>
      <c r="BS72" s="958"/>
      <c r="BT72" s="959"/>
      <c r="BU72" s="959"/>
      <c r="BV72" s="959"/>
      <c r="BW72" s="959"/>
      <c r="BX72" s="959"/>
      <c r="BY72" s="959"/>
      <c r="BZ72" s="959"/>
      <c r="CA72" s="959"/>
      <c r="CB72" s="959"/>
      <c r="CC72" s="959"/>
      <c r="CD72" s="959"/>
      <c r="CE72" s="959"/>
      <c r="CF72" s="959"/>
      <c r="CG72" s="960"/>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52"/>
      <c r="DW72" s="953"/>
      <c r="DX72" s="953"/>
      <c r="DY72" s="953"/>
      <c r="DZ72" s="954"/>
      <c r="EA72" s="247"/>
    </row>
    <row r="73" spans="1:131" s="248" customFormat="1" ht="26.25" customHeight="1" x14ac:dyDescent="0.2">
      <c r="A73" s="262">
        <v>6</v>
      </c>
      <c r="B73" s="968"/>
      <c r="C73" s="969"/>
      <c r="D73" s="969"/>
      <c r="E73" s="969"/>
      <c r="F73" s="969"/>
      <c r="G73" s="969"/>
      <c r="H73" s="969"/>
      <c r="I73" s="969"/>
      <c r="J73" s="969"/>
      <c r="K73" s="969"/>
      <c r="L73" s="969"/>
      <c r="M73" s="969"/>
      <c r="N73" s="969"/>
      <c r="O73" s="969"/>
      <c r="P73" s="970"/>
      <c r="Q73" s="971"/>
      <c r="R73" s="924"/>
      <c r="S73" s="924"/>
      <c r="T73" s="924"/>
      <c r="U73" s="924"/>
      <c r="V73" s="924"/>
      <c r="W73" s="924"/>
      <c r="X73" s="924"/>
      <c r="Y73" s="924"/>
      <c r="Z73" s="924"/>
      <c r="AA73" s="924"/>
      <c r="AB73" s="924"/>
      <c r="AC73" s="924"/>
      <c r="AD73" s="924"/>
      <c r="AE73" s="924"/>
      <c r="AF73" s="924"/>
      <c r="AG73" s="924"/>
      <c r="AH73" s="924"/>
      <c r="AI73" s="924"/>
      <c r="AJ73" s="924"/>
      <c r="AK73" s="924"/>
      <c r="AL73" s="924"/>
      <c r="AM73" s="924"/>
      <c r="AN73" s="924"/>
      <c r="AO73" s="924"/>
      <c r="AP73" s="924"/>
      <c r="AQ73" s="924"/>
      <c r="AR73" s="924"/>
      <c r="AS73" s="924"/>
      <c r="AT73" s="924"/>
      <c r="AU73" s="924"/>
      <c r="AV73" s="924"/>
      <c r="AW73" s="924"/>
      <c r="AX73" s="924"/>
      <c r="AY73" s="924"/>
      <c r="AZ73" s="976"/>
      <c r="BA73" s="976"/>
      <c r="BB73" s="976"/>
      <c r="BC73" s="976"/>
      <c r="BD73" s="977"/>
      <c r="BE73" s="266"/>
      <c r="BF73" s="266"/>
      <c r="BG73" s="266"/>
      <c r="BH73" s="266"/>
      <c r="BI73" s="266"/>
      <c r="BJ73" s="266"/>
      <c r="BK73" s="266"/>
      <c r="BL73" s="266"/>
      <c r="BM73" s="266"/>
      <c r="BN73" s="266"/>
      <c r="BO73" s="266"/>
      <c r="BP73" s="266"/>
      <c r="BQ73" s="263">
        <v>67</v>
      </c>
      <c r="BR73" s="268"/>
      <c r="BS73" s="958"/>
      <c r="BT73" s="959"/>
      <c r="BU73" s="959"/>
      <c r="BV73" s="959"/>
      <c r="BW73" s="959"/>
      <c r="BX73" s="959"/>
      <c r="BY73" s="959"/>
      <c r="BZ73" s="959"/>
      <c r="CA73" s="959"/>
      <c r="CB73" s="959"/>
      <c r="CC73" s="959"/>
      <c r="CD73" s="959"/>
      <c r="CE73" s="959"/>
      <c r="CF73" s="959"/>
      <c r="CG73" s="960"/>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52"/>
      <c r="DW73" s="953"/>
      <c r="DX73" s="953"/>
      <c r="DY73" s="953"/>
      <c r="DZ73" s="954"/>
      <c r="EA73" s="247"/>
    </row>
    <row r="74" spans="1:131" s="248" customFormat="1" ht="26.25" customHeight="1" x14ac:dyDescent="0.2">
      <c r="A74" s="262">
        <v>7</v>
      </c>
      <c r="B74" s="968"/>
      <c r="C74" s="969"/>
      <c r="D74" s="969"/>
      <c r="E74" s="969"/>
      <c r="F74" s="969"/>
      <c r="G74" s="969"/>
      <c r="H74" s="969"/>
      <c r="I74" s="969"/>
      <c r="J74" s="969"/>
      <c r="K74" s="969"/>
      <c r="L74" s="969"/>
      <c r="M74" s="969"/>
      <c r="N74" s="969"/>
      <c r="O74" s="969"/>
      <c r="P74" s="970"/>
      <c r="Q74" s="971"/>
      <c r="R74" s="924"/>
      <c r="S74" s="924"/>
      <c r="T74" s="924"/>
      <c r="U74" s="924"/>
      <c r="V74" s="924"/>
      <c r="W74" s="924"/>
      <c r="X74" s="924"/>
      <c r="Y74" s="924"/>
      <c r="Z74" s="924"/>
      <c r="AA74" s="924"/>
      <c r="AB74" s="924"/>
      <c r="AC74" s="924"/>
      <c r="AD74" s="924"/>
      <c r="AE74" s="924"/>
      <c r="AF74" s="924"/>
      <c r="AG74" s="924"/>
      <c r="AH74" s="924"/>
      <c r="AI74" s="924"/>
      <c r="AJ74" s="924"/>
      <c r="AK74" s="924"/>
      <c r="AL74" s="924"/>
      <c r="AM74" s="924"/>
      <c r="AN74" s="924"/>
      <c r="AO74" s="924"/>
      <c r="AP74" s="924"/>
      <c r="AQ74" s="924"/>
      <c r="AR74" s="924"/>
      <c r="AS74" s="924"/>
      <c r="AT74" s="924"/>
      <c r="AU74" s="924"/>
      <c r="AV74" s="924"/>
      <c r="AW74" s="924"/>
      <c r="AX74" s="924"/>
      <c r="AY74" s="924"/>
      <c r="AZ74" s="976"/>
      <c r="BA74" s="976"/>
      <c r="BB74" s="976"/>
      <c r="BC74" s="976"/>
      <c r="BD74" s="977"/>
      <c r="BE74" s="266"/>
      <c r="BF74" s="266"/>
      <c r="BG74" s="266"/>
      <c r="BH74" s="266"/>
      <c r="BI74" s="266"/>
      <c r="BJ74" s="266"/>
      <c r="BK74" s="266"/>
      <c r="BL74" s="266"/>
      <c r="BM74" s="266"/>
      <c r="BN74" s="266"/>
      <c r="BO74" s="266"/>
      <c r="BP74" s="266"/>
      <c r="BQ74" s="263">
        <v>68</v>
      </c>
      <c r="BR74" s="268"/>
      <c r="BS74" s="958"/>
      <c r="BT74" s="959"/>
      <c r="BU74" s="959"/>
      <c r="BV74" s="959"/>
      <c r="BW74" s="959"/>
      <c r="BX74" s="959"/>
      <c r="BY74" s="959"/>
      <c r="BZ74" s="959"/>
      <c r="CA74" s="959"/>
      <c r="CB74" s="959"/>
      <c r="CC74" s="959"/>
      <c r="CD74" s="959"/>
      <c r="CE74" s="959"/>
      <c r="CF74" s="959"/>
      <c r="CG74" s="960"/>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52"/>
      <c r="DW74" s="953"/>
      <c r="DX74" s="953"/>
      <c r="DY74" s="953"/>
      <c r="DZ74" s="954"/>
      <c r="EA74" s="247"/>
    </row>
    <row r="75" spans="1:131" s="248" customFormat="1" ht="26.25" customHeight="1" x14ac:dyDescent="0.2">
      <c r="A75" s="262">
        <v>8</v>
      </c>
      <c r="B75" s="968"/>
      <c r="C75" s="969"/>
      <c r="D75" s="969"/>
      <c r="E75" s="969"/>
      <c r="F75" s="969"/>
      <c r="G75" s="969"/>
      <c r="H75" s="969"/>
      <c r="I75" s="969"/>
      <c r="J75" s="969"/>
      <c r="K75" s="969"/>
      <c r="L75" s="969"/>
      <c r="M75" s="969"/>
      <c r="N75" s="969"/>
      <c r="O75" s="969"/>
      <c r="P75" s="970"/>
      <c r="Q75" s="972"/>
      <c r="R75" s="926"/>
      <c r="S75" s="926"/>
      <c r="T75" s="926"/>
      <c r="U75" s="923"/>
      <c r="V75" s="925"/>
      <c r="W75" s="926"/>
      <c r="X75" s="926"/>
      <c r="Y75" s="926"/>
      <c r="Z75" s="923"/>
      <c r="AA75" s="925"/>
      <c r="AB75" s="926"/>
      <c r="AC75" s="926"/>
      <c r="AD75" s="926"/>
      <c r="AE75" s="923"/>
      <c r="AF75" s="925"/>
      <c r="AG75" s="926"/>
      <c r="AH75" s="926"/>
      <c r="AI75" s="926"/>
      <c r="AJ75" s="923"/>
      <c r="AK75" s="925"/>
      <c r="AL75" s="926"/>
      <c r="AM75" s="926"/>
      <c r="AN75" s="926"/>
      <c r="AO75" s="923"/>
      <c r="AP75" s="925"/>
      <c r="AQ75" s="926"/>
      <c r="AR75" s="926"/>
      <c r="AS75" s="926"/>
      <c r="AT75" s="923"/>
      <c r="AU75" s="925"/>
      <c r="AV75" s="926"/>
      <c r="AW75" s="926"/>
      <c r="AX75" s="926"/>
      <c r="AY75" s="923"/>
      <c r="AZ75" s="976"/>
      <c r="BA75" s="976"/>
      <c r="BB75" s="976"/>
      <c r="BC75" s="976"/>
      <c r="BD75" s="977"/>
      <c r="BE75" s="266"/>
      <c r="BF75" s="266"/>
      <c r="BG75" s="266"/>
      <c r="BH75" s="266"/>
      <c r="BI75" s="266"/>
      <c r="BJ75" s="266"/>
      <c r="BK75" s="266"/>
      <c r="BL75" s="266"/>
      <c r="BM75" s="266"/>
      <c r="BN75" s="266"/>
      <c r="BO75" s="266"/>
      <c r="BP75" s="266"/>
      <c r="BQ75" s="263">
        <v>69</v>
      </c>
      <c r="BR75" s="268"/>
      <c r="BS75" s="958"/>
      <c r="BT75" s="959"/>
      <c r="BU75" s="959"/>
      <c r="BV75" s="959"/>
      <c r="BW75" s="959"/>
      <c r="BX75" s="959"/>
      <c r="BY75" s="959"/>
      <c r="BZ75" s="959"/>
      <c r="CA75" s="959"/>
      <c r="CB75" s="959"/>
      <c r="CC75" s="959"/>
      <c r="CD75" s="959"/>
      <c r="CE75" s="959"/>
      <c r="CF75" s="959"/>
      <c r="CG75" s="960"/>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52"/>
      <c r="DW75" s="953"/>
      <c r="DX75" s="953"/>
      <c r="DY75" s="953"/>
      <c r="DZ75" s="954"/>
      <c r="EA75" s="247"/>
    </row>
    <row r="76" spans="1:131" s="248" customFormat="1" ht="26.25" customHeight="1" x14ac:dyDescent="0.2">
      <c r="A76" s="262">
        <v>9</v>
      </c>
      <c r="B76" s="968"/>
      <c r="C76" s="969"/>
      <c r="D76" s="969"/>
      <c r="E76" s="969"/>
      <c r="F76" s="969"/>
      <c r="G76" s="969"/>
      <c r="H76" s="969"/>
      <c r="I76" s="969"/>
      <c r="J76" s="969"/>
      <c r="K76" s="969"/>
      <c r="L76" s="969"/>
      <c r="M76" s="969"/>
      <c r="N76" s="969"/>
      <c r="O76" s="969"/>
      <c r="P76" s="970"/>
      <c r="Q76" s="972"/>
      <c r="R76" s="926"/>
      <c r="S76" s="926"/>
      <c r="T76" s="926"/>
      <c r="U76" s="923"/>
      <c r="V76" s="925"/>
      <c r="W76" s="926"/>
      <c r="X76" s="926"/>
      <c r="Y76" s="926"/>
      <c r="Z76" s="923"/>
      <c r="AA76" s="925"/>
      <c r="AB76" s="926"/>
      <c r="AC76" s="926"/>
      <c r="AD76" s="926"/>
      <c r="AE76" s="923"/>
      <c r="AF76" s="925"/>
      <c r="AG76" s="926"/>
      <c r="AH76" s="926"/>
      <c r="AI76" s="926"/>
      <c r="AJ76" s="923"/>
      <c r="AK76" s="925"/>
      <c r="AL76" s="926"/>
      <c r="AM76" s="926"/>
      <c r="AN76" s="926"/>
      <c r="AO76" s="923"/>
      <c r="AP76" s="925"/>
      <c r="AQ76" s="926"/>
      <c r="AR76" s="926"/>
      <c r="AS76" s="926"/>
      <c r="AT76" s="923"/>
      <c r="AU76" s="925"/>
      <c r="AV76" s="926"/>
      <c r="AW76" s="926"/>
      <c r="AX76" s="926"/>
      <c r="AY76" s="923"/>
      <c r="AZ76" s="976"/>
      <c r="BA76" s="976"/>
      <c r="BB76" s="976"/>
      <c r="BC76" s="976"/>
      <c r="BD76" s="977"/>
      <c r="BE76" s="266"/>
      <c r="BF76" s="266"/>
      <c r="BG76" s="266"/>
      <c r="BH76" s="266"/>
      <c r="BI76" s="266"/>
      <c r="BJ76" s="266"/>
      <c r="BK76" s="266"/>
      <c r="BL76" s="266"/>
      <c r="BM76" s="266"/>
      <c r="BN76" s="266"/>
      <c r="BO76" s="266"/>
      <c r="BP76" s="266"/>
      <c r="BQ76" s="263">
        <v>70</v>
      </c>
      <c r="BR76" s="268"/>
      <c r="BS76" s="958"/>
      <c r="BT76" s="959"/>
      <c r="BU76" s="959"/>
      <c r="BV76" s="959"/>
      <c r="BW76" s="959"/>
      <c r="BX76" s="959"/>
      <c r="BY76" s="959"/>
      <c r="BZ76" s="959"/>
      <c r="CA76" s="959"/>
      <c r="CB76" s="959"/>
      <c r="CC76" s="959"/>
      <c r="CD76" s="959"/>
      <c r="CE76" s="959"/>
      <c r="CF76" s="959"/>
      <c r="CG76" s="960"/>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52"/>
      <c r="DW76" s="953"/>
      <c r="DX76" s="953"/>
      <c r="DY76" s="953"/>
      <c r="DZ76" s="954"/>
      <c r="EA76" s="247"/>
    </row>
    <row r="77" spans="1:131" s="248" customFormat="1" ht="26.25" customHeight="1" x14ac:dyDescent="0.2">
      <c r="A77" s="262">
        <v>10</v>
      </c>
      <c r="B77" s="968"/>
      <c r="C77" s="969"/>
      <c r="D77" s="969"/>
      <c r="E77" s="969"/>
      <c r="F77" s="969"/>
      <c r="G77" s="969"/>
      <c r="H77" s="969"/>
      <c r="I77" s="969"/>
      <c r="J77" s="969"/>
      <c r="K77" s="969"/>
      <c r="L77" s="969"/>
      <c r="M77" s="969"/>
      <c r="N77" s="969"/>
      <c r="O77" s="969"/>
      <c r="P77" s="970"/>
      <c r="Q77" s="972"/>
      <c r="R77" s="926"/>
      <c r="S77" s="926"/>
      <c r="T77" s="926"/>
      <c r="U77" s="923"/>
      <c r="V77" s="925"/>
      <c r="W77" s="926"/>
      <c r="X77" s="926"/>
      <c r="Y77" s="926"/>
      <c r="Z77" s="923"/>
      <c r="AA77" s="925"/>
      <c r="AB77" s="926"/>
      <c r="AC77" s="926"/>
      <c r="AD77" s="926"/>
      <c r="AE77" s="923"/>
      <c r="AF77" s="925"/>
      <c r="AG77" s="926"/>
      <c r="AH77" s="926"/>
      <c r="AI77" s="926"/>
      <c r="AJ77" s="923"/>
      <c r="AK77" s="925"/>
      <c r="AL77" s="926"/>
      <c r="AM77" s="926"/>
      <c r="AN77" s="926"/>
      <c r="AO77" s="923"/>
      <c r="AP77" s="925"/>
      <c r="AQ77" s="926"/>
      <c r="AR77" s="926"/>
      <c r="AS77" s="926"/>
      <c r="AT77" s="923"/>
      <c r="AU77" s="925"/>
      <c r="AV77" s="926"/>
      <c r="AW77" s="926"/>
      <c r="AX77" s="926"/>
      <c r="AY77" s="923"/>
      <c r="AZ77" s="976"/>
      <c r="BA77" s="976"/>
      <c r="BB77" s="976"/>
      <c r="BC77" s="976"/>
      <c r="BD77" s="977"/>
      <c r="BE77" s="266"/>
      <c r="BF77" s="266"/>
      <c r="BG77" s="266"/>
      <c r="BH77" s="266"/>
      <c r="BI77" s="266"/>
      <c r="BJ77" s="266"/>
      <c r="BK77" s="266"/>
      <c r="BL77" s="266"/>
      <c r="BM77" s="266"/>
      <c r="BN77" s="266"/>
      <c r="BO77" s="266"/>
      <c r="BP77" s="266"/>
      <c r="BQ77" s="263">
        <v>71</v>
      </c>
      <c r="BR77" s="268"/>
      <c r="BS77" s="958"/>
      <c r="BT77" s="959"/>
      <c r="BU77" s="959"/>
      <c r="BV77" s="959"/>
      <c r="BW77" s="959"/>
      <c r="BX77" s="959"/>
      <c r="BY77" s="959"/>
      <c r="BZ77" s="959"/>
      <c r="CA77" s="959"/>
      <c r="CB77" s="959"/>
      <c r="CC77" s="959"/>
      <c r="CD77" s="959"/>
      <c r="CE77" s="959"/>
      <c r="CF77" s="959"/>
      <c r="CG77" s="960"/>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52"/>
      <c r="DW77" s="953"/>
      <c r="DX77" s="953"/>
      <c r="DY77" s="953"/>
      <c r="DZ77" s="954"/>
      <c r="EA77" s="247"/>
    </row>
    <row r="78" spans="1:131" s="248" customFormat="1" ht="26.25" customHeight="1" x14ac:dyDescent="0.2">
      <c r="A78" s="262">
        <v>11</v>
      </c>
      <c r="B78" s="968"/>
      <c r="C78" s="969"/>
      <c r="D78" s="969"/>
      <c r="E78" s="969"/>
      <c r="F78" s="969"/>
      <c r="G78" s="969"/>
      <c r="H78" s="969"/>
      <c r="I78" s="969"/>
      <c r="J78" s="969"/>
      <c r="K78" s="969"/>
      <c r="L78" s="969"/>
      <c r="M78" s="969"/>
      <c r="N78" s="969"/>
      <c r="O78" s="969"/>
      <c r="P78" s="970"/>
      <c r="Q78" s="971"/>
      <c r="R78" s="924"/>
      <c r="S78" s="924"/>
      <c r="T78" s="924"/>
      <c r="U78" s="924"/>
      <c r="V78" s="924"/>
      <c r="W78" s="924"/>
      <c r="X78" s="924"/>
      <c r="Y78" s="924"/>
      <c r="Z78" s="924"/>
      <c r="AA78" s="924"/>
      <c r="AB78" s="924"/>
      <c r="AC78" s="924"/>
      <c r="AD78" s="924"/>
      <c r="AE78" s="924"/>
      <c r="AF78" s="924"/>
      <c r="AG78" s="924"/>
      <c r="AH78" s="924"/>
      <c r="AI78" s="924"/>
      <c r="AJ78" s="924"/>
      <c r="AK78" s="924"/>
      <c r="AL78" s="924"/>
      <c r="AM78" s="924"/>
      <c r="AN78" s="924"/>
      <c r="AO78" s="924"/>
      <c r="AP78" s="924"/>
      <c r="AQ78" s="924"/>
      <c r="AR78" s="924"/>
      <c r="AS78" s="924"/>
      <c r="AT78" s="924"/>
      <c r="AU78" s="924"/>
      <c r="AV78" s="924"/>
      <c r="AW78" s="924"/>
      <c r="AX78" s="924"/>
      <c r="AY78" s="924"/>
      <c r="AZ78" s="976"/>
      <c r="BA78" s="976"/>
      <c r="BB78" s="976"/>
      <c r="BC78" s="976"/>
      <c r="BD78" s="977"/>
      <c r="BE78" s="266"/>
      <c r="BF78" s="266"/>
      <c r="BG78" s="266"/>
      <c r="BH78" s="266"/>
      <c r="BI78" s="266"/>
      <c r="BJ78" s="269"/>
      <c r="BK78" s="269"/>
      <c r="BL78" s="269"/>
      <c r="BM78" s="269"/>
      <c r="BN78" s="269"/>
      <c r="BO78" s="266"/>
      <c r="BP78" s="266"/>
      <c r="BQ78" s="263">
        <v>72</v>
      </c>
      <c r="BR78" s="268"/>
      <c r="BS78" s="958"/>
      <c r="BT78" s="959"/>
      <c r="BU78" s="959"/>
      <c r="BV78" s="959"/>
      <c r="BW78" s="959"/>
      <c r="BX78" s="959"/>
      <c r="BY78" s="959"/>
      <c r="BZ78" s="959"/>
      <c r="CA78" s="959"/>
      <c r="CB78" s="959"/>
      <c r="CC78" s="959"/>
      <c r="CD78" s="959"/>
      <c r="CE78" s="959"/>
      <c r="CF78" s="959"/>
      <c r="CG78" s="960"/>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52"/>
      <c r="DW78" s="953"/>
      <c r="DX78" s="953"/>
      <c r="DY78" s="953"/>
      <c r="DZ78" s="954"/>
      <c r="EA78" s="247"/>
    </row>
    <row r="79" spans="1:131" s="248" customFormat="1" ht="26.25" customHeight="1" x14ac:dyDescent="0.2">
      <c r="A79" s="262">
        <v>12</v>
      </c>
      <c r="B79" s="968"/>
      <c r="C79" s="969"/>
      <c r="D79" s="969"/>
      <c r="E79" s="969"/>
      <c r="F79" s="969"/>
      <c r="G79" s="969"/>
      <c r="H79" s="969"/>
      <c r="I79" s="969"/>
      <c r="J79" s="969"/>
      <c r="K79" s="969"/>
      <c r="L79" s="969"/>
      <c r="M79" s="969"/>
      <c r="N79" s="969"/>
      <c r="O79" s="969"/>
      <c r="P79" s="970"/>
      <c r="Q79" s="971"/>
      <c r="R79" s="924"/>
      <c r="S79" s="924"/>
      <c r="T79" s="924"/>
      <c r="U79" s="924"/>
      <c r="V79" s="924"/>
      <c r="W79" s="924"/>
      <c r="X79" s="924"/>
      <c r="Y79" s="924"/>
      <c r="Z79" s="924"/>
      <c r="AA79" s="924"/>
      <c r="AB79" s="924"/>
      <c r="AC79" s="924"/>
      <c r="AD79" s="924"/>
      <c r="AE79" s="924"/>
      <c r="AF79" s="924"/>
      <c r="AG79" s="924"/>
      <c r="AH79" s="924"/>
      <c r="AI79" s="924"/>
      <c r="AJ79" s="924"/>
      <c r="AK79" s="924"/>
      <c r="AL79" s="924"/>
      <c r="AM79" s="924"/>
      <c r="AN79" s="924"/>
      <c r="AO79" s="924"/>
      <c r="AP79" s="924"/>
      <c r="AQ79" s="924"/>
      <c r="AR79" s="924"/>
      <c r="AS79" s="924"/>
      <c r="AT79" s="924"/>
      <c r="AU79" s="924"/>
      <c r="AV79" s="924"/>
      <c r="AW79" s="924"/>
      <c r="AX79" s="924"/>
      <c r="AY79" s="924"/>
      <c r="AZ79" s="976"/>
      <c r="BA79" s="976"/>
      <c r="BB79" s="976"/>
      <c r="BC79" s="976"/>
      <c r="BD79" s="977"/>
      <c r="BE79" s="266"/>
      <c r="BF79" s="266"/>
      <c r="BG79" s="266"/>
      <c r="BH79" s="266"/>
      <c r="BI79" s="266"/>
      <c r="BJ79" s="269"/>
      <c r="BK79" s="269"/>
      <c r="BL79" s="269"/>
      <c r="BM79" s="269"/>
      <c r="BN79" s="269"/>
      <c r="BO79" s="266"/>
      <c r="BP79" s="266"/>
      <c r="BQ79" s="263">
        <v>73</v>
      </c>
      <c r="BR79" s="268"/>
      <c r="BS79" s="958"/>
      <c r="BT79" s="959"/>
      <c r="BU79" s="959"/>
      <c r="BV79" s="959"/>
      <c r="BW79" s="959"/>
      <c r="BX79" s="959"/>
      <c r="BY79" s="959"/>
      <c r="BZ79" s="959"/>
      <c r="CA79" s="959"/>
      <c r="CB79" s="959"/>
      <c r="CC79" s="959"/>
      <c r="CD79" s="959"/>
      <c r="CE79" s="959"/>
      <c r="CF79" s="959"/>
      <c r="CG79" s="960"/>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52"/>
      <c r="DW79" s="953"/>
      <c r="DX79" s="953"/>
      <c r="DY79" s="953"/>
      <c r="DZ79" s="954"/>
      <c r="EA79" s="247"/>
    </row>
    <row r="80" spans="1:131" s="248" customFormat="1" ht="26.25" customHeight="1" x14ac:dyDescent="0.2">
      <c r="A80" s="262">
        <v>13</v>
      </c>
      <c r="B80" s="968"/>
      <c r="C80" s="969"/>
      <c r="D80" s="969"/>
      <c r="E80" s="969"/>
      <c r="F80" s="969"/>
      <c r="G80" s="969"/>
      <c r="H80" s="969"/>
      <c r="I80" s="969"/>
      <c r="J80" s="969"/>
      <c r="K80" s="969"/>
      <c r="L80" s="969"/>
      <c r="M80" s="969"/>
      <c r="N80" s="969"/>
      <c r="O80" s="969"/>
      <c r="P80" s="970"/>
      <c r="Q80" s="971"/>
      <c r="R80" s="924"/>
      <c r="S80" s="924"/>
      <c r="T80" s="924"/>
      <c r="U80" s="924"/>
      <c r="V80" s="924"/>
      <c r="W80" s="924"/>
      <c r="X80" s="924"/>
      <c r="Y80" s="924"/>
      <c r="Z80" s="924"/>
      <c r="AA80" s="924"/>
      <c r="AB80" s="924"/>
      <c r="AC80" s="924"/>
      <c r="AD80" s="924"/>
      <c r="AE80" s="924"/>
      <c r="AF80" s="924"/>
      <c r="AG80" s="924"/>
      <c r="AH80" s="924"/>
      <c r="AI80" s="924"/>
      <c r="AJ80" s="924"/>
      <c r="AK80" s="924"/>
      <c r="AL80" s="924"/>
      <c r="AM80" s="924"/>
      <c r="AN80" s="924"/>
      <c r="AO80" s="924"/>
      <c r="AP80" s="924"/>
      <c r="AQ80" s="924"/>
      <c r="AR80" s="924"/>
      <c r="AS80" s="924"/>
      <c r="AT80" s="924"/>
      <c r="AU80" s="924"/>
      <c r="AV80" s="924"/>
      <c r="AW80" s="924"/>
      <c r="AX80" s="924"/>
      <c r="AY80" s="924"/>
      <c r="AZ80" s="976"/>
      <c r="BA80" s="976"/>
      <c r="BB80" s="976"/>
      <c r="BC80" s="976"/>
      <c r="BD80" s="977"/>
      <c r="BE80" s="266"/>
      <c r="BF80" s="266"/>
      <c r="BG80" s="266"/>
      <c r="BH80" s="266"/>
      <c r="BI80" s="266"/>
      <c r="BJ80" s="266"/>
      <c r="BK80" s="266"/>
      <c r="BL80" s="266"/>
      <c r="BM80" s="266"/>
      <c r="BN80" s="266"/>
      <c r="BO80" s="266"/>
      <c r="BP80" s="266"/>
      <c r="BQ80" s="263">
        <v>74</v>
      </c>
      <c r="BR80" s="268"/>
      <c r="BS80" s="958"/>
      <c r="BT80" s="959"/>
      <c r="BU80" s="959"/>
      <c r="BV80" s="959"/>
      <c r="BW80" s="959"/>
      <c r="BX80" s="959"/>
      <c r="BY80" s="959"/>
      <c r="BZ80" s="959"/>
      <c r="CA80" s="959"/>
      <c r="CB80" s="959"/>
      <c r="CC80" s="959"/>
      <c r="CD80" s="959"/>
      <c r="CE80" s="959"/>
      <c r="CF80" s="959"/>
      <c r="CG80" s="960"/>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52"/>
      <c r="DW80" s="953"/>
      <c r="DX80" s="953"/>
      <c r="DY80" s="953"/>
      <c r="DZ80" s="954"/>
      <c r="EA80" s="247"/>
    </row>
    <row r="81" spans="1:131" s="248" customFormat="1" ht="26.25" customHeight="1" x14ac:dyDescent="0.2">
      <c r="A81" s="262">
        <v>14</v>
      </c>
      <c r="B81" s="968"/>
      <c r="C81" s="969"/>
      <c r="D81" s="969"/>
      <c r="E81" s="969"/>
      <c r="F81" s="969"/>
      <c r="G81" s="969"/>
      <c r="H81" s="969"/>
      <c r="I81" s="969"/>
      <c r="J81" s="969"/>
      <c r="K81" s="969"/>
      <c r="L81" s="969"/>
      <c r="M81" s="969"/>
      <c r="N81" s="969"/>
      <c r="O81" s="969"/>
      <c r="P81" s="970"/>
      <c r="Q81" s="971"/>
      <c r="R81" s="924"/>
      <c r="S81" s="924"/>
      <c r="T81" s="924"/>
      <c r="U81" s="924"/>
      <c r="V81" s="924"/>
      <c r="W81" s="924"/>
      <c r="X81" s="924"/>
      <c r="Y81" s="924"/>
      <c r="Z81" s="924"/>
      <c r="AA81" s="924"/>
      <c r="AB81" s="924"/>
      <c r="AC81" s="924"/>
      <c r="AD81" s="924"/>
      <c r="AE81" s="924"/>
      <c r="AF81" s="924"/>
      <c r="AG81" s="924"/>
      <c r="AH81" s="924"/>
      <c r="AI81" s="924"/>
      <c r="AJ81" s="924"/>
      <c r="AK81" s="924"/>
      <c r="AL81" s="924"/>
      <c r="AM81" s="924"/>
      <c r="AN81" s="924"/>
      <c r="AO81" s="924"/>
      <c r="AP81" s="924"/>
      <c r="AQ81" s="924"/>
      <c r="AR81" s="924"/>
      <c r="AS81" s="924"/>
      <c r="AT81" s="924"/>
      <c r="AU81" s="924"/>
      <c r="AV81" s="924"/>
      <c r="AW81" s="924"/>
      <c r="AX81" s="924"/>
      <c r="AY81" s="924"/>
      <c r="AZ81" s="976"/>
      <c r="BA81" s="976"/>
      <c r="BB81" s="976"/>
      <c r="BC81" s="976"/>
      <c r="BD81" s="977"/>
      <c r="BE81" s="266"/>
      <c r="BF81" s="266"/>
      <c r="BG81" s="266"/>
      <c r="BH81" s="266"/>
      <c r="BI81" s="266"/>
      <c r="BJ81" s="266"/>
      <c r="BK81" s="266"/>
      <c r="BL81" s="266"/>
      <c r="BM81" s="266"/>
      <c r="BN81" s="266"/>
      <c r="BO81" s="266"/>
      <c r="BP81" s="266"/>
      <c r="BQ81" s="263">
        <v>75</v>
      </c>
      <c r="BR81" s="268"/>
      <c r="BS81" s="958"/>
      <c r="BT81" s="959"/>
      <c r="BU81" s="959"/>
      <c r="BV81" s="959"/>
      <c r="BW81" s="959"/>
      <c r="BX81" s="959"/>
      <c r="BY81" s="959"/>
      <c r="BZ81" s="959"/>
      <c r="CA81" s="959"/>
      <c r="CB81" s="959"/>
      <c r="CC81" s="959"/>
      <c r="CD81" s="959"/>
      <c r="CE81" s="959"/>
      <c r="CF81" s="959"/>
      <c r="CG81" s="960"/>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52"/>
      <c r="DW81" s="953"/>
      <c r="DX81" s="953"/>
      <c r="DY81" s="953"/>
      <c r="DZ81" s="954"/>
      <c r="EA81" s="247"/>
    </row>
    <row r="82" spans="1:131" s="248" customFormat="1" ht="26.25" customHeight="1" x14ac:dyDescent="0.2">
      <c r="A82" s="262">
        <v>15</v>
      </c>
      <c r="B82" s="968"/>
      <c r="C82" s="969"/>
      <c r="D82" s="969"/>
      <c r="E82" s="969"/>
      <c r="F82" s="969"/>
      <c r="G82" s="969"/>
      <c r="H82" s="969"/>
      <c r="I82" s="969"/>
      <c r="J82" s="969"/>
      <c r="K82" s="969"/>
      <c r="L82" s="969"/>
      <c r="M82" s="969"/>
      <c r="N82" s="969"/>
      <c r="O82" s="969"/>
      <c r="P82" s="970"/>
      <c r="Q82" s="971"/>
      <c r="R82" s="924"/>
      <c r="S82" s="924"/>
      <c r="T82" s="924"/>
      <c r="U82" s="924"/>
      <c r="V82" s="924"/>
      <c r="W82" s="924"/>
      <c r="X82" s="924"/>
      <c r="Y82" s="924"/>
      <c r="Z82" s="924"/>
      <c r="AA82" s="924"/>
      <c r="AB82" s="924"/>
      <c r="AC82" s="924"/>
      <c r="AD82" s="924"/>
      <c r="AE82" s="924"/>
      <c r="AF82" s="924"/>
      <c r="AG82" s="924"/>
      <c r="AH82" s="924"/>
      <c r="AI82" s="924"/>
      <c r="AJ82" s="924"/>
      <c r="AK82" s="924"/>
      <c r="AL82" s="924"/>
      <c r="AM82" s="924"/>
      <c r="AN82" s="924"/>
      <c r="AO82" s="924"/>
      <c r="AP82" s="924"/>
      <c r="AQ82" s="924"/>
      <c r="AR82" s="924"/>
      <c r="AS82" s="924"/>
      <c r="AT82" s="924"/>
      <c r="AU82" s="924"/>
      <c r="AV82" s="924"/>
      <c r="AW82" s="924"/>
      <c r="AX82" s="924"/>
      <c r="AY82" s="924"/>
      <c r="AZ82" s="976"/>
      <c r="BA82" s="976"/>
      <c r="BB82" s="976"/>
      <c r="BC82" s="976"/>
      <c r="BD82" s="977"/>
      <c r="BE82" s="266"/>
      <c r="BF82" s="266"/>
      <c r="BG82" s="266"/>
      <c r="BH82" s="266"/>
      <c r="BI82" s="266"/>
      <c r="BJ82" s="266"/>
      <c r="BK82" s="266"/>
      <c r="BL82" s="266"/>
      <c r="BM82" s="266"/>
      <c r="BN82" s="266"/>
      <c r="BO82" s="266"/>
      <c r="BP82" s="266"/>
      <c r="BQ82" s="263">
        <v>76</v>
      </c>
      <c r="BR82" s="268"/>
      <c r="BS82" s="958"/>
      <c r="BT82" s="959"/>
      <c r="BU82" s="959"/>
      <c r="BV82" s="959"/>
      <c r="BW82" s="959"/>
      <c r="BX82" s="959"/>
      <c r="BY82" s="959"/>
      <c r="BZ82" s="959"/>
      <c r="CA82" s="959"/>
      <c r="CB82" s="959"/>
      <c r="CC82" s="959"/>
      <c r="CD82" s="959"/>
      <c r="CE82" s="959"/>
      <c r="CF82" s="959"/>
      <c r="CG82" s="960"/>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52"/>
      <c r="DW82" s="953"/>
      <c r="DX82" s="953"/>
      <c r="DY82" s="953"/>
      <c r="DZ82" s="954"/>
      <c r="EA82" s="247"/>
    </row>
    <row r="83" spans="1:131" s="248" customFormat="1" ht="26.25" customHeight="1" x14ac:dyDescent="0.2">
      <c r="A83" s="262">
        <v>16</v>
      </c>
      <c r="B83" s="968"/>
      <c r="C83" s="969"/>
      <c r="D83" s="969"/>
      <c r="E83" s="969"/>
      <c r="F83" s="969"/>
      <c r="G83" s="969"/>
      <c r="H83" s="969"/>
      <c r="I83" s="969"/>
      <c r="J83" s="969"/>
      <c r="K83" s="969"/>
      <c r="L83" s="969"/>
      <c r="M83" s="969"/>
      <c r="N83" s="969"/>
      <c r="O83" s="969"/>
      <c r="P83" s="970"/>
      <c r="Q83" s="971"/>
      <c r="R83" s="924"/>
      <c r="S83" s="924"/>
      <c r="T83" s="924"/>
      <c r="U83" s="924"/>
      <c r="V83" s="924"/>
      <c r="W83" s="924"/>
      <c r="X83" s="924"/>
      <c r="Y83" s="924"/>
      <c r="Z83" s="924"/>
      <c r="AA83" s="924"/>
      <c r="AB83" s="924"/>
      <c r="AC83" s="924"/>
      <c r="AD83" s="924"/>
      <c r="AE83" s="924"/>
      <c r="AF83" s="924"/>
      <c r="AG83" s="924"/>
      <c r="AH83" s="924"/>
      <c r="AI83" s="924"/>
      <c r="AJ83" s="924"/>
      <c r="AK83" s="924"/>
      <c r="AL83" s="924"/>
      <c r="AM83" s="924"/>
      <c r="AN83" s="924"/>
      <c r="AO83" s="924"/>
      <c r="AP83" s="924"/>
      <c r="AQ83" s="924"/>
      <c r="AR83" s="924"/>
      <c r="AS83" s="924"/>
      <c r="AT83" s="924"/>
      <c r="AU83" s="924"/>
      <c r="AV83" s="924"/>
      <c r="AW83" s="924"/>
      <c r="AX83" s="924"/>
      <c r="AY83" s="924"/>
      <c r="AZ83" s="976"/>
      <c r="BA83" s="976"/>
      <c r="BB83" s="976"/>
      <c r="BC83" s="976"/>
      <c r="BD83" s="977"/>
      <c r="BE83" s="266"/>
      <c r="BF83" s="266"/>
      <c r="BG83" s="266"/>
      <c r="BH83" s="266"/>
      <c r="BI83" s="266"/>
      <c r="BJ83" s="266"/>
      <c r="BK83" s="266"/>
      <c r="BL83" s="266"/>
      <c r="BM83" s="266"/>
      <c r="BN83" s="266"/>
      <c r="BO83" s="266"/>
      <c r="BP83" s="266"/>
      <c r="BQ83" s="263">
        <v>77</v>
      </c>
      <c r="BR83" s="268"/>
      <c r="BS83" s="958"/>
      <c r="BT83" s="959"/>
      <c r="BU83" s="959"/>
      <c r="BV83" s="959"/>
      <c r="BW83" s="959"/>
      <c r="BX83" s="959"/>
      <c r="BY83" s="959"/>
      <c r="BZ83" s="959"/>
      <c r="CA83" s="959"/>
      <c r="CB83" s="959"/>
      <c r="CC83" s="959"/>
      <c r="CD83" s="959"/>
      <c r="CE83" s="959"/>
      <c r="CF83" s="959"/>
      <c r="CG83" s="960"/>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52"/>
      <c r="DW83" s="953"/>
      <c r="DX83" s="953"/>
      <c r="DY83" s="953"/>
      <c r="DZ83" s="954"/>
      <c r="EA83" s="247"/>
    </row>
    <row r="84" spans="1:131" s="248" customFormat="1" ht="26.25" customHeight="1" x14ac:dyDescent="0.2">
      <c r="A84" s="262">
        <v>17</v>
      </c>
      <c r="B84" s="968"/>
      <c r="C84" s="969"/>
      <c r="D84" s="969"/>
      <c r="E84" s="969"/>
      <c r="F84" s="969"/>
      <c r="G84" s="969"/>
      <c r="H84" s="969"/>
      <c r="I84" s="969"/>
      <c r="J84" s="969"/>
      <c r="K84" s="969"/>
      <c r="L84" s="969"/>
      <c r="M84" s="969"/>
      <c r="N84" s="969"/>
      <c r="O84" s="969"/>
      <c r="P84" s="970"/>
      <c r="Q84" s="971"/>
      <c r="R84" s="924"/>
      <c r="S84" s="924"/>
      <c r="T84" s="924"/>
      <c r="U84" s="924"/>
      <c r="V84" s="924"/>
      <c r="W84" s="924"/>
      <c r="X84" s="924"/>
      <c r="Y84" s="924"/>
      <c r="Z84" s="924"/>
      <c r="AA84" s="924"/>
      <c r="AB84" s="924"/>
      <c r="AC84" s="924"/>
      <c r="AD84" s="924"/>
      <c r="AE84" s="924"/>
      <c r="AF84" s="924"/>
      <c r="AG84" s="924"/>
      <c r="AH84" s="924"/>
      <c r="AI84" s="924"/>
      <c r="AJ84" s="924"/>
      <c r="AK84" s="924"/>
      <c r="AL84" s="924"/>
      <c r="AM84" s="924"/>
      <c r="AN84" s="924"/>
      <c r="AO84" s="924"/>
      <c r="AP84" s="924"/>
      <c r="AQ84" s="924"/>
      <c r="AR84" s="924"/>
      <c r="AS84" s="924"/>
      <c r="AT84" s="924"/>
      <c r="AU84" s="924"/>
      <c r="AV84" s="924"/>
      <c r="AW84" s="924"/>
      <c r="AX84" s="924"/>
      <c r="AY84" s="924"/>
      <c r="AZ84" s="976"/>
      <c r="BA84" s="976"/>
      <c r="BB84" s="976"/>
      <c r="BC84" s="976"/>
      <c r="BD84" s="977"/>
      <c r="BE84" s="266"/>
      <c r="BF84" s="266"/>
      <c r="BG84" s="266"/>
      <c r="BH84" s="266"/>
      <c r="BI84" s="266"/>
      <c r="BJ84" s="266"/>
      <c r="BK84" s="266"/>
      <c r="BL84" s="266"/>
      <c r="BM84" s="266"/>
      <c r="BN84" s="266"/>
      <c r="BO84" s="266"/>
      <c r="BP84" s="266"/>
      <c r="BQ84" s="263">
        <v>78</v>
      </c>
      <c r="BR84" s="268"/>
      <c r="BS84" s="958"/>
      <c r="BT84" s="959"/>
      <c r="BU84" s="959"/>
      <c r="BV84" s="959"/>
      <c r="BW84" s="959"/>
      <c r="BX84" s="959"/>
      <c r="BY84" s="959"/>
      <c r="BZ84" s="959"/>
      <c r="CA84" s="959"/>
      <c r="CB84" s="959"/>
      <c r="CC84" s="959"/>
      <c r="CD84" s="959"/>
      <c r="CE84" s="959"/>
      <c r="CF84" s="959"/>
      <c r="CG84" s="960"/>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52"/>
      <c r="DW84" s="953"/>
      <c r="DX84" s="953"/>
      <c r="DY84" s="953"/>
      <c r="DZ84" s="954"/>
      <c r="EA84" s="247"/>
    </row>
    <row r="85" spans="1:131" s="248" customFormat="1" ht="26.25" customHeight="1" x14ac:dyDescent="0.2">
      <c r="A85" s="262">
        <v>18</v>
      </c>
      <c r="B85" s="968"/>
      <c r="C85" s="969"/>
      <c r="D85" s="969"/>
      <c r="E85" s="969"/>
      <c r="F85" s="969"/>
      <c r="G85" s="969"/>
      <c r="H85" s="969"/>
      <c r="I85" s="969"/>
      <c r="J85" s="969"/>
      <c r="K85" s="969"/>
      <c r="L85" s="969"/>
      <c r="M85" s="969"/>
      <c r="N85" s="969"/>
      <c r="O85" s="969"/>
      <c r="P85" s="970"/>
      <c r="Q85" s="971"/>
      <c r="R85" s="924"/>
      <c r="S85" s="924"/>
      <c r="T85" s="924"/>
      <c r="U85" s="924"/>
      <c r="V85" s="924"/>
      <c r="W85" s="924"/>
      <c r="X85" s="924"/>
      <c r="Y85" s="924"/>
      <c r="Z85" s="924"/>
      <c r="AA85" s="924"/>
      <c r="AB85" s="924"/>
      <c r="AC85" s="924"/>
      <c r="AD85" s="924"/>
      <c r="AE85" s="924"/>
      <c r="AF85" s="924"/>
      <c r="AG85" s="924"/>
      <c r="AH85" s="924"/>
      <c r="AI85" s="924"/>
      <c r="AJ85" s="924"/>
      <c r="AK85" s="924"/>
      <c r="AL85" s="924"/>
      <c r="AM85" s="924"/>
      <c r="AN85" s="924"/>
      <c r="AO85" s="924"/>
      <c r="AP85" s="924"/>
      <c r="AQ85" s="924"/>
      <c r="AR85" s="924"/>
      <c r="AS85" s="924"/>
      <c r="AT85" s="924"/>
      <c r="AU85" s="924"/>
      <c r="AV85" s="924"/>
      <c r="AW85" s="924"/>
      <c r="AX85" s="924"/>
      <c r="AY85" s="924"/>
      <c r="AZ85" s="976"/>
      <c r="BA85" s="976"/>
      <c r="BB85" s="976"/>
      <c r="BC85" s="976"/>
      <c r="BD85" s="977"/>
      <c r="BE85" s="266"/>
      <c r="BF85" s="266"/>
      <c r="BG85" s="266"/>
      <c r="BH85" s="266"/>
      <c r="BI85" s="266"/>
      <c r="BJ85" s="266"/>
      <c r="BK85" s="266"/>
      <c r="BL85" s="266"/>
      <c r="BM85" s="266"/>
      <c r="BN85" s="266"/>
      <c r="BO85" s="266"/>
      <c r="BP85" s="266"/>
      <c r="BQ85" s="263">
        <v>79</v>
      </c>
      <c r="BR85" s="268"/>
      <c r="BS85" s="958"/>
      <c r="BT85" s="959"/>
      <c r="BU85" s="959"/>
      <c r="BV85" s="959"/>
      <c r="BW85" s="959"/>
      <c r="BX85" s="959"/>
      <c r="BY85" s="959"/>
      <c r="BZ85" s="959"/>
      <c r="CA85" s="959"/>
      <c r="CB85" s="959"/>
      <c r="CC85" s="959"/>
      <c r="CD85" s="959"/>
      <c r="CE85" s="959"/>
      <c r="CF85" s="959"/>
      <c r="CG85" s="960"/>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52"/>
      <c r="DW85" s="953"/>
      <c r="DX85" s="953"/>
      <c r="DY85" s="953"/>
      <c r="DZ85" s="954"/>
      <c r="EA85" s="247"/>
    </row>
    <row r="86" spans="1:131" s="248" customFormat="1" ht="26.25" customHeight="1" x14ac:dyDescent="0.2">
      <c r="A86" s="262">
        <v>19</v>
      </c>
      <c r="B86" s="968"/>
      <c r="C86" s="969"/>
      <c r="D86" s="969"/>
      <c r="E86" s="969"/>
      <c r="F86" s="969"/>
      <c r="G86" s="969"/>
      <c r="H86" s="969"/>
      <c r="I86" s="969"/>
      <c r="J86" s="969"/>
      <c r="K86" s="969"/>
      <c r="L86" s="969"/>
      <c r="M86" s="969"/>
      <c r="N86" s="969"/>
      <c r="O86" s="969"/>
      <c r="P86" s="970"/>
      <c r="Q86" s="971"/>
      <c r="R86" s="924"/>
      <c r="S86" s="924"/>
      <c r="T86" s="924"/>
      <c r="U86" s="924"/>
      <c r="V86" s="924"/>
      <c r="W86" s="924"/>
      <c r="X86" s="924"/>
      <c r="Y86" s="924"/>
      <c r="Z86" s="924"/>
      <c r="AA86" s="924"/>
      <c r="AB86" s="924"/>
      <c r="AC86" s="924"/>
      <c r="AD86" s="924"/>
      <c r="AE86" s="924"/>
      <c r="AF86" s="924"/>
      <c r="AG86" s="924"/>
      <c r="AH86" s="924"/>
      <c r="AI86" s="924"/>
      <c r="AJ86" s="924"/>
      <c r="AK86" s="924"/>
      <c r="AL86" s="924"/>
      <c r="AM86" s="924"/>
      <c r="AN86" s="924"/>
      <c r="AO86" s="924"/>
      <c r="AP86" s="924"/>
      <c r="AQ86" s="924"/>
      <c r="AR86" s="924"/>
      <c r="AS86" s="924"/>
      <c r="AT86" s="924"/>
      <c r="AU86" s="924"/>
      <c r="AV86" s="924"/>
      <c r="AW86" s="924"/>
      <c r="AX86" s="924"/>
      <c r="AY86" s="924"/>
      <c r="AZ86" s="976"/>
      <c r="BA86" s="976"/>
      <c r="BB86" s="976"/>
      <c r="BC86" s="976"/>
      <c r="BD86" s="977"/>
      <c r="BE86" s="266"/>
      <c r="BF86" s="266"/>
      <c r="BG86" s="266"/>
      <c r="BH86" s="266"/>
      <c r="BI86" s="266"/>
      <c r="BJ86" s="266"/>
      <c r="BK86" s="266"/>
      <c r="BL86" s="266"/>
      <c r="BM86" s="266"/>
      <c r="BN86" s="266"/>
      <c r="BO86" s="266"/>
      <c r="BP86" s="266"/>
      <c r="BQ86" s="263">
        <v>80</v>
      </c>
      <c r="BR86" s="268"/>
      <c r="BS86" s="958"/>
      <c r="BT86" s="959"/>
      <c r="BU86" s="959"/>
      <c r="BV86" s="959"/>
      <c r="BW86" s="959"/>
      <c r="BX86" s="959"/>
      <c r="BY86" s="959"/>
      <c r="BZ86" s="959"/>
      <c r="CA86" s="959"/>
      <c r="CB86" s="959"/>
      <c r="CC86" s="959"/>
      <c r="CD86" s="959"/>
      <c r="CE86" s="959"/>
      <c r="CF86" s="959"/>
      <c r="CG86" s="960"/>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52"/>
      <c r="DW86" s="953"/>
      <c r="DX86" s="953"/>
      <c r="DY86" s="953"/>
      <c r="DZ86" s="954"/>
      <c r="EA86" s="247"/>
    </row>
    <row r="87" spans="1:131" s="248" customFormat="1" ht="26.25" customHeight="1" x14ac:dyDescent="0.2">
      <c r="A87" s="270">
        <v>20</v>
      </c>
      <c r="B87" s="978"/>
      <c r="C87" s="979"/>
      <c r="D87" s="979"/>
      <c r="E87" s="979"/>
      <c r="F87" s="979"/>
      <c r="G87" s="979"/>
      <c r="H87" s="979"/>
      <c r="I87" s="979"/>
      <c r="J87" s="979"/>
      <c r="K87" s="979"/>
      <c r="L87" s="979"/>
      <c r="M87" s="979"/>
      <c r="N87" s="979"/>
      <c r="O87" s="979"/>
      <c r="P87" s="980"/>
      <c r="Q87" s="981"/>
      <c r="R87" s="982"/>
      <c r="S87" s="982"/>
      <c r="T87" s="982"/>
      <c r="U87" s="982"/>
      <c r="V87" s="982"/>
      <c r="W87" s="982"/>
      <c r="X87" s="982"/>
      <c r="Y87" s="982"/>
      <c r="Z87" s="982"/>
      <c r="AA87" s="982"/>
      <c r="AB87" s="982"/>
      <c r="AC87" s="982"/>
      <c r="AD87" s="982"/>
      <c r="AE87" s="982"/>
      <c r="AF87" s="982"/>
      <c r="AG87" s="982"/>
      <c r="AH87" s="982"/>
      <c r="AI87" s="982"/>
      <c r="AJ87" s="982"/>
      <c r="AK87" s="982"/>
      <c r="AL87" s="982"/>
      <c r="AM87" s="982"/>
      <c r="AN87" s="982"/>
      <c r="AO87" s="982"/>
      <c r="AP87" s="982"/>
      <c r="AQ87" s="982"/>
      <c r="AR87" s="982"/>
      <c r="AS87" s="982"/>
      <c r="AT87" s="982"/>
      <c r="AU87" s="982"/>
      <c r="AV87" s="982"/>
      <c r="AW87" s="982"/>
      <c r="AX87" s="982"/>
      <c r="AY87" s="982"/>
      <c r="AZ87" s="983"/>
      <c r="BA87" s="983"/>
      <c r="BB87" s="983"/>
      <c r="BC87" s="983"/>
      <c r="BD87" s="984"/>
      <c r="BE87" s="266"/>
      <c r="BF87" s="266"/>
      <c r="BG87" s="266"/>
      <c r="BH87" s="266"/>
      <c r="BI87" s="266"/>
      <c r="BJ87" s="266"/>
      <c r="BK87" s="266"/>
      <c r="BL87" s="266"/>
      <c r="BM87" s="266"/>
      <c r="BN87" s="266"/>
      <c r="BO87" s="266"/>
      <c r="BP87" s="266"/>
      <c r="BQ87" s="263">
        <v>81</v>
      </c>
      <c r="BR87" s="268"/>
      <c r="BS87" s="958"/>
      <c r="BT87" s="959"/>
      <c r="BU87" s="959"/>
      <c r="BV87" s="959"/>
      <c r="BW87" s="959"/>
      <c r="BX87" s="959"/>
      <c r="BY87" s="959"/>
      <c r="BZ87" s="959"/>
      <c r="CA87" s="959"/>
      <c r="CB87" s="959"/>
      <c r="CC87" s="959"/>
      <c r="CD87" s="959"/>
      <c r="CE87" s="959"/>
      <c r="CF87" s="959"/>
      <c r="CG87" s="960"/>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52"/>
      <c r="DW87" s="953"/>
      <c r="DX87" s="953"/>
      <c r="DY87" s="953"/>
      <c r="DZ87" s="954"/>
      <c r="EA87" s="247"/>
    </row>
    <row r="88" spans="1:131" s="248" customFormat="1" ht="26.25" customHeight="1" thickBot="1" x14ac:dyDescent="0.25">
      <c r="A88" s="265" t="s">
        <v>389</v>
      </c>
      <c r="B88" s="880" t="s">
        <v>412</v>
      </c>
      <c r="C88" s="881"/>
      <c r="D88" s="881"/>
      <c r="E88" s="881"/>
      <c r="F88" s="881"/>
      <c r="G88" s="881"/>
      <c r="H88" s="881"/>
      <c r="I88" s="881"/>
      <c r="J88" s="881"/>
      <c r="K88" s="881"/>
      <c r="L88" s="881"/>
      <c r="M88" s="881"/>
      <c r="N88" s="881"/>
      <c r="O88" s="881"/>
      <c r="P88" s="882"/>
      <c r="Q88" s="933"/>
      <c r="R88" s="934"/>
      <c r="S88" s="934"/>
      <c r="T88" s="934"/>
      <c r="U88" s="934"/>
      <c r="V88" s="934"/>
      <c r="W88" s="934"/>
      <c r="X88" s="934"/>
      <c r="Y88" s="934"/>
      <c r="Z88" s="934"/>
      <c r="AA88" s="934"/>
      <c r="AB88" s="934"/>
      <c r="AC88" s="934"/>
      <c r="AD88" s="934"/>
      <c r="AE88" s="934"/>
      <c r="AF88" s="937">
        <v>79825</v>
      </c>
      <c r="AG88" s="937"/>
      <c r="AH88" s="937"/>
      <c r="AI88" s="937"/>
      <c r="AJ88" s="937"/>
      <c r="AK88" s="934"/>
      <c r="AL88" s="934"/>
      <c r="AM88" s="934"/>
      <c r="AN88" s="934"/>
      <c r="AO88" s="934"/>
      <c r="AP88" s="937">
        <v>50463</v>
      </c>
      <c r="AQ88" s="937"/>
      <c r="AR88" s="937"/>
      <c r="AS88" s="937"/>
      <c r="AT88" s="937"/>
      <c r="AU88" s="937">
        <v>1155</v>
      </c>
      <c r="AV88" s="937"/>
      <c r="AW88" s="937"/>
      <c r="AX88" s="937"/>
      <c r="AY88" s="937"/>
      <c r="AZ88" s="942"/>
      <c r="BA88" s="942"/>
      <c r="BB88" s="942"/>
      <c r="BC88" s="942"/>
      <c r="BD88" s="943"/>
      <c r="BE88" s="266"/>
      <c r="BF88" s="266"/>
      <c r="BG88" s="266"/>
      <c r="BH88" s="266"/>
      <c r="BI88" s="266"/>
      <c r="BJ88" s="266"/>
      <c r="BK88" s="266"/>
      <c r="BL88" s="266"/>
      <c r="BM88" s="266"/>
      <c r="BN88" s="266"/>
      <c r="BO88" s="266"/>
      <c r="BP88" s="266"/>
      <c r="BQ88" s="263">
        <v>82</v>
      </c>
      <c r="BR88" s="268"/>
      <c r="BS88" s="958"/>
      <c r="BT88" s="959"/>
      <c r="BU88" s="959"/>
      <c r="BV88" s="959"/>
      <c r="BW88" s="959"/>
      <c r="BX88" s="959"/>
      <c r="BY88" s="959"/>
      <c r="BZ88" s="959"/>
      <c r="CA88" s="959"/>
      <c r="CB88" s="959"/>
      <c r="CC88" s="959"/>
      <c r="CD88" s="959"/>
      <c r="CE88" s="959"/>
      <c r="CF88" s="959"/>
      <c r="CG88" s="960"/>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52"/>
      <c r="DW88" s="953"/>
      <c r="DX88" s="953"/>
      <c r="DY88" s="953"/>
      <c r="DZ88" s="954"/>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58"/>
      <c r="BT89" s="959"/>
      <c r="BU89" s="959"/>
      <c r="BV89" s="959"/>
      <c r="BW89" s="959"/>
      <c r="BX89" s="959"/>
      <c r="BY89" s="959"/>
      <c r="BZ89" s="959"/>
      <c r="CA89" s="959"/>
      <c r="CB89" s="959"/>
      <c r="CC89" s="959"/>
      <c r="CD89" s="959"/>
      <c r="CE89" s="959"/>
      <c r="CF89" s="959"/>
      <c r="CG89" s="960"/>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52"/>
      <c r="DW89" s="953"/>
      <c r="DX89" s="953"/>
      <c r="DY89" s="953"/>
      <c r="DZ89" s="954"/>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58"/>
      <c r="BT90" s="959"/>
      <c r="BU90" s="959"/>
      <c r="BV90" s="959"/>
      <c r="BW90" s="959"/>
      <c r="BX90" s="959"/>
      <c r="BY90" s="959"/>
      <c r="BZ90" s="959"/>
      <c r="CA90" s="959"/>
      <c r="CB90" s="959"/>
      <c r="CC90" s="959"/>
      <c r="CD90" s="959"/>
      <c r="CE90" s="959"/>
      <c r="CF90" s="959"/>
      <c r="CG90" s="960"/>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52"/>
      <c r="DW90" s="953"/>
      <c r="DX90" s="953"/>
      <c r="DY90" s="953"/>
      <c r="DZ90" s="954"/>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58"/>
      <c r="BT91" s="959"/>
      <c r="BU91" s="959"/>
      <c r="BV91" s="959"/>
      <c r="BW91" s="959"/>
      <c r="BX91" s="959"/>
      <c r="BY91" s="959"/>
      <c r="BZ91" s="959"/>
      <c r="CA91" s="959"/>
      <c r="CB91" s="959"/>
      <c r="CC91" s="959"/>
      <c r="CD91" s="959"/>
      <c r="CE91" s="959"/>
      <c r="CF91" s="959"/>
      <c r="CG91" s="960"/>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52"/>
      <c r="DW91" s="953"/>
      <c r="DX91" s="953"/>
      <c r="DY91" s="953"/>
      <c r="DZ91" s="954"/>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58"/>
      <c r="BT92" s="959"/>
      <c r="BU92" s="959"/>
      <c r="BV92" s="959"/>
      <c r="BW92" s="959"/>
      <c r="BX92" s="959"/>
      <c r="BY92" s="959"/>
      <c r="BZ92" s="959"/>
      <c r="CA92" s="959"/>
      <c r="CB92" s="959"/>
      <c r="CC92" s="959"/>
      <c r="CD92" s="959"/>
      <c r="CE92" s="959"/>
      <c r="CF92" s="959"/>
      <c r="CG92" s="960"/>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52"/>
      <c r="DW92" s="953"/>
      <c r="DX92" s="953"/>
      <c r="DY92" s="953"/>
      <c r="DZ92" s="954"/>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58"/>
      <c r="BT93" s="959"/>
      <c r="BU93" s="959"/>
      <c r="BV93" s="959"/>
      <c r="BW93" s="959"/>
      <c r="BX93" s="959"/>
      <c r="BY93" s="959"/>
      <c r="BZ93" s="959"/>
      <c r="CA93" s="959"/>
      <c r="CB93" s="959"/>
      <c r="CC93" s="959"/>
      <c r="CD93" s="959"/>
      <c r="CE93" s="959"/>
      <c r="CF93" s="959"/>
      <c r="CG93" s="960"/>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52"/>
      <c r="DW93" s="953"/>
      <c r="DX93" s="953"/>
      <c r="DY93" s="953"/>
      <c r="DZ93" s="954"/>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58"/>
      <c r="BT94" s="959"/>
      <c r="BU94" s="959"/>
      <c r="BV94" s="959"/>
      <c r="BW94" s="959"/>
      <c r="BX94" s="959"/>
      <c r="BY94" s="959"/>
      <c r="BZ94" s="959"/>
      <c r="CA94" s="959"/>
      <c r="CB94" s="959"/>
      <c r="CC94" s="959"/>
      <c r="CD94" s="959"/>
      <c r="CE94" s="959"/>
      <c r="CF94" s="959"/>
      <c r="CG94" s="960"/>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52"/>
      <c r="DW94" s="953"/>
      <c r="DX94" s="953"/>
      <c r="DY94" s="953"/>
      <c r="DZ94" s="954"/>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58"/>
      <c r="BT95" s="959"/>
      <c r="BU95" s="959"/>
      <c r="BV95" s="959"/>
      <c r="BW95" s="959"/>
      <c r="BX95" s="959"/>
      <c r="BY95" s="959"/>
      <c r="BZ95" s="959"/>
      <c r="CA95" s="959"/>
      <c r="CB95" s="959"/>
      <c r="CC95" s="959"/>
      <c r="CD95" s="959"/>
      <c r="CE95" s="959"/>
      <c r="CF95" s="959"/>
      <c r="CG95" s="960"/>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52"/>
      <c r="DW95" s="953"/>
      <c r="DX95" s="953"/>
      <c r="DY95" s="953"/>
      <c r="DZ95" s="954"/>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58"/>
      <c r="BT96" s="959"/>
      <c r="BU96" s="959"/>
      <c r="BV96" s="959"/>
      <c r="BW96" s="959"/>
      <c r="BX96" s="959"/>
      <c r="BY96" s="959"/>
      <c r="BZ96" s="959"/>
      <c r="CA96" s="959"/>
      <c r="CB96" s="959"/>
      <c r="CC96" s="959"/>
      <c r="CD96" s="959"/>
      <c r="CE96" s="959"/>
      <c r="CF96" s="959"/>
      <c r="CG96" s="960"/>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52"/>
      <c r="DW96" s="953"/>
      <c r="DX96" s="953"/>
      <c r="DY96" s="953"/>
      <c r="DZ96" s="954"/>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58"/>
      <c r="BT97" s="959"/>
      <c r="BU97" s="959"/>
      <c r="BV97" s="959"/>
      <c r="BW97" s="959"/>
      <c r="BX97" s="959"/>
      <c r="BY97" s="959"/>
      <c r="BZ97" s="959"/>
      <c r="CA97" s="959"/>
      <c r="CB97" s="959"/>
      <c r="CC97" s="959"/>
      <c r="CD97" s="959"/>
      <c r="CE97" s="959"/>
      <c r="CF97" s="959"/>
      <c r="CG97" s="960"/>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52"/>
      <c r="DW97" s="953"/>
      <c r="DX97" s="953"/>
      <c r="DY97" s="953"/>
      <c r="DZ97" s="954"/>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58"/>
      <c r="BT98" s="959"/>
      <c r="BU98" s="959"/>
      <c r="BV98" s="959"/>
      <c r="BW98" s="959"/>
      <c r="BX98" s="959"/>
      <c r="BY98" s="959"/>
      <c r="BZ98" s="959"/>
      <c r="CA98" s="959"/>
      <c r="CB98" s="959"/>
      <c r="CC98" s="959"/>
      <c r="CD98" s="959"/>
      <c r="CE98" s="959"/>
      <c r="CF98" s="959"/>
      <c r="CG98" s="960"/>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52"/>
      <c r="DW98" s="953"/>
      <c r="DX98" s="953"/>
      <c r="DY98" s="953"/>
      <c r="DZ98" s="954"/>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58"/>
      <c r="BT99" s="959"/>
      <c r="BU99" s="959"/>
      <c r="BV99" s="959"/>
      <c r="BW99" s="959"/>
      <c r="BX99" s="959"/>
      <c r="BY99" s="959"/>
      <c r="BZ99" s="959"/>
      <c r="CA99" s="959"/>
      <c r="CB99" s="959"/>
      <c r="CC99" s="959"/>
      <c r="CD99" s="959"/>
      <c r="CE99" s="959"/>
      <c r="CF99" s="959"/>
      <c r="CG99" s="960"/>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52"/>
      <c r="DW99" s="953"/>
      <c r="DX99" s="953"/>
      <c r="DY99" s="953"/>
      <c r="DZ99" s="954"/>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58"/>
      <c r="BT100" s="959"/>
      <c r="BU100" s="959"/>
      <c r="BV100" s="959"/>
      <c r="BW100" s="959"/>
      <c r="BX100" s="959"/>
      <c r="BY100" s="959"/>
      <c r="BZ100" s="959"/>
      <c r="CA100" s="959"/>
      <c r="CB100" s="959"/>
      <c r="CC100" s="959"/>
      <c r="CD100" s="959"/>
      <c r="CE100" s="959"/>
      <c r="CF100" s="959"/>
      <c r="CG100" s="960"/>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52"/>
      <c r="DW100" s="953"/>
      <c r="DX100" s="953"/>
      <c r="DY100" s="953"/>
      <c r="DZ100" s="954"/>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58"/>
      <c r="BT101" s="959"/>
      <c r="BU101" s="959"/>
      <c r="BV101" s="959"/>
      <c r="BW101" s="959"/>
      <c r="BX101" s="959"/>
      <c r="BY101" s="959"/>
      <c r="BZ101" s="959"/>
      <c r="CA101" s="959"/>
      <c r="CB101" s="959"/>
      <c r="CC101" s="959"/>
      <c r="CD101" s="959"/>
      <c r="CE101" s="959"/>
      <c r="CF101" s="959"/>
      <c r="CG101" s="960"/>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52"/>
      <c r="DW101" s="953"/>
      <c r="DX101" s="953"/>
      <c r="DY101" s="953"/>
      <c r="DZ101" s="954"/>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80" t="s">
        <v>413</v>
      </c>
      <c r="BS102" s="881"/>
      <c r="BT102" s="881"/>
      <c r="BU102" s="881"/>
      <c r="BV102" s="881"/>
      <c r="BW102" s="881"/>
      <c r="BX102" s="881"/>
      <c r="BY102" s="881"/>
      <c r="BZ102" s="881"/>
      <c r="CA102" s="881"/>
      <c r="CB102" s="881"/>
      <c r="CC102" s="881"/>
      <c r="CD102" s="881"/>
      <c r="CE102" s="881"/>
      <c r="CF102" s="881"/>
      <c r="CG102" s="882"/>
      <c r="CH102" s="985"/>
      <c r="CI102" s="986"/>
      <c r="CJ102" s="986"/>
      <c r="CK102" s="986"/>
      <c r="CL102" s="987"/>
      <c r="CM102" s="985"/>
      <c r="CN102" s="986"/>
      <c r="CO102" s="986"/>
      <c r="CP102" s="986"/>
      <c r="CQ102" s="987"/>
      <c r="CR102" s="988">
        <v>518</v>
      </c>
      <c r="CS102" s="945"/>
      <c r="CT102" s="945"/>
      <c r="CU102" s="945"/>
      <c r="CV102" s="989"/>
      <c r="CW102" s="988">
        <v>853</v>
      </c>
      <c r="CX102" s="945"/>
      <c r="CY102" s="945"/>
      <c r="CZ102" s="945"/>
      <c r="DA102" s="989"/>
      <c r="DB102" s="988">
        <v>5</v>
      </c>
      <c r="DC102" s="945"/>
      <c r="DD102" s="945"/>
      <c r="DE102" s="945"/>
      <c r="DF102" s="989"/>
      <c r="DG102" s="988">
        <v>602</v>
      </c>
      <c r="DH102" s="945"/>
      <c r="DI102" s="945"/>
      <c r="DJ102" s="945"/>
      <c r="DK102" s="989"/>
      <c r="DL102" s="988" t="s">
        <v>586</v>
      </c>
      <c r="DM102" s="945"/>
      <c r="DN102" s="945"/>
      <c r="DO102" s="945"/>
      <c r="DP102" s="989"/>
      <c r="DQ102" s="988" t="s">
        <v>586</v>
      </c>
      <c r="DR102" s="945"/>
      <c r="DS102" s="945"/>
      <c r="DT102" s="945"/>
      <c r="DU102" s="989"/>
      <c r="DV102" s="1012"/>
      <c r="DW102" s="1013"/>
      <c r="DX102" s="1013"/>
      <c r="DY102" s="1013"/>
      <c r="DZ102" s="1014"/>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15" t="s">
        <v>414</v>
      </c>
      <c r="BR103" s="1015"/>
      <c r="BS103" s="1015"/>
      <c r="BT103" s="1015"/>
      <c r="BU103" s="1015"/>
      <c r="BV103" s="1015"/>
      <c r="BW103" s="1015"/>
      <c r="BX103" s="1015"/>
      <c r="BY103" s="1015"/>
      <c r="BZ103" s="1015"/>
      <c r="CA103" s="1015"/>
      <c r="CB103" s="1015"/>
      <c r="CC103" s="1015"/>
      <c r="CD103" s="1015"/>
      <c r="CE103" s="1015"/>
      <c r="CF103" s="1015"/>
      <c r="CG103" s="1015"/>
      <c r="CH103" s="1015"/>
      <c r="CI103" s="1015"/>
      <c r="CJ103" s="1015"/>
      <c r="CK103" s="1015"/>
      <c r="CL103" s="1015"/>
      <c r="CM103" s="1015"/>
      <c r="CN103" s="1015"/>
      <c r="CO103" s="1015"/>
      <c r="CP103" s="1015"/>
      <c r="CQ103" s="1015"/>
      <c r="CR103" s="1015"/>
      <c r="CS103" s="1015"/>
      <c r="CT103" s="1015"/>
      <c r="CU103" s="1015"/>
      <c r="CV103" s="1015"/>
      <c r="CW103" s="1015"/>
      <c r="CX103" s="1015"/>
      <c r="CY103" s="1015"/>
      <c r="CZ103" s="1015"/>
      <c r="DA103" s="1015"/>
      <c r="DB103" s="1015"/>
      <c r="DC103" s="1015"/>
      <c r="DD103" s="1015"/>
      <c r="DE103" s="1015"/>
      <c r="DF103" s="1015"/>
      <c r="DG103" s="1015"/>
      <c r="DH103" s="1015"/>
      <c r="DI103" s="1015"/>
      <c r="DJ103" s="1015"/>
      <c r="DK103" s="1015"/>
      <c r="DL103" s="1015"/>
      <c r="DM103" s="1015"/>
      <c r="DN103" s="1015"/>
      <c r="DO103" s="1015"/>
      <c r="DP103" s="1015"/>
      <c r="DQ103" s="1015"/>
      <c r="DR103" s="1015"/>
      <c r="DS103" s="1015"/>
      <c r="DT103" s="1015"/>
      <c r="DU103" s="1015"/>
      <c r="DV103" s="1015"/>
      <c r="DW103" s="1015"/>
      <c r="DX103" s="1015"/>
      <c r="DY103" s="1015"/>
      <c r="DZ103" s="1015"/>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16" t="s">
        <v>415</v>
      </c>
      <c r="BR104" s="1016"/>
      <c r="BS104" s="1016"/>
      <c r="BT104" s="1016"/>
      <c r="BU104" s="1016"/>
      <c r="BV104" s="1016"/>
      <c r="BW104" s="1016"/>
      <c r="BX104" s="1016"/>
      <c r="BY104" s="1016"/>
      <c r="BZ104" s="1016"/>
      <c r="CA104" s="1016"/>
      <c r="CB104" s="1016"/>
      <c r="CC104" s="1016"/>
      <c r="CD104" s="1016"/>
      <c r="CE104" s="1016"/>
      <c r="CF104" s="1016"/>
      <c r="CG104" s="1016"/>
      <c r="CH104" s="1016"/>
      <c r="CI104" s="1016"/>
      <c r="CJ104" s="1016"/>
      <c r="CK104" s="1016"/>
      <c r="CL104" s="1016"/>
      <c r="CM104" s="1016"/>
      <c r="CN104" s="1016"/>
      <c r="CO104" s="1016"/>
      <c r="CP104" s="1016"/>
      <c r="CQ104" s="1016"/>
      <c r="CR104" s="1016"/>
      <c r="CS104" s="1016"/>
      <c r="CT104" s="1016"/>
      <c r="CU104" s="1016"/>
      <c r="CV104" s="1016"/>
      <c r="CW104" s="1016"/>
      <c r="CX104" s="1016"/>
      <c r="CY104" s="1016"/>
      <c r="CZ104" s="1016"/>
      <c r="DA104" s="1016"/>
      <c r="DB104" s="1016"/>
      <c r="DC104" s="1016"/>
      <c r="DD104" s="1016"/>
      <c r="DE104" s="1016"/>
      <c r="DF104" s="1016"/>
      <c r="DG104" s="1016"/>
      <c r="DH104" s="1016"/>
      <c r="DI104" s="1016"/>
      <c r="DJ104" s="1016"/>
      <c r="DK104" s="1016"/>
      <c r="DL104" s="1016"/>
      <c r="DM104" s="1016"/>
      <c r="DN104" s="1016"/>
      <c r="DO104" s="1016"/>
      <c r="DP104" s="1016"/>
      <c r="DQ104" s="1016"/>
      <c r="DR104" s="1016"/>
      <c r="DS104" s="1016"/>
      <c r="DT104" s="1016"/>
      <c r="DU104" s="1016"/>
      <c r="DV104" s="1016"/>
      <c r="DW104" s="1016"/>
      <c r="DX104" s="1016"/>
      <c r="DY104" s="1016"/>
      <c r="DZ104" s="1016"/>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416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17" t="s">
        <v>418</v>
      </c>
      <c r="B108" s="1018"/>
      <c r="C108" s="1018"/>
      <c r="D108" s="1018"/>
      <c r="E108" s="1018"/>
      <c r="F108" s="1018"/>
      <c r="G108" s="1018"/>
      <c r="H108" s="1018"/>
      <c r="I108" s="1018"/>
      <c r="J108" s="1018"/>
      <c r="K108" s="1018"/>
      <c r="L108" s="1018"/>
      <c r="M108" s="1018"/>
      <c r="N108" s="1018"/>
      <c r="O108" s="1018"/>
      <c r="P108" s="1018"/>
      <c r="Q108" s="1018"/>
      <c r="R108" s="1018"/>
      <c r="S108" s="1018"/>
      <c r="T108" s="1018"/>
      <c r="U108" s="1018"/>
      <c r="V108" s="1018"/>
      <c r="W108" s="1018"/>
      <c r="X108" s="1018"/>
      <c r="Y108" s="1018"/>
      <c r="Z108" s="1018"/>
      <c r="AA108" s="1018"/>
      <c r="AB108" s="1018"/>
      <c r="AC108" s="1018"/>
      <c r="AD108" s="1018"/>
      <c r="AE108" s="1018"/>
      <c r="AF108" s="1018"/>
      <c r="AG108" s="1018"/>
      <c r="AH108" s="1018"/>
      <c r="AI108" s="1018"/>
      <c r="AJ108" s="1018"/>
      <c r="AK108" s="1018"/>
      <c r="AL108" s="1018"/>
      <c r="AM108" s="1018"/>
      <c r="AN108" s="1018"/>
      <c r="AO108" s="1018"/>
      <c r="AP108" s="1018"/>
      <c r="AQ108" s="1018"/>
      <c r="AR108" s="1018"/>
      <c r="AS108" s="1018"/>
      <c r="AT108" s="1019"/>
      <c r="AU108" s="1017" t="s">
        <v>419</v>
      </c>
      <c r="AV108" s="1018"/>
      <c r="AW108" s="1018"/>
      <c r="AX108" s="1018"/>
      <c r="AY108" s="1018"/>
      <c r="AZ108" s="1018"/>
      <c r="BA108" s="1018"/>
      <c r="BB108" s="1018"/>
      <c r="BC108" s="1018"/>
      <c r="BD108" s="1018"/>
      <c r="BE108" s="1018"/>
      <c r="BF108" s="1018"/>
      <c r="BG108" s="1018"/>
      <c r="BH108" s="1018"/>
      <c r="BI108" s="1018"/>
      <c r="BJ108" s="1018"/>
      <c r="BK108" s="1018"/>
      <c r="BL108" s="1018"/>
      <c r="BM108" s="1018"/>
      <c r="BN108" s="1018"/>
      <c r="BO108" s="1018"/>
      <c r="BP108" s="1018"/>
      <c r="BQ108" s="1018"/>
      <c r="BR108" s="1018"/>
      <c r="BS108" s="1018"/>
      <c r="BT108" s="1018"/>
      <c r="BU108" s="1018"/>
      <c r="BV108" s="1018"/>
      <c r="BW108" s="1018"/>
      <c r="BX108" s="1018"/>
      <c r="BY108" s="1018"/>
      <c r="BZ108" s="1018"/>
      <c r="CA108" s="1018"/>
      <c r="CB108" s="1018"/>
      <c r="CC108" s="1018"/>
      <c r="CD108" s="1018"/>
      <c r="CE108" s="1018"/>
      <c r="CF108" s="1018"/>
      <c r="CG108" s="1018"/>
      <c r="CH108" s="1018"/>
      <c r="CI108" s="1018"/>
      <c r="CJ108" s="1018"/>
      <c r="CK108" s="1018"/>
      <c r="CL108" s="1018"/>
      <c r="CM108" s="1018"/>
      <c r="CN108" s="1018"/>
      <c r="CO108" s="1018"/>
      <c r="CP108" s="1018"/>
      <c r="CQ108" s="1018"/>
      <c r="CR108" s="1018"/>
      <c r="CS108" s="1018"/>
      <c r="CT108" s="1018"/>
      <c r="CU108" s="1018"/>
      <c r="CV108" s="1018"/>
      <c r="CW108" s="1018"/>
      <c r="CX108" s="1018"/>
      <c r="CY108" s="1018"/>
      <c r="CZ108" s="1018"/>
      <c r="DA108" s="1018"/>
      <c r="DB108" s="1018"/>
      <c r="DC108" s="1018"/>
      <c r="DD108" s="1018"/>
      <c r="DE108" s="1018"/>
      <c r="DF108" s="1018"/>
      <c r="DG108" s="1018"/>
      <c r="DH108" s="1018"/>
      <c r="DI108" s="1018"/>
      <c r="DJ108" s="1018"/>
      <c r="DK108" s="1018"/>
      <c r="DL108" s="1018"/>
      <c r="DM108" s="1018"/>
      <c r="DN108" s="1018"/>
      <c r="DO108" s="1018"/>
      <c r="DP108" s="1018"/>
      <c r="DQ108" s="1018"/>
      <c r="DR108" s="1018"/>
      <c r="DS108" s="1018"/>
      <c r="DT108" s="1018"/>
      <c r="DU108" s="1018"/>
      <c r="DV108" s="1018"/>
      <c r="DW108" s="1018"/>
      <c r="DX108" s="1018"/>
      <c r="DY108" s="1018"/>
      <c r="DZ108" s="1019"/>
    </row>
    <row r="109" spans="1:131" s="247" customFormat="1" ht="26.25" customHeight="1" x14ac:dyDescent="0.2">
      <c r="A109" s="1010" t="s">
        <v>420</v>
      </c>
      <c r="B109" s="991"/>
      <c r="C109" s="991"/>
      <c r="D109" s="991"/>
      <c r="E109" s="991"/>
      <c r="F109" s="991"/>
      <c r="G109" s="991"/>
      <c r="H109" s="991"/>
      <c r="I109" s="991"/>
      <c r="J109" s="991"/>
      <c r="K109" s="991"/>
      <c r="L109" s="991"/>
      <c r="M109" s="991"/>
      <c r="N109" s="991"/>
      <c r="O109" s="991"/>
      <c r="P109" s="991"/>
      <c r="Q109" s="991"/>
      <c r="R109" s="991"/>
      <c r="S109" s="991"/>
      <c r="T109" s="991"/>
      <c r="U109" s="991"/>
      <c r="V109" s="991"/>
      <c r="W109" s="991"/>
      <c r="X109" s="991"/>
      <c r="Y109" s="991"/>
      <c r="Z109" s="992"/>
      <c r="AA109" s="990" t="s">
        <v>421</v>
      </c>
      <c r="AB109" s="991"/>
      <c r="AC109" s="991"/>
      <c r="AD109" s="991"/>
      <c r="AE109" s="992"/>
      <c r="AF109" s="990" t="s">
        <v>307</v>
      </c>
      <c r="AG109" s="991"/>
      <c r="AH109" s="991"/>
      <c r="AI109" s="991"/>
      <c r="AJ109" s="992"/>
      <c r="AK109" s="990" t="s">
        <v>306</v>
      </c>
      <c r="AL109" s="991"/>
      <c r="AM109" s="991"/>
      <c r="AN109" s="991"/>
      <c r="AO109" s="992"/>
      <c r="AP109" s="990" t="s">
        <v>422</v>
      </c>
      <c r="AQ109" s="991"/>
      <c r="AR109" s="991"/>
      <c r="AS109" s="991"/>
      <c r="AT109" s="993"/>
      <c r="AU109" s="1010" t="s">
        <v>420</v>
      </c>
      <c r="AV109" s="991"/>
      <c r="AW109" s="991"/>
      <c r="AX109" s="991"/>
      <c r="AY109" s="991"/>
      <c r="AZ109" s="991"/>
      <c r="BA109" s="991"/>
      <c r="BB109" s="991"/>
      <c r="BC109" s="991"/>
      <c r="BD109" s="991"/>
      <c r="BE109" s="991"/>
      <c r="BF109" s="991"/>
      <c r="BG109" s="991"/>
      <c r="BH109" s="991"/>
      <c r="BI109" s="991"/>
      <c r="BJ109" s="991"/>
      <c r="BK109" s="991"/>
      <c r="BL109" s="991"/>
      <c r="BM109" s="991"/>
      <c r="BN109" s="991"/>
      <c r="BO109" s="991"/>
      <c r="BP109" s="992"/>
      <c r="BQ109" s="990" t="s">
        <v>421</v>
      </c>
      <c r="BR109" s="991"/>
      <c r="BS109" s="991"/>
      <c r="BT109" s="991"/>
      <c r="BU109" s="992"/>
      <c r="BV109" s="990" t="s">
        <v>307</v>
      </c>
      <c r="BW109" s="991"/>
      <c r="BX109" s="991"/>
      <c r="BY109" s="991"/>
      <c r="BZ109" s="992"/>
      <c r="CA109" s="990" t="s">
        <v>306</v>
      </c>
      <c r="CB109" s="991"/>
      <c r="CC109" s="991"/>
      <c r="CD109" s="991"/>
      <c r="CE109" s="992"/>
      <c r="CF109" s="1011" t="s">
        <v>422</v>
      </c>
      <c r="CG109" s="1011"/>
      <c r="CH109" s="1011"/>
      <c r="CI109" s="1011"/>
      <c r="CJ109" s="1011"/>
      <c r="CK109" s="990" t="s">
        <v>423</v>
      </c>
      <c r="CL109" s="991"/>
      <c r="CM109" s="991"/>
      <c r="CN109" s="991"/>
      <c r="CO109" s="991"/>
      <c r="CP109" s="991"/>
      <c r="CQ109" s="991"/>
      <c r="CR109" s="991"/>
      <c r="CS109" s="991"/>
      <c r="CT109" s="991"/>
      <c r="CU109" s="991"/>
      <c r="CV109" s="991"/>
      <c r="CW109" s="991"/>
      <c r="CX109" s="991"/>
      <c r="CY109" s="991"/>
      <c r="CZ109" s="991"/>
      <c r="DA109" s="991"/>
      <c r="DB109" s="991"/>
      <c r="DC109" s="991"/>
      <c r="DD109" s="991"/>
      <c r="DE109" s="991"/>
      <c r="DF109" s="992"/>
      <c r="DG109" s="990" t="s">
        <v>421</v>
      </c>
      <c r="DH109" s="991"/>
      <c r="DI109" s="991"/>
      <c r="DJ109" s="991"/>
      <c r="DK109" s="992"/>
      <c r="DL109" s="990" t="s">
        <v>307</v>
      </c>
      <c r="DM109" s="991"/>
      <c r="DN109" s="991"/>
      <c r="DO109" s="991"/>
      <c r="DP109" s="992"/>
      <c r="DQ109" s="990" t="s">
        <v>306</v>
      </c>
      <c r="DR109" s="991"/>
      <c r="DS109" s="991"/>
      <c r="DT109" s="991"/>
      <c r="DU109" s="992"/>
      <c r="DV109" s="990" t="s">
        <v>422</v>
      </c>
      <c r="DW109" s="991"/>
      <c r="DX109" s="991"/>
      <c r="DY109" s="991"/>
      <c r="DZ109" s="993"/>
    </row>
    <row r="110" spans="1:131" s="247" customFormat="1" ht="26.25" customHeight="1" x14ac:dyDescent="0.2">
      <c r="A110" s="994" t="s">
        <v>424</v>
      </c>
      <c r="B110" s="995"/>
      <c r="C110" s="995"/>
      <c r="D110" s="995"/>
      <c r="E110" s="995"/>
      <c r="F110" s="995"/>
      <c r="G110" s="995"/>
      <c r="H110" s="995"/>
      <c r="I110" s="995"/>
      <c r="J110" s="995"/>
      <c r="K110" s="995"/>
      <c r="L110" s="995"/>
      <c r="M110" s="995"/>
      <c r="N110" s="995"/>
      <c r="O110" s="995"/>
      <c r="P110" s="995"/>
      <c r="Q110" s="995"/>
      <c r="R110" s="995"/>
      <c r="S110" s="995"/>
      <c r="T110" s="995"/>
      <c r="U110" s="995"/>
      <c r="V110" s="995"/>
      <c r="W110" s="995"/>
      <c r="X110" s="995"/>
      <c r="Y110" s="995"/>
      <c r="Z110" s="996"/>
      <c r="AA110" s="997">
        <v>2493309</v>
      </c>
      <c r="AB110" s="998"/>
      <c r="AC110" s="998"/>
      <c r="AD110" s="998"/>
      <c r="AE110" s="999"/>
      <c r="AF110" s="1000">
        <v>2611569</v>
      </c>
      <c r="AG110" s="998"/>
      <c r="AH110" s="998"/>
      <c r="AI110" s="998"/>
      <c r="AJ110" s="999"/>
      <c r="AK110" s="1000">
        <v>2577464</v>
      </c>
      <c r="AL110" s="998"/>
      <c r="AM110" s="998"/>
      <c r="AN110" s="998"/>
      <c r="AO110" s="999"/>
      <c r="AP110" s="1001">
        <v>3.8</v>
      </c>
      <c r="AQ110" s="1002"/>
      <c r="AR110" s="1002"/>
      <c r="AS110" s="1002"/>
      <c r="AT110" s="1003"/>
      <c r="AU110" s="1004" t="s">
        <v>73</v>
      </c>
      <c r="AV110" s="1005"/>
      <c r="AW110" s="1005"/>
      <c r="AX110" s="1005"/>
      <c r="AY110" s="1005"/>
      <c r="AZ110" s="1046" t="s">
        <v>425</v>
      </c>
      <c r="BA110" s="995"/>
      <c r="BB110" s="995"/>
      <c r="BC110" s="995"/>
      <c r="BD110" s="995"/>
      <c r="BE110" s="995"/>
      <c r="BF110" s="995"/>
      <c r="BG110" s="995"/>
      <c r="BH110" s="995"/>
      <c r="BI110" s="995"/>
      <c r="BJ110" s="995"/>
      <c r="BK110" s="995"/>
      <c r="BL110" s="995"/>
      <c r="BM110" s="995"/>
      <c r="BN110" s="995"/>
      <c r="BO110" s="995"/>
      <c r="BP110" s="996"/>
      <c r="BQ110" s="1032">
        <v>25353360</v>
      </c>
      <c r="BR110" s="1033"/>
      <c r="BS110" s="1033"/>
      <c r="BT110" s="1033"/>
      <c r="BU110" s="1033"/>
      <c r="BV110" s="1033">
        <v>23004917</v>
      </c>
      <c r="BW110" s="1033"/>
      <c r="BX110" s="1033"/>
      <c r="BY110" s="1033"/>
      <c r="BZ110" s="1033"/>
      <c r="CA110" s="1033">
        <v>26047827</v>
      </c>
      <c r="CB110" s="1033"/>
      <c r="CC110" s="1033"/>
      <c r="CD110" s="1033"/>
      <c r="CE110" s="1033"/>
      <c r="CF110" s="1047">
        <v>38.1</v>
      </c>
      <c r="CG110" s="1048"/>
      <c r="CH110" s="1048"/>
      <c r="CI110" s="1048"/>
      <c r="CJ110" s="1048"/>
      <c r="CK110" s="1049" t="s">
        <v>426</v>
      </c>
      <c r="CL110" s="1050"/>
      <c r="CM110" s="1029" t="s">
        <v>427</v>
      </c>
      <c r="CN110" s="1030"/>
      <c r="CO110" s="1030"/>
      <c r="CP110" s="1030"/>
      <c r="CQ110" s="1030"/>
      <c r="CR110" s="1030"/>
      <c r="CS110" s="1030"/>
      <c r="CT110" s="1030"/>
      <c r="CU110" s="1030"/>
      <c r="CV110" s="1030"/>
      <c r="CW110" s="1030"/>
      <c r="CX110" s="1030"/>
      <c r="CY110" s="1030"/>
      <c r="CZ110" s="1030"/>
      <c r="DA110" s="1030"/>
      <c r="DB110" s="1030"/>
      <c r="DC110" s="1030"/>
      <c r="DD110" s="1030"/>
      <c r="DE110" s="1030"/>
      <c r="DF110" s="1031"/>
      <c r="DG110" s="1032" t="s">
        <v>428</v>
      </c>
      <c r="DH110" s="1033"/>
      <c r="DI110" s="1033"/>
      <c r="DJ110" s="1033"/>
      <c r="DK110" s="1033"/>
      <c r="DL110" s="1033" t="s">
        <v>130</v>
      </c>
      <c r="DM110" s="1033"/>
      <c r="DN110" s="1033"/>
      <c r="DO110" s="1033"/>
      <c r="DP110" s="1033"/>
      <c r="DQ110" s="1033" t="s">
        <v>429</v>
      </c>
      <c r="DR110" s="1033"/>
      <c r="DS110" s="1033"/>
      <c r="DT110" s="1033"/>
      <c r="DU110" s="1033"/>
      <c r="DV110" s="1034" t="s">
        <v>428</v>
      </c>
      <c r="DW110" s="1034"/>
      <c r="DX110" s="1034"/>
      <c r="DY110" s="1034"/>
      <c r="DZ110" s="1035"/>
    </row>
    <row r="111" spans="1:131" s="247" customFormat="1" ht="26.25" customHeight="1" x14ac:dyDescent="0.2">
      <c r="A111" s="1036" t="s">
        <v>430</v>
      </c>
      <c r="B111" s="1037"/>
      <c r="C111" s="1037"/>
      <c r="D111" s="1037"/>
      <c r="E111" s="1037"/>
      <c r="F111" s="1037"/>
      <c r="G111" s="1037"/>
      <c r="H111" s="1037"/>
      <c r="I111" s="1037"/>
      <c r="J111" s="1037"/>
      <c r="K111" s="1037"/>
      <c r="L111" s="1037"/>
      <c r="M111" s="1037"/>
      <c r="N111" s="1037"/>
      <c r="O111" s="1037"/>
      <c r="P111" s="1037"/>
      <c r="Q111" s="1037"/>
      <c r="R111" s="1037"/>
      <c r="S111" s="1037"/>
      <c r="T111" s="1037"/>
      <c r="U111" s="1037"/>
      <c r="V111" s="1037"/>
      <c r="W111" s="1037"/>
      <c r="X111" s="1037"/>
      <c r="Y111" s="1037"/>
      <c r="Z111" s="1038"/>
      <c r="AA111" s="1039" t="s">
        <v>130</v>
      </c>
      <c r="AB111" s="1040"/>
      <c r="AC111" s="1040"/>
      <c r="AD111" s="1040"/>
      <c r="AE111" s="1041"/>
      <c r="AF111" s="1042" t="s">
        <v>130</v>
      </c>
      <c r="AG111" s="1040"/>
      <c r="AH111" s="1040"/>
      <c r="AI111" s="1040"/>
      <c r="AJ111" s="1041"/>
      <c r="AK111" s="1042" t="s">
        <v>406</v>
      </c>
      <c r="AL111" s="1040"/>
      <c r="AM111" s="1040"/>
      <c r="AN111" s="1040"/>
      <c r="AO111" s="1041"/>
      <c r="AP111" s="1043" t="s">
        <v>428</v>
      </c>
      <c r="AQ111" s="1044"/>
      <c r="AR111" s="1044"/>
      <c r="AS111" s="1044"/>
      <c r="AT111" s="1045"/>
      <c r="AU111" s="1006"/>
      <c r="AV111" s="1007"/>
      <c r="AW111" s="1007"/>
      <c r="AX111" s="1007"/>
      <c r="AY111" s="1007"/>
      <c r="AZ111" s="1055" t="s">
        <v>431</v>
      </c>
      <c r="BA111" s="1056"/>
      <c r="BB111" s="1056"/>
      <c r="BC111" s="1056"/>
      <c r="BD111" s="1056"/>
      <c r="BE111" s="1056"/>
      <c r="BF111" s="1056"/>
      <c r="BG111" s="1056"/>
      <c r="BH111" s="1056"/>
      <c r="BI111" s="1056"/>
      <c r="BJ111" s="1056"/>
      <c r="BK111" s="1056"/>
      <c r="BL111" s="1056"/>
      <c r="BM111" s="1056"/>
      <c r="BN111" s="1056"/>
      <c r="BO111" s="1056"/>
      <c r="BP111" s="1057"/>
      <c r="BQ111" s="1025">
        <v>713985</v>
      </c>
      <c r="BR111" s="1026"/>
      <c r="BS111" s="1026"/>
      <c r="BT111" s="1026"/>
      <c r="BU111" s="1026"/>
      <c r="BV111" s="1026">
        <v>929726</v>
      </c>
      <c r="BW111" s="1026"/>
      <c r="BX111" s="1026"/>
      <c r="BY111" s="1026"/>
      <c r="BZ111" s="1026"/>
      <c r="CA111" s="1026">
        <v>726315</v>
      </c>
      <c r="CB111" s="1026"/>
      <c r="CC111" s="1026"/>
      <c r="CD111" s="1026"/>
      <c r="CE111" s="1026"/>
      <c r="CF111" s="1020">
        <v>1.1000000000000001</v>
      </c>
      <c r="CG111" s="1021"/>
      <c r="CH111" s="1021"/>
      <c r="CI111" s="1021"/>
      <c r="CJ111" s="1021"/>
      <c r="CK111" s="1051"/>
      <c r="CL111" s="1052"/>
      <c r="CM111" s="1022" t="s">
        <v>432</v>
      </c>
      <c r="CN111" s="1023"/>
      <c r="CO111" s="1023"/>
      <c r="CP111" s="1023"/>
      <c r="CQ111" s="1023"/>
      <c r="CR111" s="1023"/>
      <c r="CS111" s="1023"/>
      <c r="CT111" s="1023"/>
      <c r="CU111" s="1023"/>
      <c r="CV111" s="1023"/>
      <c r="CW111" s="1023"/>
      <c r="CX111" s="1023"/>
      <c r="CY111" s="1023"/>
      <c r="CZ111" s="1023"/>
      <c r="DA111" s="1023"/>
      <c r="DB111" s="1023"/>
      <c r="DC111" s="1023"/>
      <c r="DD111" s="1023"/>
      <c r="DE111" s="1023"/>
      <c r="DF111" s="1024"/>
      <c r="DG111" s="1025">
        <v>108361</v>
      </c>
      <c r="DH111" s="1026"/>
      <c r="DI111" s="1026"/>
      <c r="DJ111" s="1026"/>
      <c r="DK111" s="1026"/>
      <c r="DL111" s="1026">
        <v>96320</v>
      </c>
      <c r="DM111" s="1026"/>
      <c r="DN111" s="1026"/>
      <c r="DO111" s="1026"/>
      <c r="DP111" s="1026"/>
      <c r="DQ111" s="1026">
        <v>84280</v>
      </c>
      <c r="DR111" s="1026"/>
      <c r="DS111" s="1026"/>
      <c r="DT111" s="1026"/>
      <c r="DU111" s="1026"/>
      <c r="DV111" s="1027">
        <v>0.1</v>
      </c>
      <c r="DW111" s="1027"/>
      <c r="DX111" s="1027"/>
      <c r="DY111" s="1027"/>
      <c r="DZ111" s="1028"/>
    </row>
    <row r="112" spans="1:131" s="247" customFormat="1" ht="26.25" customHeight="1" x14ac:dyDescent="0.2">
      <c r="A112" s="1058" t="s">
        <v>433</v>
      </c>
      <c r="B112" s="1059"/>
      <c r="C112" s="1056" t="s">
        <v>434</v>
      </c>
      <c r="D112" s="1056"/>
      <c r="E112" s="1056"/>
      <c r="F112" s="1056"/>
      <c r="G112" s="1056"/>
      <c r="H112" s="1056"/>
      <c r="I112" s="1056"/>
      <c r="J112" s="1056"/>
      <c r="K112" s="1056"/>
      <c r="L112" s="1056"/>
      <c r="M112" s="1056"/>
      <c r="N112" s="1056"/>
      <c r="O112" s="1056"/>
      <c r="P112" s="1056"/>
      <c r="Q112" s="1056"/>
      <c r="R112" s="1056"/>
      <c r="S112" s="1056"/>
      <c r="T112" s="1056"/>
      <c r="U112" s="1056"/>
      <c r="V112" s="1056"/>
      <c r="W112" s="1056"/>
      <c r="X112" s="1056"/>
      <c r="Y112" s="1056"/>
      <c r="Z112" s="1057"/>
      <c r="AA112" s="1064">
        <v>283223</v>
      </c>
      <c r="AB112" s="1065"/>
      <c r="AC112" s="1065"/>
      <c r="AD112" s="1065"/>
      <c r="AE112" s="1066"/>
      <c r="AF112" s="1067">
        <v>263562</v>
      </c>
      <c r="AG112" s="1065"/>
      <c r="AH112" s="1065"/>
      <c r="AI112" s="1065"/>
      <c r="AJ112" s="1066"/>
      <c r="AK112" s="1067">
        <v>266018</v>
      </c>
      <c r="AL112" s="1065"/>
      <c r="AM112" s="1065"/>
      <c r="AN112" s="1065"/>
      <c r="AO112" s="1066"/>
      <c r="AP112" s="1068">
        <v>0.4</v>
      </c>
      <c r="AQ112" s="1069"/>
      <c r="AR112" s="1069"/>
      <c r="AS112" s="1069"/>
      <c r="AT112" s="1070"/>
      <c r="AU112" s="1006"/>
      <c r="AV112" s="1007"/>
      <c r="AW112" s="1007"/>
      <c r="AX112" s="1007"/>
      <c r="AY112" s="1007"/>
      <c r="AZ112" s="1055" t="s">
        <v>435</v>
      </c>
      <c r="BA112" s="1056"/>
      <c r="BB112" s="1056"/>
      <c r="BC112" s="1056"/>
      <c r="BD112" s="1056"/>
      <c r="BE112" s="1056"/>
      <c r="BF112" s="1056"/>
      <c r="BG112" s="1056"/>
      <c r="BH112" s="1056"/>
      <c r="BI112" s="1056"/>
      <c r="BJ112" s="1056"/>
      <c r="BK112" s="1056"/>
      <c r="BL112" s="1056"/>
      <c r="BM112" s="1056"/>
      <c r="BN112" s="1056"/>
      <c r="BO112" s="1056"/>
      <c r="BP112" s="1057"/>
      <c r="BQ112" s="1025" t="s">
        <v>130</v>
      </c>
      <c r="BR112" s="1026"/>
      <c r="BS112" s="1026"/>
      <c r="BT112" s="1026"/>
      <c r="BU112" s="1026"/>
      <c r="BV112" s="1026" t="s">
        <v>428</v>
      </c>
      <c r="BW112" s="1026"/>
      <c r="BX112" s="1026"/>
      <c r="BY112" s="1026"/>
      <c r="BZ112" s="1026"/>
      <c r="CA112" s="1026" t="s">
        <v>130</v>
      </c>
      <c r="CB112" s="1026"/>
      <c r="CC112" s="1026"/>
      <c r="CD112" s="1026"/>
      <c r="CE112" s="1026"/>
      <c r="CF112" s="1020" t="s">
        <v>428</v>
      </c>
      <c r="CG112" s="1021"/>
      <c r="CH112" s="1021"/>
      <c r="CI112" s="1021"/>
      <c r="CJ112" s="1021"/>
      <c r="CK112" s="1051"/>
      <c r="CL112" s="1052"/>
      <c r="CM112" s="1022" t="s">
        <v>436</v>
      </c>
      <c r="CN112" s="1023"/>
      <c r="CO112" s="1023"/>
      <c r="CP112" s="1023"/>
      <c r="CQ112" s="1023"/>
      <c r="CR112" s="1023"/>
      <c r="CS112" s="1023"/>
      <c r="CT112" s="1023"/>
      <c r="CU112" s="1023"/>
      <c r="CV112" s="1023"/>
      <c r="CW112" s="1023"/>
      <c r="CX112" s="1023"/>
      <c r="CY112" s="1023"/>
      <c r="CZ112" s="1023"/>
      <c r="DA112" s="1023"/>
      <c r="DB112" s="1023"/>
      <c r="DC112" s="1023"/>
      <c r="DD112" s="1023"/>
      <c r="DE112" s="1023"/>
      <c r="DF112" s="1024"/>
      <c r="DG112" s="1025" t="s">
        <v>130</v>
      </c>
      <c r="DH112" s="1026"/>
      <c r="DI112" s="1026"/>
      <c r="DJ112" s="1026"/>
      <c r="DK112" s="1026"/>
      <c r="DL112" s="1026" t="s">
        <v>406</v>
      </c>
      <c r="DM112" s="1026"/>
      <c r="DN112" s="1026"/>
      <c r="DO112" s="1026"/>
      <c r="DP112" s="1026"/>
      <c r="DQ112" s="1026" t="s">
        <v>406</v>
      </c>
      <c r="DR112" s="1026"/>
      <c r="DS112" s="1026"/>
      <c r="DT112" s="1026"/>
      <c r="DU112" s="1026"/>
      <c r="DV112" s="1027" t="s">
        <v>428</v>
      </c>
      <c r="DW112" s="1027"/>
      <c r="DX112" s="1027"/>
      <c r="DY112" s="1027"/>
      <c r="DZ112" s="1028"/>
    </row>
    <row r="113" spans="1:130" s="247" customFormat="1" ht="26.25" customHeight="1" x14ac:dyDescent="0.2">
      <c r="A113" s="1060"/>
      <c r="B113" s="1061"/>
      <c r="C113" s="1056" t="s">
        <v>437</v>
      </c>
      <c r="D113" s="1056"/>
      <c r="E113" s="1056"/>
      <c r="F113" s="1056"/>
      <c r="G113" s="1056"/>
      <c r="H113" s="1056"/>
      <c r="I113" s="1056"/>
      <c r="J113" s="1056"/>
      <c r="K113" s="1056"/>
      <c r="L113" s="1056"/>
      <c r="M113" s="1056"/>
      <c r="N113" s="1056"/>
      <c r="O113" s="1056"/>
      <c r="P113" s="1056"/>
      <c r="Q113" s="1056"/>
      <c r="R113" s="1056"/>
      <c r="S113" s="1056"/>
      <c r="T113" s="1056"/>
      <c r="U113" s="1056"/>
      <c r="V113" s="1056"/>
      <c r="W113" s="1056"/>
      <c r="X113" s="1056"/>
      <c r="Y113" s="1056"/>
      <c r="Z113" s="1057"/>
      <c r="AA113" s="1039" t="s">
        <v>130</v>
      </c>
      <c r="AB113" s="1040"/>
      <c r="AC113" s="1040"/>
      <c r="AD113" s="1040"/>
      <c r="AE113" s="1041"/>
      <c r="AF113" s="1042" t="s">
        <v>428</v>
      </c>
      <c r="AG113" s="1040"/>
      <c r="AH113" s="1040"/>
      <c r="AI113" s="1040"/>
      <c r="AJ113" s="1041"/>
      <c r="AK113" s="1042" t="s">
        <v>130</v>
      </c>
      <c r="AL113" s="1040"/>
      <c r="AM113" s="1040"/>
      <c r="AN113" s="1040"/>
      <c r="AO113" s="1041"/>
      <c r="AP113" s="1043" t="s">
        <v>428</v>
      </c>
      <c r="AQ113" s="1044"/>
      <c r="AR113" s="1044"/>
      <c r="AS113" s="1044"/>
      <c r="AT113" s="1045"/>
      <c r="AU113" s="1006"/>
      <c r="AV113" s="1007"/>
      <c r="AW113" s="1007"/>
      <c r="AX113" s="1007"/>
      <c r="AY113" s="1007"/>
      <c r="AZ113" s="1055" t="s">
        <v>438</v>
      </c>
      <c r="BA113" s="1056"/>
      <c r="BB113" s="1056"/>
      <c r="BC113" s="1056"/>
      <c r="BD113" s="1056"/>
      <c r="BE113" s="1056"/>
      <c r="BF113" s="1056"/>
      <c r="BG113" s="1056"/>
      <c r="BH113" s="1056"/>
      <c r="BI113" s="1056"/>
      <c r="BJ113" s="1056"/>
      <c r="BK113" s="1056"/>
      <c r="BL113" s="1056"/>
      <c r="BM113" s="1056"/>
      <c r="BN113" s="1056"/>
      <c r="BO113" s="1056"/>
      <c r="BP113" s="1057"/>
      <c r="BQ113" s="1025">
        <v>1107566</v>
      </c>
      <c r="BR113" s="1026"/>
      <c r="BS113" s="1026"/>
      <c r="BT113" s="1026"/>
      <c r="BU113" s="1026"/>
      <c r="BV113" s="1026">
        <v>1123444</v>
      </c>
      <c r="BW113" s="1026"/>
      <c r="BX113" s="1026"/>
      <c r="BY113" s="1026"/>
      <c r="BZ113" s="1026"/>
      <c r="CA113" s="1026">
        <v>1155229</v>
      </c>
      <c r="CB113" s="1026"/>
      <c r="CC113" s="1026"/>
      <c r="CD113" s="1026"/>
      <c r="CE113" s="1026"/>
      <c r="CF113" s="1020">
        <v>1.7</v>
      </c>
      <c r="CG113" s="1021"/>
      <c r="CH113" s="1021"/>
      <c r="CI113" s="1021"/>
      <c r="CJ113" s="1021"/>
      <c r="CK113" s="1051"/>
      <c r="CL113" s="1052"/>
      <c r="CM113" s="1022" t="s">
        <v>439</v>
      </c>
      <c r="CN113" s="1023"/>
      <c r="CO113" s="1023"/>
      <c r="CP113" s="1023"/>
      <c r="CQ113" s="1023"/>
      <c r="CR113" s="1023"/>
      <c r="CS113" s="1023"/>
      <c r="CT113" s="1023"/>
      <c r="CU113" s="1023"/>
      <c r="CV113" s="1023"/>
      <c r="CW113" s="1023"/>
      <c r="CX113" s="1023"/>
      <c r="CY113" s="1023"/>
      <c r="CZ113" s="1023"/>
      <c r="DA113" s="1023"/>
      <c r="DB113" s="1023"/>
      <c r="DC113" s="1023"/>
      <c r="DD113" s="1023"/>
      <c r="DE113" s="1023"/>
      <c r="DF113" s="1024"/>
      <c r="DG113" s="1064" t="s">
        <v>429</v>
      </c>
      <c r="DH113" s="1065"/>
      <c r="DI113" s="1065"/>
      <c r="DJ113" s="1065"/>
      <c r="DK113" s="1066"/>
      <c r="DL113" s="1067" t="s">
        <v>428</v>
      </c>
      <c r="DM113" s="1065"/>
      <c r="DN113" s="1065"/>
      <c r="DO113" s="1065"/>
      <c r="DP113" s="1066"/>
      <c r="DQ113" s="1067" t="s">
        <v>428</v>
      </c>
      <c r="DR113" s="1065"/>
      <c r="DS113" s="1065"/>
      <c r="DT113" s="1065"/>
      <c r="DU113" s="1066"/>
      <c r="DV113" s="1068" t="s">
        <v>130</v>
      </c>
      <c r="DW113" s="1069"/>
      <c r="DX113" s="1069"/>
      <c r="DY113" s="1069"/>
      <c r="DZ113" s="1070"/>
    </row>
    <row r="114" spans="1:130" s="247" customFormat="1" ht="26.25" customHeight="1" x14ac:dyDescent="0.2">
      <c r="A114" s="1060"/>
      <c r="B114" s="1061"/>
      <c r="C114" s="1056" t="s">
        <v>440</v>
      </c>
      <c r="D114" s="1056"/>
      <c r="E114" s="1056"/>
      <c r="F114" s="1056"/>
      <c r="G114" s="1056"/>
      <c r="H114" s="1056"/>
      <c r="I114" s="1056"/>
      <c r="J114" s="1056"/>
      <c r="K114" s="1056"/>
      <c r="L114" s="1056"/>
      <c r="M114" s="1056"/>
      <c r="N114" s="1056"/>
      <c r="O114" s="1056"/>
      <c r="P114" s="1056"/>
      <c r="Q114" s="1056"/>
      <c r="R114" s="1056"/>
      <c r="S114" s="1056"/>
      <c r="T114" s="1056"/>
      <c r="U114" s="1056"/>
      <c r="V114" s="1056"/>
      <c r="W114" s="1056"/>
      <c r="X114" s="1056"/>
      <c r="Y114" s="1056"/>
      <c r="Z114" s="1057"/>
      <c r="AA114" s="1064">
        <v>82697</v>
      </c>
      <c r="AB114" s="1065"/>
      <c r="AC114" s="1065"/>
      <c r="AD114" s="1065"/>
      <c r="AE114" s="1066"/>
      <c r="AF114" s="1067">
        <v>90380</v>
      </c>
      <c r="AG114" s="1065"/>
      <c r="AH114" s="1065"/>
      <c r="AI114" s="1065"/>
      <c r="AJ114" s="1066"/>
      <c r="AK114" s="1067">
        <v>94620</v>
      </c>
      <c r="AL114" s="1065"/>
      <c r="AM114" s="1065"/>
      <c r="AN114" s="1065"/>
      <c r="AO114" s="1066"/>
      <c r="AP114" s="1068">
        <v>0.1</v>
      </c>
      <c r="AQ114" s="1069"/>
      <c r="AR114" s="1069"/>
      <c r="AS114" s="1069"/>
      <c r="AT114" s="1070"/>
      <c r="AU114" s="1006"/>
      <c r="AV114" s="1007"/>
      <c r="AW114" s="1007"/>
      <c r="AX114" s="1007"/>
      <c r="AY114" s="1007"/>
      <c r="AZ114" s="1055" t="s">
        <v>441</v>
      </c>
      <c r="BA114" s="1056"/>
      <c r="BB114" s="1056"/>
      <c r="BC114" s="1056"/>
      <c r="BD114" s="1056"/>
      <c r="BE114" s="1056"/>
      <c r="BF114" s="1056"/>
      <c r="BG114" s="1056"/>
      <c r="BH114" s="1056"/>
      <c r="BI114" s="1056"/>
      <c r="BJ114" s="1056"/>
      <c r="BK114" s="1056"/>
      <c r="BL114" s="1056"/>
      <c r="BM114" s="1056"/>
      <c r="BN114" s="1056"/>
      <c r="BO114" s="1056"/>
      <c r="BP114" s="1057"/>
      <c r="BQ114" s="1025">
        <v>15870043</v>
      </c>
      <c r="BR114" s="1026"/>
      <c r="BS114" s="1026"/>
      <c r="BT114" s="1026"/>
      <c r="BU114" s="1026"/>
      <c r="BV114" s="1026">
        <v>13333715</v>
      </c>
      <c r="BW114" s="1026"/>
      <c r="BX114" s="1026"/>
      <c r="BY114" s="1026"/>
      <c r="BZ114" s="1026"/>
      <c r="CA114" s="1026">
        <v>15719671</v>
      </c>
      <c r="CB114" s="1026"/>
      <c r="CC114" s="1026"/>
      <c r="CD114" s="1026"/>
      <c r="CE114" s="1026"/>
      <c r="CF114" s="1020">
        <v>23</v>
      </c>
      <c r="CG114" s="1021"/>
      <c r="CH114" s="1021"/>
      <c r="CI114" s="1021"/>
      <c r="CJ114" s="1021"/>
      <c r="CK114" s="1051"/>
      <c r="CL114" s="1052"/>
      <c r="CM114" s="1022" t="s">
        <v>442</v>
      </c>
      <c r="CN114" s="1023"/>
      <c r="CO114" s="1023"/>
      <c r="CP114" s="1023"/>
      <c r="CQ114" s="1023"/>
      <c r="CR114" s="1023"/>
      <c r="CS114" s="1023"/>
      <c r="CT114" s="1023"/>
      <c r="CU114" s="1023"/>
      <c r="CV114" s="1023"/>
      <c r="CW114" s="1023"/>
      <c r="CX114" s="1023"/>
      <c r="CY114" s="1023"/>
      <c r="CZ114" s="1023"/>
      <c r="DA114" s="1023"/>
      <c r="DB114" s="1023"/>
      <c r="DC114" s="1023"/>
      <c r="DD114" s="1023"/>
      <c r="DE114" s="1023"/>
      <c r="DF114" s="1024"/>
      <c r="DG114" s="1064" t="s">
        <v>428</v>
      </c>
      <c r="DH114" s="1065"/>
      <c r="DI114" s="1065"/>
      <c r="DJ114" s="1065"/>
      <c r="DK114" s="1066"/>
      <c r="DL114" s="1067" t="s">
        <v>130</v>
      </c>
      <c r="DM114" s="1065"/>
      <c r="DN114" s="1065"/>
      <c r="DO114" s="1065"/>
      <c r="DP114" s="1066"/>
      <c r="DQ114" s="1067" t="s">
        <v>429</v>
      </c>
      <c r="DR114" s="1065"/>
      <c r="DS114" s="1065"/>
      <c r="DT114" s="1065"/>
      <c r="DU114" s="1066"/>
      <c r="DV114" s="1068" t="s">
        <v>428</v>
      </c>
      <c r="DW114" s="1069"/>
      <c r="DX114" s="1069"/>
      <c r="DY114" s="1069"/>
      <c r="DZ114" s="1070"/>
    </row>
    <row r="115" spans="1:130" s="247" customFormat="1" ht="26.25" customHeight="1" x14ac:dyDescent="0.2">
      <c r="A115" s="1060"/>
      <c r="B115" s="1061"/>
      <c r="C115" s="1056" t="s">
        <v>443</v>
      </c>
      <c r="D115" s="1056"/>
      <c r="E115" s="1056"/>
      <c r="F115" s="1056"/>
      <c r="G115" s="1056"/>
      <c r="H115" s="1056"/>
      <c r="I115" s="1056"/>
      <c r="J115" s="1056"/>
      <c r="K115" s="1056"/>
      <c r="L115" s="1056"/>
      <c r="M115" s="1056"/>
      <c r="N115" s="1056"/>
      <c r="O115" s="1056"/>
      <c r="P115" s="1056"/>
      <c r="Q115" s="1056"/>
      <c r="R115" s="1056"/>
      <c r="S115" s="1056"/>
      <c r="T115" s="1056"/>
      <c r="U115" s="1056"/>
      <c r="V115" s="1056"/>
      <c r="W115" s="1056"/>
      <c r="X115" s="1056"/>
      <c r="Y115" s="1056"/>
      <c r="Z115" s="1057"/>
      <c r="AA115" s="1039">
        <v>752637</v>
      </c>
      <c r="AB115" s="1040"/>
      <c r="AC115" s="1040"/>
      <c r="AD115" s="1040"/>
      <c r="AE115" s="1041"/>
      <c r="AF115" s="1042">
        <v>421359</v>
      </c>
      <c r="AG115" s="1040"/>
      <c r="AH115" s="1040"/>
      <c r="AI115" s="1040"/>
      <c r="AJ115" s="1041"/>
      <c r="AK115" s="1042">
        <v>777942</v>
      </c>
      <c r="AL115" s="1040"/>
      <c r="AM115" s="1040"/>
      <c r="AN115" s="1040"/>
      <c r="AO115" s="1041"/>
      <c r="AP115" s="1043">
        <v>1.1000000000000001</v>
      </c>
      <c r="AQ115" s="1044"/>
      <c r="AR115" s="1044"/>
      <c r="AS115" s="1044"/>
      <c r="AT115" s="1045"/>
      <c r="AU115" s="1006"/>
      <c r="AV115" s="1007"/>
      <c r="AW115" s="1007"/>
      <c r="AX115" s="1007"/>
      <c r="AY115" s="1007"/>
      <c r="AZ115" s="1055" t="s">
        <v>444</v>
      </c>
      <c r="BA115" s="1056"/>
      <c r="BB115" s="1056"/>
      <c r="BC115" s="1056"/>
      <c r="BD115" s="1056"/>
      <c r="BE115" s="1056"/>
      <c r="BF115" s="1056"/>
      <c r="BG115" s="1056"/>
      <c r="BH115" s="1056"/>
      <c r="BI115" s="1056"/>
      <c r="BJ115" s="1056"/>
      <c r="BK115" s="1056"/>
      <c r="BL115" s="1056"/>
      <c r="BM115" s="1056"/>
      <c r="BN115" s="1056"/>
      <c r="BO115" s="1056"/>
      <c r="BP115" s="1057"/>
      <c r="BQ115" s="1025" t="s">
        <v>130</v>
      </c>
      <c r="BR115" s="1026"/>
      <c r="BS115" s="1026"/>
      <c r="BT115" s="1026"/>
      <c r="BU115" s="1026"/>
      <c r="BV115" s="1026" t="s">
        <v>428</v>
      </c>
      <c r="BW115" s="1026"/>
      <c r="BX115" s="1026"/>
      <c r="BY115" s="1026"/>
      <c r="BZ115" s="1026"/>
      <c r="CA115" s="1026" t="s">
        <v>130</v>
      </c>
      <c r="CB115" s="1026"/>
      <c r="CC115" s="1026"/>
      <c r="CD115" s="1026"/>
      <c r="CE115" s="1026"/>
      <c r="CF115" s="1020" t="s">
        <v>429</v>
      </c>
      <c r="CG115" s="1021"/>
      <c r="CH115" s="1021"/>
      <c r="CI115" s="1021"/>
      <c r="CJ115" s="1021"/>
      <c r="CK115" s="1051"/>
      <c r="CL115" s="1052"/>
      <c r="CM115" s="1055" t="s">
        <v>445</v>
      </c>
      <c r="CN115" s="1076"/>
      <c r="CO115" s="1076"/>
      <c r="CP115" s="1076"/>
      <c r="CQ115" s="1076"/>
      <c r="CR115" s="1076"/>
      <c r="CS115" s="1076"/>
      <c r="CT115" s="1076"/>
      <c r="CU115" s="1076"/>
      <c r="CV115" s="1076"/>
      <c r="CW115" s="1076"/>
      <c r="CX115" s="1076"/>
      <c r="CY115" s="1076"/>
      <c r="CZ115" s="1076"/>
      <c r="DA115" s="1076"/>
      <c r="DB115" s="1076"/>
      <c r="DC115" s="1076"/>
      <c r="DD115" s="1076"/>
      <c r="DE115" s="1076"/>
      <c r="DF115" s="1057"/>
      <c r="DG115" s="1064">
        <v>568174</v>
      </c>
      <c r="DH115" s="1065"/>
      <c r="DI115" s="1065"/>
      <c r="DJ115" s="1065"/>
      <c r="DK115" s="1066"/>
      <c r="DL115" s="1067">
        <v>816585</v>
      </c>
      <c r="DM115" s="1065"/>
      <c r="DN115" s="1065"/>
      <c r="DO115" s="1065"/>
      <c r="DP115" s="1066"/>
      <c r="DQ115" s="1067">
        <v>635293</v>
      </c>
      <c r="DR115" s="1065"/>
      <c r="DS115" s="1065"/>
      <c r="DT115" s="1065"/>
      <c r="DU115" s="1066"/>
      <c r="DV115" s="1068">
        <v>0.9</v>
      </c>
      <c r="DW115" s="1069"/>
      <c r="DX115" s="1069"/>
      <c r="DY115" s="1069"/>
      <c r="DZ115" s="1070"/>
    </row>
    <row r="116" spans="1:130" s="247" customFormat="1" ht="26.25" customHeight="1" x14ac:dyDescent="0.2">
      <c r="A116" s="1062"/>
      <c r="B116" s="1063"/>
      <c r="C116" s="1071" t="s">
        <v>446</v>
      </c>
      <c r="D116" s="1071"/>
      <c r="E116" s="1071"/>
      <c r="F116" s="1071"/>
      <c r="G116" s="1071"/>
      <c r="H116" s="1071"/>
      <c r="I116" s="1071"/>
      <c r="J116" s="1071"/>
      <c r="K116" s="1071"/>
      <c r="L116" s="1071"/>
      <c r="M116" s="1071"/>
      <c r="N116" s="1071"/>
      <c r="O116" s="1071"/>
      <c r="P116" s="1071"/>
      <c r="Q116" s="1071"/>
      <c r="R116" s="1071"/>
      <c r="S116" s="1071"/>
      <c r="T116" s="1071"/>
      <c r="U116" s="1071"/>
      <c r="V116" s="1071"/>
      <c r="W116" s="1071"/>
      <c r="X116" s="1071"/>
      <c r="Y116" s="1071"/>
      <c r="Z116" s="1072"/>
      <c r="AA116" s="1064" t="s">
        <v>428</v>
      </c>
      <c r="AB116" s="1065"/>
      <c r="AC116" s="1065"/>
      <c r="AD116" s="1065"/>
      <c r="AE116" s="1066"/>
      <c r="AF116" s="1067" t="s">
        <v>130</v>
      </c>
      <c r="AG116" s="1065"/>
      <c r="AH116" s="1065"/>
      <c r="AI116" s="1065"/>
      <c r="AJ116" s="1066"/>
      <c r="AK116" s="1067" t="s">
        <v>428</v>
      </c>
      <c r="AL116" s="1065"/>
      <c r="AM116" s="1065"/>
      <c r="AN116" s="1065"/>
      <c r="AO116" s="1066"/>
      <c r="AP116" s="1068" t="s">
        <v>130</v>
      </c>
      <c r="AQ116" s="1069"/>
      <c r="AR116" s="1069"/>
      <c r="AS116" s="1069"/>
      <c r="AT116" s="1070"/>
      <c r="AU116" s="1006"/>
      <c r="AV116" s="1007"/>
      <c r="AW116" s="1007"/>
      <c r="AX116" s="1007"/>
      <c r="AY116" s="1007"/>
      <c r="AZ116" s="1073" t="s">
        <v>447</v>
      </c>
      <c r="BA116" s="1074"/>
      <c r="BB116" s="1074"/>
      <c r="BC116" s="1074"/>
      <c r="BD116" s="1074"/>
      <c r="BE116" s="1074"/>
      <c r="BF116" s="1074"/>
      <c r="BG116" s="1074"/>
      <c r="BH116" s="1074"/>
      <c r="BI116" s="1074"/>
      <c r="BJ116" s="1074"/>
      <c r="BK116" s="1074"/>
      <c r="BL116" s="1074"/>
      <c r="BM116" s="1074"/>
      <c r="BN116" s="1074"/>
      <c r="BO116" s="1074"/>
      <c r="BP116" s="1075"/>
      <c r="BQ116" s="1025" t="s">
        <v>428</v>
      </c>
      <c r="BR116" s="1026"/>
      <c r="BS116" s="1026"/>
      <c r="BT116" s="1026"/>
      <c r="BU116" s="1026"/>
      <c r="BV116" s="1026" t="s">
        <v>428</v>
      </c>
      <c r="BW116" s="1026"/>
      <c r="BX116" s="1026"/>
      <c r="BY116" s="1026"/>
      <c r="BZ116" s="1026"/>
      <c r="CA116" s="1026" t="s">
        <v>428</v>
      </c>
      <c r="CB116" s="1026"/>
      <c r="CC116" s="1026"/>
      <c r="CD116" s="1026"/>
      <c r="CE116" s="1026"/>
      <c r="CF116" s="1020" t="s">
        <v>428</v>
      </c>
      <c r="CG116" s="1021"/>
      <c r="CH116" s="1021"/>
      <c r="CI116" s="1021"/>
      <c r="CJ116" s="1021"/>
      <c r="CK116" s="1051"/>
      <c r="CL116" s="1052"/>
      <c r="CM116" s="1022" t="s">
        <v>448</v>
      </c>
      <c r="CN116" s="1023"/>
      <c r="CO116" s="1023"/>
      <c r="CP116" s="1023"/>
      <c r="CQ116" s="1023"/>
      <c r="CR116" s="1023"/>
      <c r="CS116" s="1023"/>
      <c r="CT116" s="1023"/>
      <c r="CU116" s="1023"/>
      <c r="CV116" s="1023"/>
      <c r="CW116" s="1023"/>
      <c r="CX116" s="1023"/>
      <c r="CY116" s="1023"/>
      <c r="CZ116" s="1023"/>
      <c r="DA116" s="1023"/>
      <c r="DB116" s="1023"/>
      <c r="DC116" s="1023"/>
      <c r="DD116" s="1023"/>
      <c r="DE116" s="1023"/>
      <c r="DF116" s="1024"/>
      <c r="DG116" s="1064">
        <v>37450</v>
      </c>
      <c r="DH116" s="1065"/>
      <c r="DI116" s="1065"/>
      <c r="DJ116" s="1065"/>
      <c r="DK116" s="1066"/>
      <c r="DL116" s="1067">
        <v>16821</v>
      </c>
      <c r="DM116" s="1065"/>
      <c r="DN116" s="1065"/>
      <c r="DO116" s="1065"/>
      <c r="DP116" s="1066"/>
      <c r="DQ116" s="1067">
        <v>6742</v>
      </c>
      <c r="DR116" s="1065"/>
      <c r="DS116" s="1065"/>
      <c r="DT116" s="1065"/>
      <c r="DU116" s="1066"/>
      <c r="DV116" s="1068">
        <v>0</v>
      </c>
      <c r="DW116" s="1069"/>
      <c r="DX116" s="1069"/>
      <c r="DY116" s="1069"/>
      <c r="DZ116" s="1070"/>
    </row>
    <row r="117" spans="1:130" s="247" customFormat="1" ht="26.25" customHeight="1" x14ac:dyDescent="0.2">
      <c r="A117" s="1010" t="s">
        <v>187</v>
      </c>
      <c r="B117" s="991"/>
      <c r="C117" s="991"/>
      <c r="D117" s="991"/>
      <c r="E117" s="991"/>
      <c r="F117" s="991"/>
      <c r="G117" s="991"/>
      <c r="H117" s="991"/>
      <c r="I117" s="991"/>
      <c r="J117" s="991"/>
      <c r="K117" s="991"/>
      <c r="L117" s="991"/>
      <c r="M117" s="991"/>
      <c r="N117" s="991"/>
      <c r="O117" s="991"/>
      <c r="P117" s="991"/>
      <c r="Q117" s="991"/>
      <c r="R117" s="991"/>
      <c r="S117" s="991"/>
      <c r="T117" s="991"/>
      <c r="U117" s="991"/>
      <c r="V117" s="991"/>
      <c r="W117" s="991"/>
      <c r="X117" s="991"/>
      <c r="Y117" s="1081" t="s">
        <v>449</v>
      </c>
      <c r="Z117" s="992"/>
      <c r="AA117" s="1082">
        <v>3611866</v>
      </c>
      <c r="AB117" s="1083"/>
      <c r="AC117" s="1083"/>
      <c r="AD117" s="1083"/>
      <c r="AE117" s="1084"/>
      <c r="AF117" s="1085">
        <v>3386870</v>
      </c>
      <c r="AG117" s="1083"/>
      <c r="AH117" s="1083"/>
      <c r="AI117" s="1083"/>
      <c r="AJ117" s="1084"/>
      <c r="AK117" s="1085">
        <v>3716044</v>
      </c>
      <c r="AL117" s="1083"/>
      <c r="AM117" s="1083"/>
      <c r="AN117" s="1083"/>
      <c r="AO117" s="1084"/>
      <c r="AP117" s="1086"/>
      <c r="AQ117" s="1087"/>
      <c r="AR117" s="1087"/>
      <c r="AS117" s="1087"/>
      <c r="AT117" s="1088"/>
      <c r="AU117" s="1006"/>
      <c r="AV117" s="1007"/>
      <c r="AW117" s="1007"/>
      <c r="AX117" s="1007"/>
      <c r="AY117" s="1007"/>
      <c r="AZ117" s="1073" t="s">
        <v>450</v>
      </c>
      <c r="BA117" s="1074"/>
      <c r="BB117" s="1074"/>
      <c r="BC117" s="1074"/>
      <c r="BD117" s="1074"/>
      <c r="BE117" s="1074"/>
      <c r="BF117" s="1074"/>
      <c r="BG117" s="1074"/>
      <c r="BH117" s="1074"/>
      <c r="BI117" s="1074"/>
      <c r="BJ117" s="1074"/>
      <c r="BK117" s="1074"/>
      <c r="BL117" s="1074"/>
      <c r="BM117" s="1074"/>
      <c r="BN117" s="1074"/>
      <c r="BO117" s="1074"/>
      <c r="BP117" s="1075"/>
      <c r="BQ117" s="1025" t="s">
        <v>428</v>
      </c>
      <c r="BR117" s="1026"/>
      <c r="BS117" s="1026"/>
      <c r="BT117" s="1026"/>
      <c r="BU117" s="1026"/>
      <c r="BV117" s="1026" t="s">
        <v>429</v>
      </c>
      <c r="BW117" s="1026"/>
      <c r="BX117" s="1026"/>
      <c r="BY117" s="1026"/>
      <c r="BZ117" s="1026"/>
      <c r="CA117" s="1026" t="s">
        <v>428</v>
      </c>
      <c r="CB117" s="1026"/>
      <c r="CC117" s="1026"/>
      <c r="CD117" s="1026"/>
      <c r="CE117" s="1026"/>
      <c r="CF117" s="1020" t="s">
        <v>130</v>
      </c>
      <c r="CG117" s="1021"/>
      <c r="CH117" s="1021"/>
      <c r="CI117" s="1021"/>
      <c r="CJ117" s="1021"/>
      <c r="CK117" s="1051"/>
      <c r="CL117" s="1052"/>
      <c r="CM117" s="1022" t="s">
        <v>451</v>
      </c>
      <c r="CN117" s="1023"/>
      <c r="CO117" s="1023"/>
      <c r="CP117" s="1023"/>
      <c r="CQ117" s="1023"/>
      <c r="CR117" s="1023"/>
      <c r="CS117" s="1023"/>
      <c r="CT117" s="1023"/>
      <c r="CU117" s="1023"/>
      <c r="CV117" s="1023"/>
      <c r="CW117" s="1023"/>
      <c r="CX117" s="1023"/>
      <c r="CY117" s="1023"/>
      <c r="CZ117" s="1023"/>
      <c r="DA117" s="1023"/>
      <c r="DB117" s="1023"/>
      <c r="DC117" s="1023"/>
      <c r="DD117" s="1023"/>
      <c r="DE117" s="1023"/>
      <c r="DF117" s="1024"/>
      <c r="DG117" s="1064" t="s">
        <v>428</v>
      </c>
      <c r="DH117" s="1065"/>
      <c r="DI117" s="1065"/>
      <c r="DJ117" s="1065"/>
      <c r="DK117" s="1066"/>
      <c r="DL117" s="1067" t="s">
        <v>428</v>
      </c>
      <c r="DM117" s="1065"/>
      <c r="DN117" s="1065"/>
      <c r="DO117" s="1065"/>
      <c r="DP117" s="1066"/>
      <c r="DQ117" s="1067" t="s">
        <v>429</v>
      </c>
      <c r="DR117" s="1065"/>
      <c r="DS117" s="1065"/>
      <c r="DT117" s="1065"/>
      <c r="DU117" s="1066"/>
      <c r="DV117" s="1068" t="s">
        <v>428</v>
      </c>
      <c r="DW117" s="1069"/>
      <c r="DX117" s="1069"/>
      <c r="DY117" s="1069"/>
      <c r="DZ117" s="1070"/>
    </row>
    <row r="118" spans="1:130" s="247" customFormat="1" ht="26.25" customHeight="1" x14ac:dyDescent="0.2">
      <c r="A118" s="1010" t="s">
        <v>423</v>
      </c>
      <c r="B118" s="991"/>
      <c r="C118" s="991"/>
      <c r="D118" s="991"/>
      <c r="E118" s="991"/>
      <c r="F118" s="991"/>
      <c r="G118" s="991"/>
      <c r="H118" s="991"/>
      <c r="I118" s="991"/>
      <c r="J118" s="991"/>
      <c r="K118" s="991"/>
      <c r="L118" s="991"/>
      <c r="M118" s="991"/>
      <c r="N118" s="991"/>
      <c r="O118" s="991"/>
      <c r="P118" s="991"/>
      <c r="Q118" s="991"/>
      <c r="R118" s="991"/>
      <c r="S118" s="991"/>
      <c r="T118" s="991"/>
      <c r="U118" s="991"/>
      <c r="V118" s="991"/>
      <c r="W118" s="991"/>
      <c r="X118" s="991"/>
      <c r="Y118" s="991"/>
      <c r="Z118" s="992"/>
      <c r="AA118" s="990" t="s">
        <v>421</v>
      </c>
      <c r="AB118" s="991"/>
      <c r="AC118" s="991"/>
      <c r="AD118" s="991"/>
      <c r="AE118" s="992"/>
      <c r="AF118" s="990" t="s">
        <v>307</v>
      </c>
      <c r="AG118" s="991"/>
      <c r="AH118" s="991"/>
      <c r="AI118" s="991"/>
      <c r="AJ118" s="992"/>
      <c r="AK118" s="990" t="s">
        <v>306</v>
      </c>
      <c r="AL118" s="991"/>
      <c r="AM118" s="991"/>
      <c r="AN118" s="991"/>
      <c r="AO118" s="992"/>
      <c r="AP118" s="1077" t="s">
        <v>422</v>
      </c>
      <c r="AQ118" s="1078"/>
      <c r="AR118" s="1078"/>
      <c r="AS118" s="1078"/>
      <c r="AT118" s="1079"/>
      <c r="AU118" s="1006"/>
      <c r="AV118" s="1007"/>
      <c r="AW118" s="1007"/>
      <c r="AX118" s="1007"/>
      <c r="AY118" s="1007"/>
      <c r="AZ118" s="1080" t="s">
        <v>452</v>
      </c>
      <c r="BA118" s="1071"/>
      <c r="BB118" s="1071"/>
      <c r="BC118" s="1071"/>
      <c r="BD118" s="1071"/>
      <c r="BE118" s="1071"/>
      <c r="BF118" s="1071"/>
      <c r="BG118" s="1071"/>
      <c r="BH118" s="1071"/>
      <c r="BI118" s="1071"/>
      <c r="BJ118" s="1071"/>
      <c r="BK118" s="1071"/>
      <c r="BL118" s="1071"/>
      <c r="BM118" s="1071"/>
      <c r="BN118" s="1071"/>
      <c r="BO118" s="1071"/>
      <c r="BP118" s="1072"/>
      <c r="BQ118" s="1103" t="s">
        <v>429</v>
      </c>
      <c r="BR118" s="1104"/>
      <c r="BS118" s="1104"/>
      <c r="BT118" s="1104"/>
      <c r="BU118" s="1104"/>
      <c r="BV118" s="1104" t="s">
        <v>429</v>
      </c>
      <c r="BW118" s="1104"/>
      <c r="BX118" s="1104"/>
      <c r="BY118" s="1104"/>
      <c r="BZ118" s="1104"/>
      <c r="CA118" s="1104" t="s">
        <v>429</v>
      </c>
      <c r="CB118" s="1104"/>
      <c r="CC118" s="1104"/>
      <c r="CD118" s="1104"/>
      <c r="CE118" s="1104"/>
      <c r="CF118" s="1020" t="s">
        <v>130</v>
      </c>
      <c r="CG118" s="1021"/>
      <c r="CH118" s="1021"/>
      <c r="CI118" s="1021"/>
      <c r="CJ118" s="1021"/>
      <c r="CK118" s="1051"/>
      <c r="CL118" s="1052"/>
      <c r="CM118" s="1022" t="s">
        <v>453</v>
      </c>
      <c r="CN118" s="1023"/>
      <c r="CO118" s="1023"/>
      <c r="CP118" s="1023"/>
      <c r="CQ118" s="1023"/>
      <c r="CR118" s="1023"/>
      <c r="CS118" s="1023"/>
      <c r="CT118" s="1023"/>
      <c r="CU118" s="1023"/>
      <c r="CV118" s="1023"/>
      <c r="CW118" s="1023"/>
      <c r="CX118" s="1023"/>
      <c r="CY118" s="1023"/>
      <c r="CZ118" s="1023"/>
      <c r="DA118" s="1023"/>
      <c r="DB118" s="1023"/>
      <c r="DC118" s="1023"/>
      <c r="DD118" s="1023"/>
      <c r="DE118" s="1023"/>
      <c r="DF118" s="1024"/>
      <c r="DG118" s="1064" t="s">
        <v>429</v>
      </c>
      <c r="DH118" s="1065"/>
      <c r="DI118" s="1065"/>
      <c r="DJ118" s="1065"/>
      <c r="DK118" s="1066"/>
      <c r="DL118" s="1067" t="s">
        <v>428</v>
      </c>
      <c r="DM118" s="1065"/>
      <c r="DN118" s="1065"/>
      <c r="DO118" s="1065"/>
      <c r="DP118" s="1066"/>
      <c r="DQ118" s="1067" t="s">
        <v>130</v>
      </c>
      <c r="DR118" s="1065"/>
      <c r="DS118" s="1065"/>
      <c r="DT118" s="1065"/>
      <c r="DU118" s="1066"/>
      <c r="DV118" s="1068" t="s">
        <v>406</v>
      </c>
      <c r="DW118" s="1069"/>
      <c r="DX118" s="1069"/>
      <c r="DY118" s="1069"/>
      <c r="DZ118" s="1070"/>
    </row>
    <row r="119" spans="1:130" s="247" customFormat="1" ht="26.25" customHeight="1" x14ac:dyDescent="0.2">
      <c r="A119" s="1164" t="s">
        <v>426</v>
      </c>
      <c r="B119" s="1050"/>
      <c r="C119" s="1029" t="s">
        <v>427</v>
      </c>
      <c r="D119" s="1030"/>
      <c r="E119" s="1030"/>
      <c r="F119" s="1030"/>
      <c r="G119" s="1030"/>
      <c r="H119" s="1030"/>
      <c r="I119" s="1030"/>
      <c r="J119" s="1030"/>
      <c r="K119" s="1030"/>
      <c r="L119" s="1030"/>
      <c r="M119" s="1030"/>
      <c r="N119" s="1030"/>
      <c r="O119" s="1030"/>
      <c r="P119" s="1030"/>
      <c r="Q119" s="1030"/>
      <c r="R119" s="1030"/>
      <c r="S119" s="1030"/>
      <c r="T119" s="1030"/>
      <c r="U119" s="1030"/>
      <c r="V119" s="1030"/>
      <c r="W119" s="1030"/>
      <c r="X119" s="1030"/>
      <c r="Y119" s="1030"/>
      <c r="Z119" s="1031"/>
      <c r="AA119" s="997" t="s">
        <v>130</v>
      </c>
      <c r="AB119" s="998"/>
      <c r="AC119" s="998"/>
      <c r="AD119" s="998"/>
      <c r="AE119" s="999"/>
      <c r="AF119" s="1000" t="s">
        <v>429</v>
      </c>
      <c r="AG119" s="998"/>
      <c r="AH119" s="998"/>
      <c r="AI119" s="998"/>
      <c r="AJ119" s="999"/>
      <c r="AK119" s="1000" t="s">
        <v>130</v>
      </c>
      <c r="AL119" s="998"/>
      <c r="AM119" s="998"/>
      <c r="AN119" s="998"/>
      <c r="AO119" s="999"/>
      <c r="AP119" s="1001" t="s">
        <v>428</v>
      </c>
      <c r="AQ119" s="1002"/>
      <c r="AR119" s="1002"/>
      <c r="AS119" s="1002"/>
      <c r="AT119" s="1003"/>
      <c r="AU119" s="1008"/>
      <c r="AV119" s="1009"/>
      <c r="AW119" s="1009"/>
      <c r="AX119" s="1009"/>
      <c r="AY119" s="1009"/>
      <c r="AZ119" s="278" t="s">
        <v>187</v>
      </c>
      <c r="BA119" s="278"/>
      <c r="BB119" s="278"/>
      <c r="BC119" s="278"/>
      <c r="BD119" s="278"/>
      <c r="BE119" s="278"/>
      <c r="BF119" s="278"/>
      <c r="BG119" s="278"/>
      <c r="BH119" s="278"/>
      <c r="BI119" s="278"/>
      <c r="BJ119" s="278"/>
      <c r="BK119" s="278"/>
      <c r="BL119" s="278"/>
      <c r="BM119" s="278"/>
      <c r="BN119" s="278"/>
      <c r="BO119" s="1081" t="s">
        <v>454</v>
      </c>
      <c r="BP119" s="1112"/>
      <c r="BQ119" s="1103">
        <v>43044954</v>
      </c>
      <c r="BR119" s="1104"/>
      <c r="BS119" s="1104"/>
      <c r="BT119" s="1104"/>
      <c r="BU119" s="1104"/>
      <c r="BV119" s="1104">
        <v>38391802</v>
      </c>
      <c r="BW119" s="1104"/>
      <c r="BX119" s="1104"/>
      <c r="BY119" s="1104"/>
      <c r="BZ119" s="1104"/>
      <c r="CA119" s="1104">
        <v>43649042</v>
      </c>
      <c r="CB119" s="1104"/>
      <c r="CC119" s="1104"/>
      <c r="CD119" s="1104"/>
      <c r="CE119" s="1104"/>
      <c r="CF119" s="1105"/>
      <c r="CG119" s="1106"/>
      <c r="CH119" s="1106"/>
      <c r="CI119" s="1106"/>
      <c r="CJ119" s="1107"/>
      <c r="CK119" s="1053"/>
      <c r="CL119" s="1054"/>
      <c r="CM119" s="1108" t="s">
        <v>455</v>
      </c>
      <c r="CN119" s="1109"/>
      <c r="CO119" s="1109"/>
      <c r="CP119" s="1109"/>
      <c r="CQ119" s="1109"/>
      <c r="CR119" s="1109"/>
      <c r="CS119" s="1109"/>
      <c r="CT119" s="1109"/>
      <c r="CU119" s="1109"/>
      <c r="CV119" s="1109"/>
      <c r="CW119" s="1109"/>
      <c r="CX119" s="1109"/>
      <c r="CY119" s="1109"/>
      <c r="CZ119" s="1109"/>
      <c r="DA119" s="1109"/>
      <c r="DB119" s="1109"/>
      <c r="DC119" s="1109"/>
      <c r="DD119" s="1109"/>
      <c r="DE119" s="1109"/>
      <c r="DF119" s="1110"/>
      <c r="DG119" s="1111" t="s">
        <v>428</v>
      </c>
      <c r="DH119" s="1090"/>
      <c r="DI119" s="1090"/>
      <c r="DJ119" s="1090"/>
      <c r="DK119" s="1091"/>
      <c r="DL119" s="1089" t="s">
        <v>130</v>
      </c>
      <c r="DM119" s="1090"/>
      <c r="DN119" s="1090"/>
      <c r="DO119" s="1090"/>
      <c r="DP119" s="1091"/>
      <c r="DQ119" s="1089" t="s">
        <v>428</v>
      </c>
      <c r="DR119" s="1090"/>
      <c r="DS119" s="1090"/>
      <c r="DT119" s="1090"/>
      <c r="DU119" s="1091"/>
      <c r="DV119" s="1092" t="s">
        <v>428</v>
      </c>
      <c r="DW119" s="1093"/>
      <c r="DX119" s="1093"/>
      <c r="DY119" s="1093"/>
      <c r="DZ119" s="1094"/>
    </row>
    <row r="120" spans="1:130" s="247" customFormat="1" ht="26.25" customHeight="1" x14ac:dyDescent="0.2">
      <c r="A120" s="1165"/>
      <c r="B120" s="1052"/>
      <c r="C120" s="1022" t="s">
        <v>432</v>
      </c>
      <c r="D120" s="1023"/>
      <c r="E120" s="1023"/>
      <c r="F120" s="1023"/>
      <c r="G120" s="1023"/>
      <c r="H120" s="1023"/>
      <c r="I120" s="1023"/>
      <c r="J120" s="1023"/>
      <c r="K120" s="1023"/>
      <c r="L120" s="1023"/>
      <c r="M120" s="1023"/>
      <c r="N120" s="1023"/>
      <c r="O120" s="1023"/>
      <c r="P120" s="1023"/>
      <c r="Q120" s="1023"/>
      <c r="R120" s="1023"/>
      <c r="S120" s="1023"/>
      <c r="T120" s="1023"/>
      <c r="U120" s="1023"/>
      <c r="V120" s="1023"/>
      <c r="W120" s="1023"/>
      <c r="X120" s="1023"/>
      <c r="Y120" s="1023"/>
      <c r="Z120" s="1024"/>
      <c r="AA120" s="1064" t="s">
        <v>130</v>
      </c>
      <c r="AB120" s="1065"/>
      <c r="AC120" s="1065"/>
      <c r="AD120" s="1065"/>
      <c r="AE120" s="1066"/>
      <c r="AF120" s="1067">
        <v>12041</v>
      </c>
      <c r="AG120" s="1065"/>
      <c r="AH120" s="1065"/>
      <c r="AI120" s="1065"/>
      <c r="AJ120" s="1066"/>
      <c r="AK120" s="1067">
        <v>12040</v>
      </c>
      <c r="AL120" s="1065"/>
      <c r="AM120" s="1065"/>
      <c r="AN120" s="1065"/>
      <c r="AO120" s="1066"/>
      <c r="AP120" s="1068">
        <v>0</v>
      </c>
      <c r="AQ120" s="1069"/>
      <c r="AR120" s="1069"/>
      <c r="AS120" s="1069"/>
      <c r="AT120" s="1070"/>
      <c r="AU120" s="1095" t="s">
        <v>456</v>
      </c>
      <c r="AV120" s="1096"/>
      <c r="AW120" s="1096"/>
      <c r="AX120" s="1096"/>
      <c r="AY120" s="1097"/>
      <c r="AZ120" s="1046" t="s">
        <v>457</v>
      </c>
      <c r="BA120" s="995"/>
      <c r="BB120" s="995"/>
      <c r="BC120" s="995"/>
      <c r="BD120" s="995"/>
      <c r="BE120" s="995"/>
      <c r="BF120" s="995"/>
      <c r="BG120" s="995"/>
      <c r="BH120" s="995"/>
      <c r="BI120" s="995"/>
      <c r="BJ120" s="995"/>
      <c r="BK120" s="995"/>
      <c r="BL120" s="995"/>
      <c r="BM120" s="995"/>
      <c r="BN120" s="995"/>
      <c r="BO120" s="995"/>
      <c r="BP120" s="996"/>
      <c r="BQ120" s="1032">
        <v>43170671</v>
      </c>
      <c r="BR120" s="1033"/>
      <c r="BS120" s="1033"/>
      <c r="BT120" s="1033"/>
      <c r="BU120" s="1033"/>
      <c r="BV120" s="1033">
        <v>46472979</v>
      </c>
      <c r="BW120" s="1033"/>
      <c r="BX120" s="1033"/>
      <c r="BY120" s="1033"/>
      <c r="BZ120" s="1033"/>
      <c r="CA120" s="1033">
        <v>35577616</v>
      </c>
      <c r="CB120" s="1033"/>
      <c r="CC120" s="1033"/>
      <c r="CD120" s="1033"/>
      <c r="CE120" s="1033"/>
      <c r="CF120" s="1047">
        <v>52</v>
      </c>
      <c r="CG120" s="1048"/>
      <c r="CH120" s="1048"/>
      <c r="CI120" s="1048"/>
      <c r="CJ120" s="1048"/>
      <c r="CK120" s="1113" t="s">
        <v>458</v>
      </c>
      <c r="CL120" s="1114"/>
      <c r="CM120" s="1114"/>
      <c r="CN120" s="1114"/>
      <c r="CO120" s="1115"/>
      <c r="CP120" s="1121" t="s">
        <v>459</v>
      </c>
      <c r="CQ120" s="1122"/>
      <c r="CR120" s="1122"/>
      <c r="CS120" s="1122"/>
      <c r="CT120" s="1122"/>
      <c r="CU120" s="1122"/>
      <c r="CV120" s="1122"/>
      <c r="CW120" s="1122"/>
      <c r="CX120" s="1122"/>
      <c r="CY120" s="1122"/>
      <c r="CZ120" s="1122"/>
      <c r="DA120" s="1122"/>
      <c r="DB120" s="1122"/>
      <c r="DC120" s="1122"/>
      <c r="DD120" s="1122"/>
      <c r="DE120" s="1122"/>
      <c r="DF120" s="1123"/>
      <c r="DG120" s="1032" t="s">
        <v>428</v>
      </c>
      <c r="DH120" s="1033"/>
      <c r="DI120" s="1033"/>
      <c r="DJ120" s="1033"/>
      <c r="DK120" s="1033"/>
      <c r="DL120" s="1033" t="s">
        <v>428</v>
      </c>
      <c r="DM120" s="1033"/>
      <c r="DN120" s="1033"/>
      <c r="DO120" s="1033"/>
      <c r="DP120" s="1033"/>
      <c r="DQ120" s="1033" t="s">
        <v>428</v>
      </c>
      <c r="DR120" s="1033"/>
      <c r="DS120" s="1033"/>
      <c r="DT120" s="1033"/>
      <c r="DU120" s="1033"/>
      <c r="DV120" s="1034" t="s">
        <v>428</v>
      </c>
      <c r="DW120" s="1034"/>
      <c r="DX120" s="1034"/>
      <c r="DY120" s="1034"/>
      <c r="DZ120" s="1035"/>
    </row>
    <row r="121" spans="1:130" s="247" customFormat="1" ht="26.25" customHeight="1" x14ac:dyDescent="0.2">
      <c r="A121" s="1165"/>
      <c r="B121" s="1052"/>
      <c r="C121" s="1073" t="s">
        <v>460</v>
      </c>
      <c r="D121" s="1074"/>
      <c r="E121" s="1074"/>
      <c r="F121" s="1074"/>
      <c r="G121" s="1074"/>
      <c r="H121" s="1074"/>
      <c r="I121" s="1074"/>
      <c r="J121" s="1074"/>
      <c r="K121" s="1074"/>
      <c r="L121" s="1074"/>
      <c r="M121" s="1074"/>
      <c r="N121" s="1074"/>
      <c r="O121" s="1074"/>
      <c r="P121" s="1074"/>
      <c r="Q121" s="1074"/>
      <c r="R121" s="1074"/>
      <c r="S121" s="1074"/>
      <c r="T121" s="1074"/>
      <c r="U121" s="1074"/>
      <c r="V121" s="1074"/>
      <c r="W121" s="1074"/>
      <c r="X121" s="1074"/>
      <c r="Y121" s="1074"/>
      <c r="Z121" s="1075"/>
      <c r="AA121" s="1064" t="s">
        <v>130</v>
      </c>
      <c r="AB121" s="1065"/>
      <c r="AC121" s="1065"/>
      <c r="AD121" s="1065"/>
      <c r="AE121" s="1066"/>
      <c r="AF121" s="1067" t="s">
        <v>428</v>
      </c>
      <c r="AG121" s="1065"/>
      <c r="AH121" s="1065"/>
      <c r="AI121" s="1065"/>
      <c r="AJ121" s="1066"/>
      <c r="AK121" s="1067" t="s">
        <v>130</v>
      </c>
      <c r="AL121" s="1065"/>
      <c r="AM121" s="1065"/>
      <c r="AN121" s="1065"/>
      <c r="AO121" s="1066"/>
      <c r="AP121" s="1068" t="s">
        <v>130</v>
      </c>
      <c r="AQ121" s="1069"/>
      <c r="AR121" s="1069"/>
      <c r="AS121" s="1069"/>
      <c r="AT121" s="1070"/>
      <c r="AU121" s="1098"/>
      <c r="AV121" s="1099"/>
      <c r="AW121" s="1099"/>
      <c r="AX121" s="1099"/>
      <c r="AY121" s="1100"/>
      <c r="AZ121" s="1055" t="s">
        <v>461</v>
      </c>
      <c r="BA121" s="1056"/>
      <c r="BB121" s="1056"/>
      <c r="BC121" s="1056"/>
      <c r="BD121" s="1056"/>
      <c r="BE121" s="1056"/>
      <c r="BF121" s="1056"/>
      <c r="BG121" s="1056"/>
      <c r="BH121" s="1056"/>
      <c r="BI121" s="1056"/>
      <c r="BJ121" s="1056"/>
      <c r="BK121" s="1056"/>
      <c r="BL121" s="1056"/>
      <c r="BM121" s="1056"/>
      <c r="BN121" s="1056"/>
      <c r="BO121" s="1056"/>
      <c r="BP121" s="1057"/>
      <c r="BQ121" s="1025">
        <v>4817</v>
      </c>
      <c r="BR121" s="1026"/>
      <c r="BS121" s="1026"/>
      <c r="BT121" s="1026"/>
      <c r="BU121" s="1026"/>
      <c r="BV121" s="1026">
        <v>85254</v>
      </c>
      <c r="BW121" s="1026"/>
      <c r="BX121" s="1026"/>
      <c r="BY121" s="1026"/>
      <c r="BZ121" s="1026"/>
      <c r="CA121" s="1026">
        <v>4668</v>
      </c>
      <c r="CB121" s="1026"/>
      <c r="CC121" s="1026"/>
      <c r="CD121" s="1026"/>
      <c r="CE121" s="1026"/>
      <c r="CF121" s="1020">
        <v>0</v>
      </c>
      <c r="CG121" s="1021"/>
      <c r="CH121" s="1021"/>
      <c r="CI121" s="1021"/>
      <c r="CJ121" s="1021"/>
      <c r="CK121" s="1116"/>
      <c r="CL121" s="1117"/>
      <c r="CM121" s="1117"/>
      <c r="CN121" s="1117"/>
      <c r="CO121" s="1118"/>
      <c r="CP121" s="1126" t="s">
        <v>462</v>
      </c>
      <c r="CQ121" s="1127"/>
      <c r="CR121" s="1127"/>
      <c r="CS121" s="1127"/>
      <c r="CT121" s="1127"/>
      <c r="CU121" s="1127"/>
      <c r="CV121" s="1127"/>
      <c r="CW121" s="1127"/>
      <c r="CX121" s="1127"/>
      <c r="CY121" s="1127"/>
      <c r="CZ121" s="1127"/>
      <c r="DA121" s="1127"/>
      <c r="DB121" s="1127"/>
      <c r="DC121" s="1127"/>
      <c r="DD121" s="1127"/>
      <c r="DE121" s="1127"/>
      <c r="DF121" s="1128"/>
      <c r="DG121" s="1025" t="s">
        <v>428</v>
      </c>
      <c r="DH121" s="1026"/>
      <c r="DI121" s="1026"/>
      <c r="DJ121" s="1026"/>
      <c r="DK121" s="1026"/>
      <c r="DL121" s="1026" t="s">
        <v>428</v>
      </c>
      <c r="DM121" s="1026"/>
      <c r="DN121" s="1026"/>
      <c r="DO121" s="1026"/>
      <c r="DP121" s="1026"/>
      <c r="DQ121" s="1026" t="s">
        <v>428</v>
      </c>
      <c r="DR121" s="1026"/>
      <c r="DS121" s="1026"/>
      <c r="DT121" s="1026"/>
      <c r="DU121" s="1026"/>
      <c r="DV121" s="1027" t="s">
        <v>428</v>
      </c>
      <c r="DW121" s="1027"/>
      <c r="DX121" s="1027"/>
      <c r="DY121" s="1027"/>
      <c r="DZ121" s="1028"/>
    </row>
    <row r="122" spans="1:130" s="247" customFormat="1" ht="26.25" customHeight="1" x14ac:dyDescent="0.2">
      <c r="A122" s="1165"/>
      <c r="B122" s="1052"/>
      <c r="C122" s="1022" t="s">
        <v>442</v>
      </c>
      <c r="D122" s="1023"/>
      <c r="E122" s="1023"/>
      <c r="F122" s="1023"/>
      <c r="G122" s="1023"/>
      <c r="H122" s="1023"/>
      <c r="I122" s="1023"/>
      <c r="J122" s="1023"/>
      <c r="K122" s="1023"/>
      <c r="L122" s="1023"/>
      <c r="M122" s="1023"/>
      <c r="N122" s="1023"/>
      <c r="O122" s="1023"/>
      <c r="P122" s="1023"/>
      <c r="Q122" s="1023"/>
      <c r="R122" s="1023"/>
      <c r="S122" s="1023"/>
      <c r="T122" s="1023"/>
      <c r="U122" s="1023"/>
      <c r="V122" s="1023"/>
      <c r="W122" s="1023"/>
      <c r="X122" s="1023"/>
      <c r="Y122" s="1023"/>
      <c r="Z122" s="1024"/>
      <c r="AA122" s="1064" t="s">
        <v>428</v>
      </c>
      <c r="AB122" s="1065"/>
      <c r="AC122" s="1065"/>
      <c r="AD122" s="1065"/>
      <c r="AE122" s="1066"/>
      <c r="AF122" s="1067" t="s">
        <v>428</v>
      </c>
      <c r="AG122" s="1065"/>
      <c r="AH122" s="1065"/>
      <c r="AI122" s="1065"/>
      <c r="AJ122" s="1066"/>
      <c r="AK122" s="1067" t="s">
        <v>428</v>
      </c>
      <c r="AL122" s="1065"/>
      <c r="AM122" s="1065"/>
      <c r="AN122" s="1065"/>
      <c r="AO122" s="1066"/>
      <c r="AP122" s="1068" t="s">
        <v>428</v>
      </c>
      <c r="AQ122" s="1069"/>
      <c r="AR122" s="1069"/>
      <c r="AS122" s="1069"/>
      <c r="AT122" s="1070"/>
      <c r="AU122" s="1098"/>
      <c r="AV122" s="1099"/>
      <c r="AW122" s="1099"/>
      <c r="AX122" s="1099"/>
      <c r="AY122" s="1100"/>
      <c r="AZ122" s="1080" t="s">
        <v>463</v>
      </c>
      <c r="BA122" s="1071"/>
      <c r="BB122" s="1071"/>
      <c r="BC122" s="1071"/>
      <c r="BD122" s="1071"/>
      <c r="BE122" s="1071"/>
      <c r="BF122" s="1071"/>
      <c r="BG122" s="1071"/>
      <c r="BH122" s="1071"/>
      <c r="BI122" s="1071"/>
      <c r="BJ122" s="1071"/>
      <c r="BK122" s="1071"/>
      <c r="BL122" s="1071"/>
      <c r="BM122" s="1071"/>
      <c r="BN122" s="1071"/>
      <c r="BO122" s="1071"/>
      <c r="BP122" s="1072"/>
      <c r="BQ122" s="1103">
        <v>47054707</v>
      </c>
      <c r="BR122" s="1104"/>
      <c r="BS122" s="1104"/>
      <c r="BT122" s="1104"/>
      <c r="BU122" s="1104"/>
      <c r="BV122" s="1104">
        <v>42624933</v>
      </c>
      <c r="BW122" s="1104"/>
      <c r="BX122" s="1104"/>
      <c r="BY122" s="1104"/>
      <c r="BZ122" s="1104"/>
      <c r="CA122" s="1104">
        <v>39390067</v>
      </c>
      <c r="CB122" s="1104"/>
      <c r="CC122" s="1104"/>
      <c r="CD122" s="1104"/>
      <c r="CE122" s="1104"/>
      <c r="CF122" s="1124">
        <v>57.5</v>
      </c>
      <c r="CG122" s="1125"/>
      <c r="CH122" s="1125"/>
      <c r="CI122" s="1125"/>
      <c r="CJ122" s="1125"/>
      <c r="CK122" s="1116"/>
      <c r="CL122" s="1117"/>
      <c r="CM122" s="1117"/>
      <c r="CN122" s="1117"/>
      <c r="CO122" s="1118"/>
      <c r="CP122" s="1126" t="s">
        <v>464</v>
      </c>
      <c r="CQ122" s="1127"/>
      <c r="CR122" s="1127"/>
      <c r="CS122" s="1127"/>
      <c r="CT122" s="1127"/>
      <c r="CU122" s="1127"/>
      <c r="CV122" s="1127"/>
      <c r="CW122" s="1127"/>
      <c r="CX122" s="1127"/>
      <c r="CY122" s="1127"/>
      <c r="CZ122" s="1127"/>
      <c r="DA122" s="1127"/>
      <c r="DB122" s="1127"/>
      <c r="DC122" s="1127"/>
      <c r="DD122" s="1127"/>
      <c r="DE122" s="1127"/>
      <c r="DF122" s="1128"/>
      <c r="DG122" s="1025" t="s">
        <v>428</v>
      </c>
      <c r="DH122" s="1026"/>
      <c r="DI122" s="1026"/>
      <c r="DJ122" s="1026"/>
      <c r="DK122" s="1026"/>
      <c r="DL122" s="1026" t="s">
        <v>130</v>
      </c>
      <c r="DM122" s="1026"/>
      <c r="DN122" s="1026"/>
      <c r="DO122" s="1026"/>
      <c r="DP122" s="1026"/>
      <c r="DQ122" s="1026" t="s">
        <v>428</v>
      </c>
      <c r="DR122" s="1026"/>
      <c r="DS122" s="1026"/>
      <c r="DT122" s="1026"/>
      <c r="DU122" s="1026"/>
      <c r="DV122" s="1027" t="s">
        <v>428</v>
      </c>
      <c r="DW122" s="1027"/>
      <c r="DX122" s="1027"/>
      <c r="DY122" s="1027"/>
      <c r="DZ122" s="1028"/>
    </row>
    <row r="123" spans="1:130" s="247" customFormat="1" ht="26.25" customHeight="1" x14ac:dyDescent="0.2">
      <c r="A123" s="1165"/>
      <c r="B123" s="1052"/>
      <c r="C123" s="1022" t="s">
        <v>448</v>
      </c>
      <c r="D123" s="1023"/>
      <c r="E123" s="1023"/>
      <c r="F123" s="1023"/>
      <c r="G123" s="1023"/>
      <c r="H123" s="1023"/>
      <c r="I123" s="1023"/>
      <c r="J123" s="1023"/>
      <c r="K123" s="1023"/>
      <c r="L123" s="1023"/>
      <c r="M123" s="1023"/>
      <c r="N123" s="1023"/>
      <c r="O123" s="1023"/>
      <c r="P123" s="1023"/>
      <c r="Q123" s="1023"/>
      <c r="R123" s="1023"/>
      <c r="S123" s="1023"/>
      <c r="T123" s="1023"/>
      <c r="U123" s="1023"/>
      <c r="V123" s="1023"/>
      <c r="W123" s="1023"/>
      <c r="X123" s="1023"/>
      <c r="Y123" s="1023"/>
      <c r="Z123" s="1024"/>
      <c r="AA123" s="1064">
        <v>20629</v>
      </c>
      <c r="AB123" s="1065"/>
      <c r="AC123" s="1065"/>
      <c r="AD123" s="1065"/>
      <c r="AE123" s="1066"/>
      <c r="AF123" s="1067">
        <v>20629</v>
      </c>
      <c r="AG123" s="1065"/>
      <c r="AH123" s="1065"/>
      <c r="AI123" s="1065"/>
      <c r="AJ123" s="1066"/>
      <c r="AK123" s="1067">
        <v>10079</v>
      </c>
      <c r="AL123" s="1065"/>
      <c r="AM123" s="1065"/>
      <c r="AN123" s="1065"/>
      <c r="AO123" s="1066"/>
      <c r="AP123" s="1068">
        <v>0</v>
      </c>
      <c r="AQ123" s="1069"/>
      <c r="AR123" s="1069"/>
      <c r="AS123" s="1069"/>
      <c r="AT123" s="1070"/>
      <c r="AU123" s="1101"/>
      <c r="AV123" s="1102"/>
      <c r="AW123" s="1102"/>
      <c r="AX123" s="1102"/>
      <c r="AY123" s="1102"/>
      <c r="AZ123" s="278" t="s">
        <v>187</v>
      </c>
      <c r="BA123" s="278"/>
      <c r="BB123" s="278"/>
      <c r="BC123" s="278"/>
      <c r="BD123" s="278"/>
      <c r="BE123" s="278"/>
      <c r="BF123" s="278"/>
      <c r="BG123" s="278"/>
      <c r="BH123" s="278"/>
      <c r="BI123" s="278"/>
      <c r="BJ123" s="278"/>
      <c r="BK123" s="278"/>
      <c r="BL123" s="278"/>
      <c r="BM123" s="278"/>
      <c r="BN123" s="278"/>
      <c r="BO123" s="1081" t="s">
        <v>465</v>
      </c>
      <c r="BP123" s="1112"/>
      <c r="BQ123" s="1171">
        <v>90230195</v>
      </c>
      <c r="BR123" s="1172"/>
      <c r="BS123" s="1172"/>
      <c r="BT123" s="1172"/>
      <c r="BU123" s="1172"/>
      <c r="BV123" s="1172">
        <v>89183166</v>
      </c>
      <c r="BW123" s="1172"/>
      <c r="BX123" s="1172"/>
      <c r="BY123" s="1172"/>
      <c r="BZ123" s="1172"/>
      <c r="CA123" s="1172">
        <v>74972351</v>
      </c>
      <c r="CB123" s="1172"/>
      <c r="CC123" s="1172"/>
      <c r="CD123" s="1172"/>
      <c r="CE123" s="1172"/>
      <c r="CF123" s="1105"/>
      <c r="CG123" s="1106"/>
      <c r="CH123" s="1106"/>
      <c r="CI123" s="1106"/>
      <c r="CJ123" s="1107"/>
      <c r="CK123" s="1116"/>
      <c r="CL123" s="1117"/>
      <c r="CM123" s="1117"/>
      <c r="CN123" s="1117"/>
      <c r="CO123" s="1118"/>
      <c r="CP123" s="1126"/>
      <c r="CQ123" s="1127"/>
      <c r="CR123" s="1127"/>
      <c r="CS123" s="1127"/>
      <c r="CT123" s="1127"/>
      <c r="CU123" s="1127"/>
      <c r="CV123" s="1127"/>
      <c r="CW123" s="1127"/>
      <c r="CX123" s="1127"/>
      <c r="CY123" s="1127"/>
      <c r="CZ123" s="1127"/>
      <c r="DA123" s="1127"/>
      <c r="DB123" s="1127"/>
      <c r="DC123" s="1127"/>
      <c r="DD123" s="1127"/>
      <c r="DE123" s="1127"/>
      <c r="DF123" s="1128"/>
      <c r="DG123" s="1064"/>
      <c r="DH123" s="1065"/>
      <c r="DI123" s="1065"/>
      <c r="DJ123" s="1065"/>
      <c r="DK123" s="1066"/>
      <c r="DL123" s="1067"/>
      <c r="DM123" s="1065"/>
      <c r="DN123" s="1065"/>
      <c r="DO123" s="1065"/>
      <c r="DP123" s="1066"/>
      <c r="DQ123" s="1067"/>
      <c r="DR123" s="1065"/>
      <c r="DS123" s="1065"/>
      <c r="DT123" s="1065"/>
      <c r="DU123" s="1066"/>
      <c r="DV123" s="1068"/>
      <c r="DW123" s="1069"/>
      <c r="DX123" s="1069"/>
      <c r="DY123" s="1069"/>
      <c r="DZ123" s="1070"/>
    </row>
    <row r="124" spans="1:130" s="247" customFormat="1" ht="26.25" customHeight="1" thickBot="1" x14ac:dyDescent="0.25">
      <c r="A124" s="1165"/>
      <c r="B124" s="1052"/>
      <c r="C124" s="1022" t="s">
        <v>451</v>
      </c>
      <c r="D124" s="1023"/>
      <c r="E124" s="1023"/>
      <c r="F124" s="1023"/>
      <c r="G124" s="1023"/>
      <c r="H124" s="1023"/>
      <c r="I124" s="1023"/>
      <c r="J124" s="1023"/>
      <c r="K124" s="1023"/>
      <c r="L124" s="1023"/>
      <c r="M124" s="1023"/>
      <c r="N124" s="1023"/>
      <c r="O124" s="1023"/>
      <c r="P124" s="1023"/>
      <c r="Q124" s="1023"/>
      <c r="R124" s="1023"/>
      <c r="S124" s="1023"/>
      <c r="T124" s="1023"/>
      <c r="U124" s="1023"/>
      <c r="V124" s="1023"/>
      <c r="W124" s="1023"/>
      <c r="X124" s="1023"/>
      <c r="Y124" s="1023"/>
      <c r="Z124" s="1024"/>
      <c r="AA124" s="1064" t="s">
        <v>130</v>
      </c>
      <c r="AB124" s="1065"/>
      <c r="AC124" s="1065"/>
      <c r="AD124" s="1065"/>
      <c r="AE124" s="1066"/>
      <c r="AF124" s="1067" t="s">
        <v>130</v>
      </c>
      <c r="AG124" s="1065"/>
      <c r="AH124" s="1065"/>
      <c r="AI124" s="1065"/>
      <c r="AJ124" s="1066"/>
      <c r="AK124" s="1067" t="s">
        <v>130</v>
      </c>
      <c r="AL124" s="1065"/>
      <c r="AM124" s="1065"/>
      <c r="AN124" s="1065"/>
      <c r="AO124" s="1066"/>
      <c r="AP124" s="1068" t="s">
        <v>466</v>
      </c>
      <c r="AQ124" s="1069"/>
      <c r="AR124" s="1069"/>
      <c r="AS124" s="1069"/>
      <c r="AT124" s="1070"/>
      <c r="AU124" s="1167" t="s">
        <v>467</v>
      </c>
      <c r="AV124" s="1168"/>
      <c r="AW124" s="1168"/>
      <c r="AX124" s="1168"/>
      <c r="AY124" s="1168"/>
      <c r="AZ124" s="1168"/>
      <c r="BA124" s="1168"/>
      <c r="BB124" s="1168"/>
      <c r="BC124" s="1168"/>
      <c r="BD124" s="1168"/>
      <c r="BE124" s="1168"/>
      <c r="BF124" s="1168"/>
      <c r="BG124" s="1168"/>
      <c r="BH124" s="1168"/>
      <c r="BI124" s="1168"/>
      <c r="BJ124" s="1168"/>
      <c r="BK124" s="1168"/>
      <c r="BL124" s="1168"/>
      <c r="BM124" s="1168"/>
      <c r="BN124" s="1168"/>
      <c r="BO124" s="1168"/>
      <c r="BP124" s="1169"/>
      <c r="BQ124" s="1170" t="s">
        <v>130</v>
      </c>
      <c r="BR124" s="1134"/>
      <c r="BS124" s="1134"/>
      <c r="BT124" s="1134"/>
      <c r="BU124" s="1134"/>
      <c r="BV124" s="1134" t="s">
        <v>466</v>
      </c>
      <c r="BW124" s="1134"/>
      <c r="BX124" s="1134"/>
      <c r="BY124" s="1134"/>
      <c r="BZ124" s="1134"/>
      <c r="CA124" s="1134" t="s">
        <v>466</v>
      </c>
      <c r="CB124" s="1134"/>
      <c r="CC124" s="1134"/>
      <c r="CD124" s="1134"/>
      <c r="CE124" s="1134"/>
      <c r="CF124" s="1135"/>
      <c r="CG124" s="1136"/>
      <c r="CH124" s="1136"/>
      <c r="CI124" s="1136"/>
      <c r="CJ124" s="1137"/>
      <c r="CK124" s="1119"/>
      <c r="CL124" s="1119"/>
      <c r="CM124" s="1119"/>
      <c r="CN124" s="1119"/>
      <c r="CO124" s="1120"/>
      <c r="CP124" s="1126" t="s">
        <v>468</v>
      </c>
      <c r="CQ124" s="1127"/>
      <c r="CR124" s="1127"/>
      <c r="CS124" s="1127"/>
      <c r="CT124" s="1127"/>
      <c r="CU124" s="1127"/>
      <c r="CV124" s="1127"/>
      <c r="CW124" s="1127"/>
      <c r="CX124" s="1127"/>
      <c r="CY124" s="1127"/>
      <c r="CZ124" s="1127"/>
      <c r="DA124" s="1127"/>
      <c r="DB124" s="1127"/>
      <c r="DC124" s="1127"/>
      <c r="DD124" s="1127"/>
      <c r="DE124" s="1127"/>
      <c r="DF124" s="1128"/>
      <c r="DG124" s="1111" t="s">
        <v>130</v>
      </c>
      <c r="DH124" s="1090"/>
      <c r="DI124" s="1090"/>
      <c r="DJ124" s="1090"/>
      <c r="DK124" s="1091"/>
      <c r="DL124" s="1089" t="s">
        <v>466</v>
      </c>
      <c r="DM124" s="1090"/>
      <c r="DN124" s="1090"/>
      <c r="DO124" s="1090"/>
      <c r="DP124" s="1091"/>
      <c r="DQ124" s="1089" t="s">
        <v>466</v>
      </c>
      <c r="DR124" s="1090"/>
      <c r="DS124" s="1090"/>
      <c r="DT124" s="1090"/>
      <c r="DU124" s="1091"/>
      <c r="DV124" s="1092" t="s">
        <v>130</v>
      </c>
      <c r="DW124" s="1093"/>
      <c r="DX124" s="1093"/>
      <c r="DY124" s="1093"/>
      <c r="DZ124" s="1094"/>
    </row>
    <row r="125" spans="1:130" s="247" customFormat="1" ht="26.25" customHeight="1" x14ac:dyDescent="0.2">
      <c r="A125" s="1165"/>
      <c r="B125" s="1052"/>
      <c r="C125" s="1022" t="s">
        <v>453</v>
      </c>
      <c r="D125" s="1023"/>
      <c r="E125" s="1023"/>
      <c r="F125" s="1023"/>
      <c r="G125" s="1023"/>
      <c r="H125" s="1023"/>
      <c r="I125" s="1023"/>
      <c r="J125" s="1023"/>
      <c r="K125" s="1023"/>
      <c r="L125" s="1023"/>
      <c r="M125" s="1023"/>
      <c r="N125" s="1023"/>
      <c r="O125" s="1023"/>
      <c r="P125" s="1023"/>
      <c r="Q125" s="1023"/>
      <c r="R125" s="1023"/>
      <c r="S125" s="1023"/>
      <c r="T125" s="1023"/>
      <c r="U125" s="1023"/>
      <c r="V125" s="1023"/>
      <c r="W125" s="1023"/>
      <c r="X125" s="1023"/>
      <c r="Y125" s="1023"/>
      <c r="Z125" s="1024"/>
      <c r="AA125" s="1064" t="s">
        <v>130</v>
      </c>
      <c r="AB125" s="1065"/>
      <c r="AC125" s="1065"/>
      <c r="AD125" s="1065"/>
      <c r="AE125" s="1066"/>
      <c r="AF125" s="1067" t="s">
        <v>406</v>
      </c>
      <c r="AG125" s="1065"/>
      <c r="AH125" s="1065"/>
      <c r="AI125" s="1065"/>
      <c r="AJ125" s="1066"/>
      <c r="AK125" s="1067" t="s">
        <v>406</v>
      </c>
      <c r="AL125" s="1065"/>
      <c r="AM125" s="1065"/>
      <c r="AN125" s="1065"/>
      <c r="AO125" s="1066"/>
      <c r="AP125" s="1068" t="s">
        <v>466</v>
      </c>
      <c r="AQ125" s="1069"/>
      <c r="AR125" s="1069"/>
      <c r="AS125" s="1069"/>
      <c r="AT125" s="107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9" t="s">
        <v>469</v>
      </c>
      <c r="CL125" s="1114"/>
      <c r="CM125" s="1114"/>
      <c r="CN125" s="1114"/>
      <c r="CO125" s="1115"/>
      <c r="CP125" s="1046" t="s">
        <v>470</v>
      </c>
      <c r="CQ125" s="995"/>
      <c r="CR125" s="995"/>
      <c r="CS125" s="995"/>
      <c r="CT125" s="995"/>
      <c r="CU125" s="995"/>
      <c r="CV125" s="995"/>
      <c r="CW125" s="995"/>
      <c r="CX125" s="995"/>
      <c r="CY125" s="995"/>
      <c r="CZ125" s="995"/>
      <c r="DA125" s="995"/>
      <c r="DB125" s="995"/>
      <c r="DC125" s="995"/>
      <c r="DD125" s="995"/>
      <c r="DE125" s="995"/>
      <c r="DF125" s="996"/>
      <c r="DG125" s="1032" t="s">
        <v>466</v>
      </c>
      <c r="DH125" s="1033"/>
      <c r="DI125" s="1033"/>
      <c r="DJ125" s="1033"/>
      <c r="DK125" s="1033"/>
      <c r="DL125" s="1033" t="s">
        <v>466</v>
      </c>
      <c r="DM125" s="1033"/>
      <c r="DN125" s="1033"/>
      <c r="DO125" s="1033"/>
      <c r="DP125" s="1033"/>
      <c r="DQ125" s="1033" t="s">
        <v>130</v>
      </c>
      <c r="DR125" s="1033"/>
      <c r="DS125" s="1033"/>
      <c r="DT125" s="1033"/>
      <c r="DU125" s="1033"/>
      <c r="DV125" s="1034" t="s">
        <v>466</v>
      </c>
      <c r="DW125" s="1034"/>
      <c r="DX125" s="1034"/>
      <c r="DY125" s="1034"/>
      <c r="DZ125" s="1035"/>
    </row>
    <row r="126" spans="1:130" s="247" customFormat="1" ht="26.25" customHeight="1" thickBot="1" x14ac:dyDescent="0.25">
      <c r="A126" s="1165"/>
      <c r="B126" s="1052"/>
      <c r="C126" s="1022" t="s">
        <v>455</v>
      </c>
      <c r="D126" s="1023"/>
      <c r="E126" s="1023"/>
      <c r="F126" s="1023"/>
      <c r="G126" s="1023"/>
      <c r="H126" s="1023"/>
      <c r="I126" s="1023"/>
      <c r="J126" s="1023"/>
      <c r="K126" s="1023"/>
      <c r="L126" s="1023"/>
      <c r="M126" s="1023"/>
      <c r="N126" s="1023"/>
      <c r="O126" s="1023"/>
      <c r="P126" s="1023"/>
      <c r="Q126" s="1023"/>
      <c r="R126" s="1023"/>
      <c r="S126" s="1023"/>
      <c r="T126" s="1023"/>
      <c r="U126" s="1023"/>
      <c r="V126" s="1023"/>
      <c r="W126" s="1023"/>
      <c r="X126" s="1023"/>
      <c r="Y126" s="1023"/>
      <c r="Z126" s="1024"/>
      <c r="AA126" s="1064">
        <v>611430</v>
      </c>
      <c r="AB126" s="1065"/>
      <c r="AC126" s="1065"/>
      <c r="AD126" s="1065"/>
      <c r="AE126" s="1066"/>
      <c r="AF126" s="1067">
        <v>257730</v>
      </c>
      <c r="AG126" s="1065"/>
      <c r="AH126" s="1065"/>
      <c r="AI126" s="1065"/>
      <c r="AJ126" s="1066"/>
      <c r="AK126" s="1067">
        <v>621445</v>
      </c>
      <c r="AL126" s="1065"/>
      <c r="AM126" s="1065"/>
      <c r="AN126" s="1065"/>
      <c r="AO126" s="1066"/>
      <c r="AP126" s="1068">
        <v>0.9</v>
      </c>
      <c r="AQ126" s="1069"/>
      <c r="AR126" s="1069"/>
      <c r="AS126" s="1069"/>
      <c r="AT126" s="107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30"/>
      <c r="CL126" s="1117"/>
      <c r="CM126" s="1117"/>
      <c r="CN126" s="1117"/>
      <c r="CO126" s="1118"/>
      <c r="CP126" s="1055" t="s">
        <v>471</v>
      </c>
      <c r="CQ126" s="1056"/>
      <c r="CR126" s="1056"/>
      <c r="CS126" s="1056"/>
      <c r="CT126" s="1056"/>
      <c r="CU126" s="1056"/>
      <c r="CV126" s="1056"/>
      <c r="CW126" s="1056"/>
      <c r="CX126" s="1056"/>
      <c r="CY126" s="1056"/>
      <c r="CZ126" s="1056"/>
      <c r="DA126" s="1056"/>
      <c r="DB126" s="1056"/>
      <c r="DC126" s="1056"/>
      <c r="DD126" s="1056"/>
      <c r="DE126" s="1056"/>
      <c r="DF126" s="1057"/>
      <c r="DG126" s="1025" t="s">
        <v>130</v>
      </c>
      <c r="DH126" s="1026"/>
      <c r="DI126" s="1026"/>
      <c r="DJ126" s="1026"/>
      <c r="DK126" s="1026"/>
      <c r="DL126" s="1026" t="s">
        <v>130</v>
      </c>
      <c r="DM126" s="1026"/>
      <c r="DN126" s="1026"/>
      <c r="DO126" s="1026"/>
      <c r="DP126" s="1026"/>
      <c r="DQ126" s="1026" t="s">
        <v>130</v>
      </c>
      <c r="DR126" s="1026"/>
      <c r="DS126" s="1026"/>
      <c r="DT126" s="1026"/>
      <c r="DU126" s="1026"/>
      <c r="DV126" s="1027" t="s">
        <v>130</v>
      </c>
      <c r="DW126" s="1027"/>
      <c r="DX126" s="1027"/>
      <c r="DY126" s="1027"/>
      <c r="DZ126" s="1028"/>
    </row>
    <row r="127" spans="1:130" s="247" customFormat="1" ht="26.25" customHeight="1" x14ac:dyDescent="0.2">
      <c r="A127" s="1166"/>
      <c r="B127" s="1054"/>
      <c r="C127" s="1108" t="s">
        <v>472</v>
      </c>
      <c r="D127" s="1109"/>
      <c r="E127" s="1109"/>
      <c r="F127" s="1109"/>
      <c r="G127" s="1109"/>
      <c r="H127" s="1109"/>
      <c r="I127" s="1109"/>
      <c r="J127" s="1109"/>
      <c r="K127" s="1109"/>
      <c r="L127" s="1109"/>
      <c r="M127" s="1109"/>
      <c r="N127" s="1109"/>
      <c r="O127" s="1109"/>
      <c r="P127" s="1109"/>
      <c r="Q127" s="1109"/>
      <c r="R127" s="1109"/>
      <c r="S127" s="1109"/>
      <c r="T127" s="1109"/>
      <c r="U127" s="1109"/>
      <c r="V127" s="1109"/>
      <c r="W127" s="1109"/>
      <c r="X127" s="1109"/>
      <c r="Y127" s="1109"/>
      <c r="Z127" s="1110"/>
      <c r="AA127" s="1064">
        <v>120578</v>
      </c>
      <c r="AB127" s="1065"/>
      <c r="AC127" s="1065"/>
      <c r="AD127" s="1065"/>
      <c r="AE127" s="1066"/>
      <c r="AF127" s="1067">
        <v>130959</v>
      </c>
      <c r="AG127" s="1065"/>
      <c r="AH127" s="1065"/>
      <c r="AI127" s="1065"/>
      <c r="AJ127" s="1066"/>
      <c r="AK127" s="1067">
        <v>134378</v>
      </c>
      <c r="AL127" s="1065"/>
      <c r="AM127" s="1065"/>
      <c r="AN127" s="1065"/>
      <c r="AO127" s="1066"/>
      <c r="AP127" s="1068">
        <v>0.2</v>
      </c>
      <c r="AQ127" s="1069"/>
      <c r="AR127" s="1069"/>
      <c r="AS127" s="1069"/>
      <c r="AT127" s="1070"/>
      <c r="AU127" s="283"/>
      <c r="AV127" s="283"/>
      <c r="AW127" s="283"/>
      <c r="AX127" s="1138" t="s">
        <v>473</v>
      </c>
      <c r="AY127" s="1139"/>
      <c r="AZ127" s="1139"/>
      <c r="BA127" s="1139"/>
      <c r="BB127" s="1139"/>
      <c r="BC127" s="1139"/>
      <c r="BD127" s="1139"/>
      <c r="BE127" s="1140"/>
      <c r="BF127" s="1141" t="s">
        <v>474</v>
      </c>
      <c r="BG127" s="1139"/>
      <c r="BH127" s="1139"/>
      <c r="BI127" s="1139"/>
      <c r="BJ127" s="1139"/>
      <c r="BK127" s="1139"/>
      <c r="BL127" s="1140"/>
      <c r="BM127" s="1141" t="s">
        <v>475</v>
      </c>
      <c r="BN127" s="1139"/>
      <c r="BO127" s="1139"/>
      <c r="BP127" s="1139"/>
      <c r="BQ127" s="1139"/>
      <c r="BR127" s="1139"/>
      <c r="BS127" s="1140"/>
      <c r="BT127" s="1141" t="s">
        <v>476</v>
      </c>
      <c r="BU127" s="1139"/>
      <c r="BV127" s="1139"/>
      <c r="BW127" s="1139"/>
      <c r="BX127" s="1139"/>
      <c r="BY127" s="1139"/>
      <c r="BZ127" s="1163"/>
      <c r="CA127" s="283"/>
      <c r="CB127" s="283"/>
      <c r="CC127" s="283"/>
      <c r="CD127" s="284"/>
      <c r="CE127" s="284"/>
      <c r="CF127" s="284"/>
      <c r="CG127" s="281"/>
      <c r="CH127" s="281"/>
      <c r="CI127" s="281"/>
      <c r="CJ127" s="282"/>
      <c r="CK127" s="1130"/>
      <c r="CL127" s="1117"/>
      <c r="CM127" s="1117"/>
      <c r="CN127" s="1117"/>
      <c r="CO127" s="1118"/>
      <c r="CP127" s="1055" t="s">
        <v>477</v>
      </c>
      <c r="CQ127" s="1056"/>
      <c r="CR127" s="1056"/>
      <c r="CS127" s="1056"/>
      <c r="CT127" s="1056"/>
      <c r="CU127" s="1056"/>
      <c r="CV127" s="1056"/>
      <c r="CW127" s="1056"/>
      <c r="CX127" s="1056"/>
      <c r="CY127" s="1056"/>
      <c r="CZ127" s="1056"/>
      <c r="DA127" s="1056"/>
      <c r="DB127" s="1056"/>
      <c r="DC127" s="1056"/>
      <c r="DD127" s="1056"/>
      <c r="DE127" s="1056"/>
      <c r="DF127" s="1057"/>
      <c r="DG127" s="1025" t="s">
        <v>466</v>
      </c>
      <c r="DH127" s="1026"/>
      <c r="DI127" s="1026"/>
      <c r="DJ127" s="1026"/>
      <c r="DK127" s="1026"/>
      <c r="DL127" s="1026" t="s">
        <v>466</v>
      </c>
      <c r="DM127" s="1026"/>
      <c r="DN127" s="1026"/>
      <c r="DO127" s="1026"/>
      <c r="DP127" s="1026"/>
      <c r="DQ127" s="1026" t="s">
        <v>466</v>
      </c>
      <c r="DR127" s="1026"/>
      <c r="DS127" s="1026"/>
      <c r="DT127" s="1026"/>
      <c r="DU127" s="1026"/>
      <c r="DV127" s="1027" t="s">
        <v>130</v>
      </c>
      <c r="DW127" s="1027"/>
      <c r="DX127" s="1027"/>
      <c r="DY127" s="1027"/>
      <c r="DZ127" s="1028"/>
    </row>
    <row r="128" spans="1:130" s="247" customFormat="1" ht="26.25" customHeight="1" thickBot="1" x14ac:dyDescent="0.25">
      <c r="A128" s="1149" t="s">
        <v>478</v>
      </c>
      <c r="B128" s="1150"/>
      <c r="C128" s="1150"/>
      <c r="D128" s="1150"/>
      <c r="E128" s="1150"/>
      <c r="F128" s="1150"/>
      <c r="G128" s="1150"/>
      <c r="H128" s="1150"/>
      <c r="I128" s="1150"/>
      <c r="J128" s="1150"/>
      <c r="K128" s="1150"/>
      <c r="L128" s="1150"/>
      <c r="M128" s="1150"/>
      <c r="N128" s="1150"/>
      <c r="O128" s="1150"/>
      <c r="P128" s="1150"/>
      <c r="Q128" s="1150"/>
      <c r="R128" s="1150"/>
      <c r="S128" s="1150"/>
      <c r="T128" s="1150"/>
      <c r="U128" s="1150"/>
      <c r="V128" s="1150"/>
      <c r="W128" s="1151" t="s">
        <v>479</v>
      </c>
      <c r="X128" s="1151"/>
      <c r="Y128" s="1151"/>
      <c r="Z128" s="1152"/>
      <c r="AA128" s="1153" t="s">
        <v>130</v>
      </c>
      <c r="AB128" s="1154"/>
      <c r="AC128" s="1154"/>
      <c r="AD128" s="1154"/>
      <c r="AE128" s="1155"/>
      <c r="AF128" s="1156" t="s">
        <v>466</v>
      </c>
      <c r="AG128" s="1154"/>
      <c r="AH128" s="1154"/>
      <c r="AI128" s="1154"/>
      <c r="AJ128" s="1155"/>
      <c r="AK128" s="1156" t="s">
        <v>406</v>
      </c>
      <c r="AL128" s="1154"/>
      <c r="AM128" s="1154"/>
      <c r="AN128" s="1154"/>
      <c r="AO128" s="1155"/>
      <c r="AP128" s="1157"/>
      <c r="AQ128" s="1158"/>
      <c r="AR128" s="1158"/>
      <c r="AS128" s="1158"/>
      <c r="AT128" s="1159"/>
      <c r="AU128" s="283"/>
      <c r="AV128" s="283"/>
      <c r="AW128" s="283"/>
      <c r="AX128" s="994" t="s">
        <v>480</v>
      </c>
      <c r="AY128" s="995"/>
      <c r="AZ128" s="995"/>
      <c r="BA128" s="995"/>
      <c r="BB128" s="995"/>
      <c r="BC128" s="995"/>
      <c r="BD128" s="995"/>
      <c r="BE128" s="996"/>
      <c r="BF128" s="1160" t="s">
        <v>466</v>
      </c>
      <c r="BG128" s="1161"/>
      <c r="BH128" s="1161"/>
      <c r="BI128" s="1161"/>
      <c r="BJ128" s="1161"/>
      <c r="BK128" s="1161"/>
      <c r="BL128" s="1162"/>
      <c r="BM128" s="1160">
        <v>11.25</v>
      </c>
      <c r="BN128" s="1161"/>
      <c r="BO128" s="1161"/>
      <c r="BP128" s="1161"/>
      <c r="BQ128" s="1161"/>
      <c r="BR128" s="1161"/>
      <c r="BS128" s="1162"/>
      <c r="BT128" s="1160">
        <v>20</v>
      </c>
      <c r="BU128" s="1161"/>
      <c r="BV128" s="1161"/>
      <c r="BW128" s="1161"/>
      <c r="BX128" s="1161"/>
      <c r="BY128" s="1161"/>
      <c r="BZ128" s="1185"/>
      <c r="CA128" s="284"/>
      <c r="CB128" s="284"/>
      <c r="CC128" s="284"/>
      <c r="CD128" s="284"/>
      <c r="CE128" s="284"/>
      <c r="CF128" s="284"/>
      <c r="CG128" s="281"/>
      <c r="CH128" s="281"/>
      <c r="CI128" s="281"/>
      <c r="CJ128" s="282"/>
      <c r="CK128" s="1131"/>
      <c r="CL128" s="1132"/>
      <c r="CM128" s="1132"/>
      <c r="CN128" s="1132"/>
      <c r="CO128" s="1133"/>
      <c r="CP128" s="1142" t="s">
        <v>481</v>
      </c>
      <c r="CQ128" s="1143"/>
      <c r="CR128" s="1143"/>
      <c r="CS128" s="1143"/>
      <c r="CT128" s="1143"/>
      <c r="CU128" s="1143"/>
      <c r="CV128" s="1143"/>
      <c r="CW128" s="1143"/>
      <c r="CX128" s="1143"/>
      <c r="CY128" s="1143"/>
      <c r="CZ128" s="1143"/>
      <c r="DA128" s="1143"/>
      <c r="DB128" s="1143"/>
      <c r="DC128" s="1143"/>
      <c r="DD128" s="1143"/>
      <c r="DE128" s="1143"/>
      <c r="DF128" s="1144"/>
      <c r="DG128" s="1145" t="s">
        <v>130</v>
      </c>
      <c r="DH128" s="1146"/>
      <c r="DI128" s="1146"/>
      <c r="DJ128" s="1146"/>
      <c r="DK128" s="1146"/>
      <c r="DL128" s="1146" t="s">
        <v>466</v>
      </c>
      <c r="DM128" s="1146"/>
      <c r="DN128" s="1146"/>
      <c r="DO128" s="1146"/>
      <c r="DP128" s="1146"/>
      <c r="DQ128" s="1146" t="s">
        <v>466</v>
      </c>
      <c r="DR128" s="1146"/>
      <c r="DS128" s="1146"/>
      <c r="DT128" s="1146"/>
      <c r="DU128" s="1146"/>
      <c r="DV128" s="1147" t="s">
        <v>466</v>
      </c>
      <c r="DW128" s="1147"/>
      <c r="DX128" s="1147"/>
      <c r="DY128" s="1147"/>
      <c r="DZ128" s="1148"/>
    </row>
    <row r="129" spans="1:131" s="247" customFormat="1" ht="26.25" customHeight="1" x14ac:dyDescent="0.2">
      <c r="A129" s="1036" t="s">
        <v>107</v>
      </c>
      <c r="B129" s="1037"/>
      <c r="C129" s="1037"/>
      <c r="D129" s="1037"/>
      <c r="E129" s="1037"/>
      <c r="F129" s="1037"/>
      <c r="G129" s="1037"/>
      <c r="H129" s="1037"/>
      <c r="I129" s="1037"/>
      <c r="J129" s="1037"/>
      <c r="K129" s="1037"/>
      <c r="L129" s="1037"/>
      <c r="M129" s="1037"/>
      <c r="N129" s="1037"/>
      <c r="O129" s="1037"/>
      <c r="P129" s="1037"/>
      <c r="Q129" s="1037"/>
      <c r="R129" s="1037"/>
      <c r="S129" s="1037"/>
      <c r="T129" s="1037"/>
      <c r="U129" s="1037"/>
      <c r="V129" s="1037"/>
      <c r="W129" s="1179" t="s">
        <v>482</v>
      </c>
      <c r="X129" s="1180"/>
      <c r="Y129" s="1180"/>
      <c r="Z129" s="1181"/>
      <c r="AA129" s="1064">
        <v>67675386</v>
      </c>
      <c r="AB129" s="1065"/>
      <c r="AC129" s="1065"/>
      <c r="AD129" s="1065"/>
      <c r="AE129" s="1066"/>
      <c r="AF129" s="1067">
        <v>71361897</v>
      </c>
      <c r="AG129" s="1065"/>
      <c r="AH129" s="1065"/>
      <c r="AI129" s="1065"/>
      <c r="AJ129" s="1066"/>
      <c r="AK129" s="1067">
        <v>73179535</v>
      </c>
      <c r="AL129" s="1065"/>
      <c r="AM129" s="1065"/>
      <c r="AN129" s="1065"/>
      <c r="AO129" s="1066"/>
      <c r="AP129" s="1182"/>
      <c r="AQ129" s="1183"/>
      <c r="AR129" s="1183"/>
      <c r="AS129" s="1183"/>
      <c r="AT129" s="1184"/>
      <c r="AU129" s="285"/>
      <c r="AV129" s="285"/>
      <c r="AW129" s="285"/>
      <c r="AX129" s="1173" t="s">
        <v>483</v>
      </c>
      <c r="AY129" s="1056"/>
      <c r="AZ129" s="1056"/>
      <c r="BA129" s="1056"/>
      <c r="BB129" s="1056"/>
      <c r="BC129" s="1056"/>
      <c r="BD129" s="1056"/>
      <c r="BE129" s="1057"/>
      <c r="BF129" s="1174" t="s">
        <v>130</v>
      </c>
      <c r="BG129" s="1175"/>
      <c r="BH129" s="1175"/>
      <c r="BI129" s="1175"/>
      <c r="BJ129" s="1175"/>
      <c r="BK129" s="1175"/>
      <c r="BL129" s="1176"/>
      <c r="BM129" s="1174">
        <v>16.25</v>
      </c>
      <c r="BN129" s="1175"/>
      <c r="BO129" s="1175"/>
      <c r="BP129" s="1175"/>
      <c r="BQ129" s="1175"/>
      <c r="BR129" s="1175"/>
      <c r="BS129" s="1176"/>
      <c r="BT129" s="1174">
        <v>30</v>
      </c>
      <c r="BU129" s="1177"/>
      <c r="BV129" s="1177"/>
      <c r="BW129" s="1177"/>
      <c r="BX129" s="1177"/>
      <c r="BY129" s="1177"/>
      <c r="BZ129" s="117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36" t="s">
        <v>484</v>
      </c>
      <c r="B130" s="1037"/>
      <c r="C130" s="1037"/>
      <c r="D130" s="1037"/>
      <c r="E130" s="1037"/>
      <c r="F130" s="1037"/>
      <c r="G130" s="1037"/>
      <c r="H130" s="1037"/>
      <c r="I130" s="1037"/>
      <c r="J130" s="1037"/>
      <c r="K130" s="1037"/>
      <c r="L130" s="1037"/>
      <c r="M130" s="1037"/>
      <c r="N130" s="1037"/>
      <c r="O130" s="1037"/>
      <c r="P130" s="1037"/>
      <c r="Q130" s="1037"/>
      <c r="R130" s="1037"/>
      <c r="S130" s="1037"/>
      <c r="T130" s="1037"/>
      <c r="U130" s="1037"/>
      <c r="V130" s="1037"/>
      <c r="W130" s="1179" t="s">
        <v>485</v>
      </c>
      <c r="X130" s="1180"/>
      <c r="Y130" s="1180"/>
      <c r="Z130" s="1181"/>
      <c r="AA130" s="1064">
        <v>4894022</v>
      </c>
      <c r="AB130" s="1065"/>
      <c r="AC130" s="1065"/>
      <c r="AD130" s="1065"/>
      <c r="AE130" s="1066"/>
      <c r="AF130" s="1067">
        <v>4796412</v>
      </c>
      <c r="AG130" s="1065"/>
      <c r="AH130" s="1065"/>
      <c r="AI130" s="1065"/>
      <c r="AJ130" s="1066"/>
      <c r="AK130" s="1067">
        <v>4731585</v>
      </c>
      <c r="AL130" s="1065"/>
      <c r="AM130" s="1065"/>
      <c r="AN130" s="1065"/>
      <c r="AO130" s="1066"/>
      <c r="AP130" s="1182"/>
      <c r="AQ130" s="1183"/>
      <c r="AR130" s="1183"/>
      <c r="AS130" s="1183"/>
      <c r="AT130" s="1184"/>
      <c r="AU130" s="285"/>
      <c r="AV130" s="285"/>
      <c r="AW130" s="285"/>
      <c r="AX130" s="1173" t="s">
        <v>486</v>
      </c>
      <c r="AY130" s="1056"/>
      <c r="AZ130" s="1056"/>
      <c r="BA130" s="1056"/>
      <c r="BB130" s="1056"/>
      <c r="BC130" s="1056"/>
      <c r="BD130" s="1056"/>
      <c r="BE130" s="1057"/>
      <c r="BF130" s="1210">
        <v>-1.8</v>
      </c>
      <c r="BG130" s="1211"/>
      <c r="BH130" s="1211"/>
      <c r="BI130" s="1211"/>
      <c r="BJ130" s="1211"/>
      <c r="BK130" s="1211"/>
      <c r="BL130" s="1212"/>
      <c r="BM130" s="1210">
        <v>25</v>
      </c>
      <c r="BN130" s="1211"/>
      <c r="BO130" s="1211"/>
      <c r="BP130" s="1211"/>
      <c r="BQ130" s="1211"/>
      <c r="BR130" s="1211"/>
      <c r="BS130" s="1212"/>
      <c r="BT130" s="1210">
        <v>35</v>
      </c>
      <c r="BU130" s="1213"/>
      <c r="BV130" s="1213"/>
      <c r="BW130" s="1213"/>
      <c r="BX130" s="1213"/>
      <c r="BY130" s="1213"/>
      <c r="BZ130" s="121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15"/>
      <c r="B131" s="1216"/>
      <c r="C131" s="1216"/>
      <c r="D131" s="1216"/>
      <c r="E131" s="1216"/>
      <c r="F131" s="1216"/>
      <c r="G131" s="1216"/>
      <c r="H131" s="1216"/>
      <c r="I131" s="1216"/>
      <c r="J131" s="1216"/>
      <c r="K131" s="1216"/>
      <c r="L131" s="1216"/>
      <c r="M131" s="1216"/>
      <c r="N131" s="1216"/>
      <c r="O131" s="1216"/>
      <c r="P131" s="1216"/>
      <c r="Q131" s="1216"/>
      <c r="R131" s="1216"/>
      <c r="S131" s="1216"/>
      <c r="T131" s="1216"/>
      <c r="U131" s="1216"/>
      <c r="V131" s="1216"/>
      <c r="W131" s="1217" t="s">
        <v>487</v>
      </c>
      <c r="X131" s="1218"/>
      <c r="Y131" s="1218"/>
      <c r="Z131" s="1219"/>
      <c r="AA131" s="1111">
        <v>62781364</v>
      </c>
      <c r="AB131" s="1090"/>
      <c r="AC131" s="1090"/>
      <c r="AD131" s="1090"/>
      <c r="AE131" s="1091"/>
      <c r="AF131" s="1089">
        <v>66565485</v>
      </c>
      <c r="AG131" s="1090"/>
      <c r="AH131" s="1090"/>
      <c r="AI131" s="1090"/>
      <c r="AJ131" s="1091"/>
      <c r="AK131" s="1089">
        <v>68447950</v>
      </c>
      <c r="AL131" s="1090"/>
      <c r="AM131" s="1090"/>
      <c r="AN131" s="1090"/>
      <c r="AO131" s="1091"/>
      <c r="AP131" s="1220"/>
      <c r="AQ131" s="1221"/>
      <c r="AR131" s="1221"/>
      <c r="AS131" s="1221"/>
      <c r="AT131" s="1222"/>
      <c r="AU131" s="285"/>
      <c r="AV131" s="285"/>
      <c r="AW131" s="285"/>
      <c r="AX131" s="1192" t="s">
        <v>488</v>
      </c>
      <c r="AY131" s="1143"/>
      <c r="AZ131" s="1143"/>
      <c r="BA131" s="1143"/>
      <c r="BB131" s="1143"/>
      <c r="BC131" s="1143"/>
      <c r="BD131" s="1143"/>
      <c r="BE131" s="1144"/>
      <c r="BF131" s="1193" t="s">
        <v>130</v>
      </c>
      <c r="BG131" s="1194"/>
      <c r="BH131" s="1194"/>
      <c r="BI131" s="1194"/>
      <c r="BJ131" s="1194"/>
      <c r="BK131" s="1194"/>
      <c r="BL131" s="1195"/>
      <c r="BM131" s="1193">
        <v>350</v>
      </c>
      <c r="BN131" s="1194"/>
      <c r="BO131" s="1194"/>
      <c r="BP131" s="1194"/>
      <c r="BQ131" s="1194"/>
      <c r="BR131" s="1194"/>
      <c r="BS131" s="1195"/>
      <c r="BT131" s="1196"/>
      <c r="BU131" s="1197"/>
      <c r="BV131" s="1197"/>
      <c r="BW131" s="1197"/>
      <c r="BX131" s="1197"/>
      <c r="BY131" s="1197"/>
      <c r="BZ131" s="119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99" t="s">
        <v>489</v>
      </c>
      <c r="B132" s="1200"/>
      <c r="C132" s="1200"/>
      <c r="D132" s="1200"/>
      <c r="E132" s="1200"/>
      <c r="F132" s="1200"/>
      <c r="G132" s="1200"/>
      <c r="H132" s="1200"/>
      <c r="I132" s="1200"/>
      <c r="J132" s="1200"/>
      <c r="K132" s="1200"/>
      <c r="L132" s="1200"/>
      <c r="M132" s="1200"/>
      <c r="N132" s="1200"/>
      <c r="O132" s="1200"/>
      <c r="P132" s="1200"/>
      <c r="Q132" s="1200"/>
      <c r="R132" s="1200"/>
      <c r="S132" s="1200"/>
      <c r="T132" s="1200"/>
      <c r="U132" s="1200"/>
      <c r="V132" s="1203" t="s">
        <v>490</v>
      </c>
      <c r="W132" s="1203"/>
      <c r="X132" s="1203"/>
      <c r="Y132" s="1203"/>
      <c r="Z132" s="1204"/>
      <c r="AA132" s="1205">
        <v>-2.0422557239999999</v>
      </c>
      <c r="AB132" s="1206"/>
      <c r="AC132" s="1206"/>
      <c r="AD132" s="1206"/>
      <c r="AE132" s="1207"/>
      <c r="AF132" s="1208">
        <v>-2.1175268229999999</v>
      </c>
      <c r="AG132" s="1206"/>
      <c r="AH132" s="1206"/>
      <c r="AI132" s="1206"/>
      <c r="AJ132" s="1207"/>
      <c r="AK132" s="1208">
        <v>-1.4836689780000001</v>
      </c>
      <c r="AL132" s="1206"/>
      <c r="AM132" s="1206"/>
      <c r="AN132" s="1206"/>
      <c r="AO132" s="1207"/>
      <c r="AP132" s="1105"/>
      <c r="AQ132" s="1106"/>
      <c r="AR132" s="1106"/>
      <c r="AS132" s="1106"/>
      <c r="AT132" s="120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201"/>
      <c r="B133" s="1202"/>
      <c r="C133" s="1202"/>
      <c r="D133" s="1202"/>
      <c r="E133" s="1202"/>
      <c r="F133" s="1202"/>
      <c r="G133" s="1202"/>
      <c r="H133" s="1202"/>
      <c r="I133" s="1202"/>
      <c r="J133" s="1202"/>
      <c r="K133" s="1202"/>
      <c r="L133" s="1202"/>
      <c r="M133" s="1202"/>
      <c r="N133" s="1202"/>
      <c r="O133" s="1202"/>
      <c r="P133" s="1202"/>
      <c r="Q133" s="1202"/>
      <c r="R133" s="1202"/>
      <c r="S133" s="1202"/>
      <c r="T133" s="1202"/>
      <c r="U133" s="1202"/>
      <c r="V133" s="1186" t="s">
        <v>491</v>
      </c>
      <c r="W133" s="1186"/>
      <c r="X133" s="1186"/>
      <c r="Y133" s="1186"/>
      <c r="Z133" s="1187"/>
      <c r="AA133" s="1188">
        <v>-2.8</v>
      </c>
      <c r="AB133" s="1189"/>
      <c r="AC133" s="1189"/>
      <c r="AD133" s="1189"/>
      <c r="AE133" s="1190"/>
      <c r="AF133" s="1188">
        <v>-2.4</v>
      </c>
      <c r="AG133" s="1189"/>
      <c r="AH133" s="1189"/>
      <c r="AI133" s="1189"/>
      <c r="AJ133" s="1190"/>
      <c r="AK133" s="1188">
        <v>-1.8</v>
      </c>
      <c r="AL133" s="1189"/>
      <c r="AM133" s="1189"/>
      <c r="AN133" s="1189"/>
      <c r="AO133" s="1190"/>
      <c r="AP133" s="1135"/>
      <c r="AQ133" s="1136"/>
      <c r="AR133" s="1136"/>
      <c r="AS133" s="1136"/>
      <c r="AT133" s="119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gmNZYlyX+AcFMLtkTo3YmBV6rQrsE9vIJo6QtsLxdTrp5QfyiypVdhQs2OkaPlMTmu0LJlU9B5LUUi3T3BDICw==" saltValue="emRl80XVXwmpm9cDWeCPf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
492</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FbAaI8N4JKMztL8dU0fpaiqyl/fCupFtFmtIGWe/NiF4vX2xHMuYs1+JWSuuPnlsVfC4e/9ISl01jo/XbEIalg==" saltValue="kmKFJ4wCAv3IEWQWWYp6jQ=="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gcew/FS+HpsTdumVOnCfRLYC1vYawB2LLB5K4qWmb3XiOfPbaIqyMPOIZFz4V0fqzV6ycOJPScGGASor8noRw==" saltValue="B80kWn3naP7C4L/l0iAAB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
493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494</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26" t="s">
        <v>
495</v>
      </c>
      <c r="AP7" s="304"/>
      <c r="AQ7" s="305" t="s">
        <v>
496</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7"/>
      <c r="AP8" s="310" t="s">
        <v>
497</v>
      </c>
      <c r="AQ8" s="311" t="s">
        <v>
498</v>
      </c>
      <c r="AR8" s="312" t="s">
        <v>
499</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8" t="s">
        <v>
500</v>
      </c>
      <c r="AL9" s="1229"/>
      <c r="AM9" s="1229"/>
      <c r="AN9" s="1230"/>
      <c r="AO9" s="313">
        <v>
21647204</v>
      </c>
      <c r="AP9" s="313">
        <v>
74582</v>
      </c>
      <c r="AQ9" s="314">
        <v>
62629</v>
      </c>
      <c r="AR9" s="315">
        <v>
19.100000000000001</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8" t="s">
        <v>
501</v>
      </c>
      <c r="AL10" s="1229"/>
      <c r="AM10" s="1229"/>
      <c r="AN10" s="1230"/>
      <c r="AO10" s="316">
        <v>
1106621</v>
      </c>
      <c r="AP10" s="316">
        <v>
3813</v>
      </c>
      <c r="AQ10" s="317">
        <v>
1046</v>
      </c>
      <c r="AR10" s="318">
        <v>
264.5</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8" t="s">
        <v>
502</v>
      </c>
      <c r="AL11" s="1229"/>
      <c r="AM11" s="1229"/>
      <c r="AN11" s="1230"/>
      <c r="AO11" s="316">
        <v>
285772</v>
      </c>
      <c r="AP11" s="316">
        <v>
985</v>
      </c>
      <c r="AQ11" s="317">
        <v>
841</v>
      </c>
      <c r="AR11" s="318">
        <v>
17.100000000000001</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8" t="s">
        <v>
503</v>
      </c>
      <c r="AL12" s="1229"/>
      <c r="AM12" s="1229"/>
      <c r="AN12" s="1230"/>
      <c r="AO12" s="316" t="s">
        <v>
504</v>
      </c>
      <c r="AP12" s="316" t="s">
        <v>
504</v>
      </c>
      <c r="AQ12" s="317" t="s">
        <v>
504</v>
      </c>
      <c r="AR12" s="318" t="s">
        <v>
504</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8" t="s">
        <v>
505</v>
      </c>
      <c r="AL13" s="1229"/>
      <c r="AM13" s="1229"/>
      <c r="AN13" s="1230"/>
      <c r="AO13" s="316" t="s">
        <v>
504</v>
      </c>
      <c r="AP13" s="316" t="s">
        <v>
504</v>
      </c>
      <c r="AQ13" s="317" t="s">
        <v>
504</v>
      </c>
      <c r="AR13" s="318" t="s">
        <v>
504</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8" t="s">
        <v>
506</v>
      </c>
      <c r="AL14" s="1229"/>
      <c r="AM14" s="1229"/>
      <c r="AN14" s="1230"/>
      <c r="AO14" s="316">
        <v>
1096258</v>
      </c>
      <c r="AP14" s="316">
        <v>
3777</v>
      </c>
      <c r="AQ14" s="317">
        <v>
2247</v>
      </c>
      <c r="AR14" s="318">
        <v>
68.099999999999994</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8" t="s">
        <v>
507</v>
      </c>
      <c r="AL15" s="1229"/>
      <c r="AM15" s="1229"/>
      <c r="AN15" s="1230"/>
      <c r="AO15" s="316">
        <v>
673134</v>
      </c>
      <c r="AP15" s="316">
        <v>
2319</v>
      </c>
      <c r="AQ15" s="317">
        <v>
1478</v>
      </c>
      <c r="AR15" s="318">
        <v>
56.9</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1" t="s">
        <v>
508</v>
      </c>
      <c r="AL16" s="1232"/>
      <c r="AM16" s="1232"/>
      <c r="AN16" s="1233"/>
      <c r="AO16" s="316">
        <v>
-1801767</v>
      </c>
      <c r="AP16" s="316">
        <v>
-6208</v>
      </c>
      <c r="AQ16" s="317">
        <v>
-5042</v>
      </c>
      <c r="AR16" s="318">
        <v>
23.1</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1" t="s">
        <v>
187</v>
      </c>
      <c r="AL17" s="1232"/>
      <c r="AM17" s="1232"/>
      <c r="AN17" s="1233"/>
      <c r="AO17" s="316">
        <v>
23007222</v>
      </c>
      <c r="AP17" s="316">
        <v>
79268</v>
      </c>
      <c r="AQ17" s="317">
        <v>
63199</v>
      </c>
      <c r="AR17" s="318">
        <v>
25.4</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509</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510</v>
      </c>
      <c r="AP20" s="324" t="s">
        <v>
511</v>
      </c>
      <c r="AQ20" s="325" t="s">
        <v>
512</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3" t="s">
        <v>
513</v>
      </c>
      <c r="AL21" s="1224"/>
      <c r="AM21" s="1224"/>
      <c r="AN21" s="1225"/>
      <c r="AO21" s="328">
        <v>
6.58</v>
      </c>
      <c r="AP21" s="329">
        <v>
6.3</v>
      </c>
      <c r="AQ21" s="330">
        <v>
0.28000000000000003</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3" t="s">
        <v>
514</v>
      </c>
      <c r="AL22" s="1224"/>
      <c r="AM22" s="1224"/>
      <c r="AN22" s="1225"/>
      <c r="AO22" s="333">
        <v>
98.6</v>
      </c>
      <c r="AP22" s="334">
        <v>
99.1</v>
      </c>
      <c r="AQ22" s="335">
        <v>
-0.5</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
515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
516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517</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26" t="s">
        <v>
495</v>
      </c>
      <c r="AP30" s="304"/>
      <c r="AQ30" s="305" t="s">
        <v>
496</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7"/>
      <c r="AP31" s="310" t="s">
        <v>
497</v>
      </c>
      <c r="AQ31" s="311" t="s">
        <v>
498</v>
      </c>
      <c r="AR31" s="312" t="s">
        <v>
499</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9" t="s">
        <v>
518</v>
      </c>
      <c r="AL32" s="1240"/>
      <c r="AM32" s="1240"/>
      <c r="AN32" s="1241"/>
      <c r="AO32" s="343">
        <v>
2577464</v>
      </c>
      <c r="AP32" s="343">
        <v>
8880</v>
      </c>
      <c r="AQ32" s="344">
        <v>
4925</v>
      </c>
      <c r="AR32" s="345">
        <v>
80.3</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9" t="s">
        <v>
519</v>
      </c>
      <c r="AL33" s="1240"/>
      <c r="AM33" s="1240"/>
      <c r="AN33" s="1241"/>
      <c r="AO33" s="343" t="s">
        <v>
504</v>
      </c>
      <c r="AP33" s="343" t="s">
        <v>
504</v>
      </c>
      <c r="AQ33" s="344" t="s">
        <v>
504</v>
      </c>
      <c r="AR33" s="345" t="s">
        <v>
504</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9" t="s">
        <v>
520</v>
      </c>
      <c r="AL34" s="1240"/>
      <c r="AM34" s="1240"/>
      <c r="AN34" s="1241"/>
      <c r="AO34" s="343">
        <v>
266018</v>
      </c>
      <c r="AP34" s="343">
        <v>
917</v>
      </c>
      <c r="AQ34" s="344">
        <v>
327</v>
      </c>
      <c r="AR34" s="345">
        <v>
180.4</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9" t="s">
        <v>
521</v>
      </c>
      <c r="AL35" s="1240"/>
      <c r="AM35" s="1240"/>
      <c r="AN35" s="1241"/>
      <c r="AO35" s="343" t="s">
        <v>
504</v>
      </c>
      <c r="AP35" s="343" t="s">
        <v>
504</v>
      </c>
      <c r="AQ35" s="344">
        <v>
27</v>
      </c>
      <c r="AR35" s="345" t="s">
        <v>
504</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9" t="s">
        <v>
522</v>
      </c>
      <c r="AL36" s="1240"/>
      <c r="AM36" s="1240"/>
      <c r="AN36" s="1241"/>
      <c r="AO36" s="343">
        <v>
94620</v>
      </c>
      <c r="AP36" s="343">
        <v>
326</v>
      </c>
      <c r="AQ36" s="344">
        <v>
286</v>
      </c>
      <c r="AR36" s="345">
        <v>
14</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9" t="s">
        <v>
523</v>
      </c>
      <c r="AL37" s="1240"/>
      <c r="AM37" s="1240"/>
      <c r="AN37" s="1241"/>
      <c r="AO37" s="343">
        <v>
777942</v>
      </c>
      <c r="AP37" s="343">
        <v>
2680</v>
      </c>
      <c r="AQ37" s="344">
        <v>
1760</v>
      </c>
      <c r="AR37" s="345">
        <v>
52.3</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42" t="s">
        <v>
524</v>
      </c>
      <c r="AL38" s="1243"/>
      <c r="AM38" s="1243"/>
      <c r="AN38" s="1244"/>
      <c r="AO38" s="346" t="s">
        <v>
504</v>
      </c>
      <c r="AP38" s="346" t="s">
        <v>
504</v>
      </c>
      <c r="AQ38" s="347">
        <v>
0</v>
      </c>
      <c r="AR38" s="335" t="s">
        <v>
504</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42" t="s">
        <v>
525</v>
      </c>
      <c r="AL39" s="1243"/>
      <c r="AM39" s="1243"/>
      <c r="AN39" s="1244"/>
      <c r="AO39" s="343" t="s">
        <v>
504</v>
      </c>
      <c r="AP39" s="343" t="s">
        <v>
504</v>
      </c>
      <c r="AQ39" s="344">
        <v>
-11</v>
      </c>
      <c r="AR39" s="345" t="s">
        <v>
504</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9" t="s">
        <v>
526</v>
      </c>
      <c r="AL40" s="1240"/>
      <c r="AM40" s="1240"/>
      <c r="AN40" s="1241"/>
      <c r="AO40" s="343">
        <v>
-4731585</v>
      </c>
      <c r="AP40" s="343">
        <v>
-16302</v>
      </c>
      <c r="AQ40" s="344">
        <v>
-15582</v>
      </c>
      <c r="AR40" s="345">
        <v>
4.5999999999999996</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45" t="s">
        <v>
298</v>
      </c>
      <c r="AL41" s="1246"/>
      <c r="AM41" s="1246"/>
      <c r="AN41" s="1247"/>
      <c r="AO41" s="343">
        <v>
-1015541</v>
      </c>
      <c r="AP41" s="343">
        <v>
-3499</v>
      </c>
      <c r="AQ41" s="344">
        <v>
-8267</v>
      </c>
      <c r="AR41" s="345">
        <v>
-57.7</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527</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
528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529</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34" t="s">
        <v>
495</v>
      </c>
      <c r="AN49" s="1236" t="s">
        <v>
530</v>
      </c>
      <c r="AO49" s="1237"/>
      <c r="AP49" s="1237"/>
      <c r="AQ49" s="1237"/>
      <c r="AR49" s="1238"/>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35"/>
      <c r="AN50" s="359" t="s">
        <v>
531</v>
      </c>
      <c r="AO50" s="360" t="s">
        <v>
532</v>
      </c>
      <c r="AP50" s="361" t="s">
        <v>
533</v>
      </c>
      <c r="AQ50" s="362" t="s">
        <v>
534</v>
      </c>
      <c r="AR50" s="363" t="s">
        <v>
535</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536</v>
      </c>
      <c r="AL51" s="356"/>
      <c r="AM51" s="364">
        <v>
14328667</v>
      </c>
      <c r="AN51" s="365">
        <v>
51057</v>
      </c>
      <c r="AO51" s="366">
        <v>
-52.1</v>
      </c>
      <c r="AP51" s="367">
        <v>
43773</v>
      </c>
      <c r="AQ51" s="368">
        <v>
-7</v>
      </c>
      <c r="AR51" s="369">
        <v>
-45.1</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537</v>
      </c>
      <c r="AM52" s="372">
        <v>
12039840</v>
      </c>
      <c r="AN52" s="373">
        <v>
42902</v>
      </c>
      <c r="AO52" s="374">
        <v>
-50.9</v>
      </c>
      <c r="AP52" s="375">
        <v>
30346</v>
      </c>
      <c r="AQ52" s="376">
        <v>
-6.7</v>
      </c>
      <c r="AR52" s="377">
        <v>
-44.2</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538</v>
      </c>
      <c r="AL53" s="356"/>
      <c r="AM53" s="364">
        <v>
22509009</v>
      </c>
      <c r="AN53" s="365">
        <v>
79171</v>
      </c>
      <c r="AO53" s="366">
        <v>
55.1</v>
      </c>
      <c r="AP53" s="367">
        <v>
51565</v>
      </c>
      <c r="AQ53" s="368">
        <v>
17.8</v>
      </c>
      <c r="AR53" s="369">
        <v>
37.299999999999997</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537</v>
      </c>
      <c r="AM54" s="372">
        <v>
15820542</v>
      </c>
      <c r="AN54" s="373">
        <v>
55646</v>
      </c>
      <c r="AO54" s="374">
        <v>
29.7</v>
      </c>
      <c r="AP54" s="375">
        <v>
35359</v>
      </c>
      <c r="AQ54" s="376">
        <v>
16.5</v>
      </c>
      <c r="AR54" s="377">
        <v>
13.2</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539</v>
      </c>
      <c r="AL55" s="356"/>
      <c r="AM55" s="364">
        <v>
14380312</v>
      </c>
      <c r="AN55" s="365">
        <v>
50086</v>
      </c>
      <c r="AO55" s="366">
        <v>
-36.700000000000003</v>
      </c>
      <c r="AP55" s="367">
        <v>
46686</v>
      </c>
      <c r="AQ55" s="368">
        <v>
-9.5</v>
      </c>
      <c r="AR55" s="369">
        <v>
-27.2</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537</v>
      </c>
      <c r="AM56" s="372">
        <v>
9210354</v>
      </c>
      <c r="AN56" s="373">
        <v>
32079</v>
      </c>
      <c r="AO56" s="374">
        <v>
-42.4</v>
      </c>
      <c r="AP56" s="375">
        <v>
32595</v>
      </c>
      <c r="AQ56" s="376">
        <v>
-7.8</v>
      </c>
      <c r="AR56" s="377">
        <v>
-34.6</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540</v>
      </c>
      <c r="AL57" s="356"/>
      <c r="AM57" s="364">
        <v>
17080505</v>
      </c>
      <c r="AN57" s="365">
        <v>
58998</v>
      </c>
      <c r="AO57" s="366">
        <v>
17.8</v>
      </c>
      <c r="AP57" s="367">
        <v>
49796</v>
      </c>
      <c r="AQ57" s="368">
        <v>
6.7</v>
      </c>
      <c r="AR57" s="369">
        <v>
11.1</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537</v>
      </c>
      <c r="AM58" s="372">
        <v>
12620361</v>
      </c>
      <c r="AN58" s="373">
        <v>
43592</v>
      </c>
      <c r="AO58" s="374">
        <v>
35.9</v>
      </c>
      <c r="AP58" s="375">
        <v>
37281</v>
      </c>
      <c r="AQ58" s="376">
        <v>
14.4</v>
      </c>
      <c r="AR58" s="377">
        <v>
21.5</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541</v>
      </c>
      <c r="AL59" s="356"/>
      <c r="AM59" s="364">
        <v>
38094856</v>
      </c>
      <c r="AN59" s="365">
        <v>
131250</v>
      </c>
      <c r="AO59" s="366">
        <v>
122.5</v>
      </c>
      <c r="AP59" s="367">
        <v>
51681</v>
      </c>
      <c r="AQ59" s="368">
        <v>
3.8</v>
      </c>
      <c r="AR59" s="369">
        <v>
118.7</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537</v>
      </c>
      <c r="AM60" s="372">
        <v>
30142417</v>
      </c>
      <c r="AN60" s="373">
        <v>
103851</v>
      </c>
      <c r="AO60" s="374">
        <v>
138.19999999999999</v>
      </c>
      <c r="AP60" s="375">
        <v>
37226</v>
      </c>
      <c r="AQ60" s="376">
        <v>
-0.1</v>
      </c>
      <c r="AR60" s="377">
        <v>
138.30000000000001</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542</v>
      </c>
      <c r="AL61" s="378"/>
      <c r="AM61" s="379">
        <v>
21278670</v>
      </c>
      <c r="AN61" s="380">
        <v>
74112</v>
      </c>
      <c r="AO61" s="381">
        <v>
21.3</v>
      </c>
      <c r="AP61" s="382">
        <v>
48700</v>
      </c>
      <c r="AQ61" s="383">
        <v>
2.4</v>
      </c>
      <c r="AR61" s="369">
        <v>
18.899999999999999</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537</v>
      </c>
      <c r="AM62" s="372">
        <v>
15966703</v>
      </c>
      <c r="AN62" s="373">
        <v>
55614</v>
      </c>
      <c r="AO62" s="374">
        <v>
22.1</v>
      </c>
      <c r="AP62" s="375">
        <v>
34561</v>
      </c>
      <c r="AQ62" s="376">
        <v>
3.3</v>
      </c>
      <c r="AR62" s="377">
        <v>
18.8</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X7WsDZqqbSuHwPaw8c6RwGciZFR4MKz/34NXNImVSM0H0oZ5om8EB00C8c0eQLOQbp5hclXINZJQiQyzSA0lZw==" saltValue="YfJo1CFGCwREN+2QLrnyS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544</v>
      </c>
    </row>
    <row r="120" spans="125:125" ht="13.5" hidden="1" customHeight="1" x14ac:dyDescent="0.2"/>
    <row r="121" spans="125:125" ht="13.5" hidden="1" customHeight="1" x14ac:dyDescent="0.2">
      <c r="DU121" s="291"/>
    </row>
  </sheetData>
  <sheetProtection algorithmName="SHA-512" hashValue="vdPDwqs+Pkwdq2Lt6ep99LKb/BVwfTCpJ6On7udqykDUW2srV1zn5F3T60i20gjoUjGTQgSNT+ZLBYQ2VMNDKg==" saltValue="pWH4+2XbU72tL5mHF8VF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
545</v>
      </c>
    </row>
  </sheetData>
  <sheetProtection algorithmName="SHA-512" hashValue="fiNCwhWHryAVfDR13xCHLROIGOCxFbQTpm6Ip7EklJjlwzCu5Ak29xzD/pR11t7Dwy5Tj5bNBtr4DWXhKuf1ug==" saltValue="wPF3l+21xifhP06xjXPdA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546</v>
      </c>
      <c r="G46" s="8" t="s">
        <v>
547</v>
      </c>
      <c r="H46" s="8" t="s">
        <v>
548</v>
      </c>
      <c r="I46" s="8" t="s">
        <v>
549</v>
      </c>
      <c r="J46" s="9" t="s">
        <v>
550</v>
      </c>
    </row>
    <row r="47" spans="2:10" ht="57.75" customHeight="1" x14ac:dyDescent="0.2">
      <c r="B47" s="10"/>
      <c r="C47" s="1248" t="s">
        <v>
3</v>
      </c>
      <c r="D47" s="1248"/>
      <c r="E47" s="1249"/>
      <c r="F47" s="11">
        <v>
33.49</v>
      </c>
      <c r="G47" s="12">
        <v>
28.88</v>
      </c>
      <c r="H47" s="12">
        <v>
30.6</v>
      </c>
      <c r="I47" s="12">
        <v>
20.350000000000001</v>
      </c>
      <c r="J47" s="13">
        <v>
25.1</v>
      </c>
    </row>
    <row r="48" spans="2:10" ht="57.75" customHeight="1" x14ac:dyDescent="0.2">
      <c r="B48" s="14"/>
      <c r="C48" s="1250" t="s">
        <v>
4</v>
      </c>
      <c r="D48" s="1250"/>
      <c r="E48" s="1251"/>
      <c r="F48" s="15">
        <v>
4.38</v>
      </c>
      <c r="G48" s="16">
        <v>
3.56</v>
      </c>
      <c r="H48" s="16">
        <v>
3.82</v>
      </c>
      <c r="I48" s="16">
        <v>
2.8</v>
      </c>
      <c r="J48" s="17">
        <v>
4.45</v>
      </c>
    </row>
    <row r="49" spans="2:10" ht="57.75" customHeight="1" thickBot="1" x14ac:dyDescent="0.25">
      <c r="B49" s="18"/>
      <c r="C49" s="1252" t="s">
        <v>
5</v>
      </c>
      <c r="D49" s="1252"/>
      <c r="E49" s="1253"/>
      <c r="F49" s="19">
        <v>
26.83</v>
      </c>
      <c r="G49" s="20" t="s">
        <v>
551</v>
      </c>
      <c r="H49" s="20" t="s">
        <v>
552</v>
      </c>
      <c r="I49" s="20" t="s">
        <v>
553</v>
      </c>
      <c r="J49" s="21">
        <v>
4.24</v>
      </c>
    </row>
    <row r="50" spans="2:10" ht="13.5" customHeight="1" x14ac:dyDescent="0.2"/>
  </sheetData>
  <sheetProtection algorithmName="SHA-512" hashValue="+7LNXB2ADN5cC+/n4uRrWB4XIPpGB/+s88WTn5XPRl6F0RKw5wzwCJioS2t5zot63GlF6c2OG/Bw/rTeRvdFpQ==" saltValue="i3+ssF2dra9Wg5BmTD1s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
&amp;C&amp;P/&amp;N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dcterms:modified xsi:type="dcterms:W3CDTF">2021-10-13T07:43:05Z</dcterms:modified>
</cp:coreProperties>
</file>