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4\"/>
    </mc:Choice>
  </mc:AlternateContent>
  <bookViews>
    <workbookView xWindow="0" yWindow="0" windowWidth="28800" windowHeight="122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<sst xmlns="http://schemas.openxmlformats.org/spreadsheetml/2006/main" count="1151" uniqueCount="605">
  <si>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</si>
  <si>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</si>
  <si>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</si>
  <si>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</si>
  <si>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</si>
  <si>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</si>
  <si>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</si>
  <si>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</si>
  <si>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</si>
  <si>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</si>
  <si>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</si>
  <si>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</si>
  <si>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</si>
  <si>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</si>
  <si>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</si>
  <si>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</si>
  <si>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</si>
  <si>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</si>
  <si>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</si>
  <si>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</si>
  <si>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</si>
  <si>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</si>
  <si>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</si>
  <si>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</si>
  <si>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</si>
  <si>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</si>
  <si>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</si>
  <si>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</si>
  <si>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</si>
  <si>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</si>
  <si>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</si>
  <si>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</si>
  <si>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</si>
  <si>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</si>
  <si>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</si>
  <si>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</si>
  <si>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</si>
  <si>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</si>
  <si>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</si>
  <si>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</si>
  <si>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</si>
  <si>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</si>
  <si>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</si>
  <si>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</si>
  <si>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</si>
  <si>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</si>
  <si>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</si>
  <si>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</si>
  <si>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</si>
  <si>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</si>
  <si>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</si>
  <si>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</si>
  <si>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</si>
  <si>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</si>
  <si>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</si>
  <si>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</si>
  <si>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</si>
  <si>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</si>
  <si>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</si>
  <si>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</si>
  <si>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</si>
  <si>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</si>
  <si>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</si>
  <si>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</si>
  <si>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</si>
  <si>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</si>
  <si>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</si>
  <si>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</si>
  <si>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</si>
  <si>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</si>
  <si>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</si>
  <si>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</si>
  <si>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</si>
  <si>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</si>
  <si>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</si>
  <si>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</si>
  <si>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</si>
  <si>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</si>
  <si>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</si>
  <si>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</si>
  <si>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</si>
  <si>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</si>
  <si>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</si>
  <si>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</si>
  <si>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</si>
  <si>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</si>
  <si>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</si>
  <si>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</si>
  <si>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</si>
  <si>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</si>
  <si>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</si>
  <si>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</si>
  <si>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</si>
  <si>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</si>
  <si>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</si>
  <si>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</si>
  <si>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文京区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</si>
  <si>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</si>
  <si>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</si>
  <si>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</si>
  <si>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</si>
  <si>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</si>
  <si>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</si>
  <si>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</si>
  <si>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</si>
  <si>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</si>
  <si>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</si>
  <si>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</si>
  <si>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</si>
  <si>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</si>
  <si>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</si>
  <si>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</si>
  <si>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</si>
  <si>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</si>
  <si>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</si>
  <si>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</si>
  <si>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</si>
  <si>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</si>
  <si>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</si>
  <si>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</si>
  <si>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</si>
  <si>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</si>
  <si>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</si>
  <si>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</si>
  <si>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</si>
  <si>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</si>
  <si>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</si>
  <si>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</si>
  <si>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</si>
  <si>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</si>
  <si>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</si>
  <si>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</si>
  <si>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</si>
  <si>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</si>
  <si>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</si>
  <si>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</si>
  <si>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</si>
  <si>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</si>
  <si>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</si>
  <si>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</si>
  <si>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</si>
  <si>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</si>
  <si>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</si>
  <si>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</si>
  <si>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</si>
  <si>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</si>
  <si>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</si>
  <si>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</si>
  <si>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</si>
  <si>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</si>
  <si>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</si>
  <si>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</si>
  <si>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</si>
  <si>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</si>
  <si>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</si>
  <si>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</si>
  <si>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</si>
  <si>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</si>
  <si>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</si>
  <si>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</si>
  <si>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</si>
  <si>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</si>
  <si>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</si>
  <si>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</si>
  <si>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</si>
  <si>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</si>
  <si>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</si>
  <si>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</si>
  <si>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</si>
  <si>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</si>
  <si>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</si>
  <si>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</si>
  <si>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</si>
  <si>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</si>
  <si>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</si>
  <si>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</si>
  <si>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</si>
  <si>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</si>
  <si>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</si>
  <si>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</si>
  <si>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</si>
  <si>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</si>
  <si>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</si>
  <si>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</si>
  <si>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</si>
  <si>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</si>
  <si>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</si>
  <si>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</si>
  <si>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</si>
  <si>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</si>
  <si>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</si>
  <si>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</si>
  <si>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</si>
  <si>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</si>
  <si>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</si>
  <si>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</si>
  <si>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</si>
  <si>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</si>
  <si>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</si>
  <si>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</si>
  <si>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</si>
  <si>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</si>
  <si>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</si>
  <si>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</si>
  <si>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</si>
  <si>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</si>
  <si>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</si>
  <si>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</si>
  <si>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</si>
  <si>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</si>
  <si>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</si>
  <si>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</si>
  <si>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</si>
  <si>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</si>
  <si>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東京都文京区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</si>
  <si>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</si>
  <si>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</si>
  <si>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</si>
  <si>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</si>
  <si>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</si>
  <si>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</si>
  <si>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</si>
  <si>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</si>
  <si>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</si>
  <si>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</si>
  <si>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</si>
  <si>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</si>
  <si>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</si>
  <si>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</si>
  <si>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</si>
  <si>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</si>
  <si>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</si>
  <si>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</si>
  <si>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</si>
  <si>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</si>
  <si>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</si>
  <si>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</si>
  <si>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</si>
  <si>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</si>
  <si>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</si>
  <si>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</si>
  <si>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</si>
  <si>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</si>
  <si>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</si>
  <si>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</si>
  <si>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</si>
  <si>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</si>
  <si>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</si>
  <si>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</si>
  <si>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</si>
  <si>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</si>
  <si>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</si>
  <si>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</si>
  <si>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</si>
  <si>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</si>
  <si>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</si>
  <si>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</si>
  <si>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</si>
  <si>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</si>
  <si>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</si>
  <si>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</si>
  <si>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</si>
  <si>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</si>
  <si>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</si>
  <si>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</si>
  <si>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</si>
  <si>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</si>
  <si>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</si>
  <si>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</si>
  <si>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</si>
  <si>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</si>
  <si>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</si>
  <si>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</si>
  <si>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</si>
  <si>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</si>
  <si>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</si>
  <si>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</si>
  <si>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</si>
  <si>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</si>
  <si>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</si>
  <si>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</si>
  <si>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</si>
  <si>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</si>
  <si>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</si>
  <si>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</si>
  <si>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</si>
  <si>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</si>
  <si>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</si>
  <si>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</si>
  <si>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</si>
  <si>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</si>
  <si>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</si>
  <si>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</si>
  <si>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</si>
  <si>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</si>
  <si>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</si>
  <si>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</si>
  <si>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</si>
  <si>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</si>
  <si>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</si>
  <si>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</si>
  <si>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</si>
  <si>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</si>
  <si>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</si>
  <si>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</si>
  <si>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</si>
  <si>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</si>
  <si>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</si>
  <si>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</si>
  <si>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</si>
  <si>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</si>
  <si>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</si>
  <si>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</si>
  <si>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</si>
  <si>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</si>
  <si>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</si>
  <si>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</si>
  <si>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</si>
  <si>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</si>
  <si>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</si>
  <si>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</si>
  <si>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</si>
  <si>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</si>
  <si>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</si>
  <si>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</si>
  <si>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</si>
  <si>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</si>
  <si>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</si>
  <si>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</si>
  <si>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</si>
  <si>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</si>
  <si>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</si>
  <si>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</si>
  <si>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</si>
  <si>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</si>
  <si>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</si>
  <si>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</si>
  <si>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</si>
  <si>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</si>
  <si>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</si>
  <si>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</si>
  <si>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</si>
  <si>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</si>
  <si>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</si>
  <si>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</si>
  <si>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</si>
  <si>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</si>
  <si>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</si>
  <si>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</si>
  <si>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</si>
  <si>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</si>
  <si>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</si>
  <si>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</si>
  <si>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</si>
  <si>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</si>
  <si>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</si>
  <si>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</si>
  <si>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</si>
  <si>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</si>
  <si>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</si>
  <si>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</si>
  <si>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</si>
  <si>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</si>
  <si>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</si>
  <si>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</si>
  <si>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</si>
  <si>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</si>
  <si>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東京都文京区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</si>
  <si>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</si>
  <si>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</si>
  <si>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</si>
  <si>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</si>
  <si>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</si>
  <si>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</si>
  <si>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</si>
  <si>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</si>
  <si>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</si>
  <si>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</si>
  <si>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</si>
  <si>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</si>
  <si>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</si>
  <si>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</si>
  <si>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</si>
  <si>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</si>
  <si>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</si>
  <si>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</si>
  <si>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</si>
  <si>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</si>
  <si>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</si>
  <si>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</si>
  <si>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</si>
  <si>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</si>
  <si>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</si>
  <si>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</si>
  <si>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</si>
  <si>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</si>
  <si>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</si>
  <si>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</si>
  <si>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</si>
  <si>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</si>
  <si>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</si>
  <si>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</si>
  <si>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</si>
  <si>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</si>
  <si>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</si>
  <si>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</si>
  <si>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</si>
  <si>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</si>
  <si>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</si>
  <si>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</si>
  <si>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</si>
  <si>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</si>
  <si>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</si>
  <si>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</si>
  <si>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</si>
  <si>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</si>
  <si>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</si>
  <si>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</si>
  <si>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</si>
  <si>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</si>
  <si>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</si>
  <si>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</si>
  <si>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</si>
  <si>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</si>
  <si>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</si>
  <si>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</si>
  <si>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</si>
  <si>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</si>
  <si>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</si>
  <si>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</si>
  <si>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</si>
  <si>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</si>
  <si>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</si>
  <si>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</si>
  <si>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</si>
  <si>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</si>
  <si>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</si>
  <si>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</si>
  <si>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</si>
  <si>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</si>
  <si>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</si>
  <si>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</si>
  <si>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</si>
  <si>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</si>
  <si>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</si>
  <si>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</si>
  <si>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</si>
  <si>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</si>
  <si>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</si>
  <si>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</si>
  <si>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</si>
  <si>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</si>
  <si>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</si>
  <si>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</si>
  <si>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</si>
  <si>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</si>
  <si>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</si>
  <si>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</si>
  <si>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</si>
  <si>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</si>
  <si>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</si>
  <si>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</si>
  <si>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</si>
  <si>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</si>
  <si>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</si>
  <si>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</si>
  <si>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</si>
  <si>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</si>
  <si>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</si>
  <si>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</si>
  <si>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</si>
  <si>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</si>
  <si>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</si>
  <si>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</si>
  <si>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</si>
  <si>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</si>
  <si>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</si>
  <si>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</si>
  <si>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</si>
  <si>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</si>
  <si>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</si>
  <si>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</si>
  <si>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</si>
  <si>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</si>
  <si>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</si>
  <si>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</si>
  <si>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</si>
  <si>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</si>
  <si>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</si>
  <si>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</si>
  <si>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</si>
  <si>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</si>
  <si>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</si>
  <si>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</si>
  <si>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</si>
  <si>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</si>
  <si>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</si>
  <si>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</si>
  <si>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</si>
  <si>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</si>
  <si>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</si>
  <si>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</si>
  <si>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</si>
  <si>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</si>
  <si>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</si>
  <si>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</si>
  <si>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</si>
  <si>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</si>
  <si>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</si>
  <si>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</si>
  <si>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</si>
  <si>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</si>
  <si>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</si>
  <si>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</si>
  <si>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</si>
  <si>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</si>
  <si>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</si>
  <si>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</si>
  <si>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</si>
  <si>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</si>
  <si>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</si>
  <si>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</si>
  <si>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</si>
  <si>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</si>
  <si>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</si>
  <si>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</si>
  <si>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</si>
  <si>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</si>
  <si>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</si>
  <si>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</si>
  <si>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</si>
  <si>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</si>
  <si>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</si>
  <si>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</si>
  <si>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</si>
  <si>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</si>
  <si>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</si>
  <si>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</si>
  <si>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</si>
  <si>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</si>
  <si>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</si>
  <si>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</si>
  <si>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</si>
  <si>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</si>
  <si>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</si>
  <si>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</si>
  <si>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</si>
  <si>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</si>
  <si>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</si>
  <si>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</si>
  <si>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</si>
  <si>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</si>
  <si>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</si>
  <si>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</si>
  <si>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</si>
  <si>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</si>
  <si>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</si>
  <si>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</si>
  <si>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</si>
  <si>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</si>
  <si>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</si>
  <si>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</si>
  <si>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</si>
  <si>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2.22</t>
  </si>
  <si>
    <t>▲ 0.35</t>
  </si>
  <si>
    <t>▲ 5.26</t>
  </si>
  <si>
    <t>▲ 2.53</t>
  </si>
  <si>
    <t>一般会計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</si>
  <si>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</si>
  <si>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</si>
  <si>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</si>
  <si>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</si>
  <si>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</si>
  <si>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</si>
  <si>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</si>
  <si>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</si>
  <si>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</si>
  <si>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</si>
  <si>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</si>
  <si>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</si>
  <si>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公益財団法人文京アカデミー</t>
    <rPh sb="0" eb="2">
      <t>コウエキ</t>
    </rPh>
    <rPh sb="2" eb="4">
      <t>ザイダン</t>
    </rPh>
    <rPh sb="4" eb="6">
      <t>ホウジン</t>
    </rPh>
    <rPh sb="6" eb="8">
      <t>ブンキョウ</t>
    </rPh>
    <phoneticPr fontId="2"/>
  </si>
  <si>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</si>
  <si>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</si>
  <si>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</si>
  <si>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</si>
  <si>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</si>
  <si>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</si>
  <si>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</si>
  <si>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学校施設建設整備基金</t>
    <rPh sb="0" eb="2">
      <t>ガッコウ</t>
    </rPh>
    <rPh sb="2" eb="4">
      <t>シセツ</t>
    </rPh>
    <rPh sb="4" eb="6">
      <t>ケンセツ</t>
    </rPh>
    <rPh sb="6" eb="8">
      <t>セイビ</t>
    </rPh>
    <rPh sb="8" eb="10">
      <t>キキン</t>
    </rPh>
    <phoneticPr fontId="2"/>
  </si>
  <si>
    <t>区民施設整備基金</t>
    <rPh sb="0" eb="2">
      <t>クミン</t>
    </rPh>
    <rPh sb="2" eb="4">
      <t>シセツ</t>
    </rPh>
    <rPh sb="4" eb="6">
      <t>セイビ</t>
    </rPh>
    <rPh sb="6" eb="8">
      <t>キキン</t>
    </rPh>
    <phoneticPr fontId="2"/>
  </si>
  <si>
    <t>地域福祉基金</t>
    <rPh sb="0" eb="2">
      <t>チイキ</t>
    </rPh>
    <rPh sb="2" eb="4">
      <t>フクシ</t>
    </rPh>
    <rPh sb="4" eb="6">
      <t>キキン</t>
    </rPh>
    <phoneticPr fontId="2"/>
  </si>
  <si>
    <t>国際交流基金</t>
    <rPh sb="0" eb="2">
      <t>コクサイ</t>
    </rPh>
    <rPh sb="2" eb="4">
      <t>コウリュウ</t>
    </rPh>
    <rPh sb="4" eb="6">
      <t>キキン</t>
    </rPh>
    <phoneticPr fontId="2"/>
  </si>
  <si>
    <t>子ども宅食プロジェクト基金</t>
    <rPh sb="0" eb="1">
      <t>コ</t>
    </rPh>
    <rPh sb="3" eb="4">
      <t>タク</t>
    </rPh>
    <rPh sb="4" eb="5">
      <t>ショク</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</si>
  <si>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</si>
  <si>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</si>
  <si>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</si>
  <si>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有形固定資産減価償却率が前年度から0.5ポイントマイナスになっています。民間特別養護老人ホームに対する建設整備費助成により、償却の進んでいない資産が増加しています。</t>
    <rPh sb="0" eb="2">
      <t>ユウケイ</t>
    </rPh>
    <rPh sb="2" eb="4">
      <t>コテイ</t>
    </rPh>
    <rPh sb="4" eb="6">
      <t>シサン</t>
    </rPh>
    <rPh sb="6" eb="8">
      <t>ゲンカ</t>
    </rPh>
    <rPh sb="8" eb="10">
      <t>ショウキャク</t>
    </rPh>
    <rPh sb="10" eb="11">
      <t>リツ</t>
    </rPh>
    <rPh sb="12" eb="15">
      <t>ゼンネンド</t>
    </rPh>
    <rPh sb="36" eb="38">
      <t>ミンカン</t>
    </rPh>
    <rPh sb="38" eb="40">
      <t>トクベツ</t>
    </rPh>
    <rPh sb="40" eb="42">
      <t>ヨウゴ</t>
    </rPh>
    <rPh sb="42" eb="44">
      <t>ロウジン</t>
    </rPh>
    <rPh sb="48" eb="49">
      <t>タイ</t>
    </rPh>
    <rPh sb="51" eb="53">
      <t>ケンセツ</t>
    </rPh>
    <rPh sb="53" eb="55">
      <t>セイビ</t>
    </rPh>
    <rPh sb="55" eb="56">
      <t>ヒ</t>
    </rPh>
    <rPh sb="56" eb="58">
      <t>ジョセイ</t>
    </rPh>
    <rPh sb="62" eb="64">
      <t>ショウキャク</t>
    </rPh>
    <rPh sb="65" eb="66">
      <t>スス</t>
    </rPh>
    <rPh sb="71" eb="73">
      <t>シサン</t>
    </rPh>
    <rPh sb="74" eb="76">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</si>
  <si>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</si>
  <si>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</si>
  <si>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</si>
  <si>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</si>
  <si>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</si>
  <si>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</si>
  <si>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前年度と同様です。地方債によらない財政運営となっているため、実質公債費比率が低くなっていますが、健全な財政運営を継続しつつ、公共施設が安全に使用できるよう施設の老朽化等に対応していく必要があります。</t>
    <rPh sb="13" eb="16">
      <t>ゼンネンド</t>
    </rPh>
    <rPh sb="17" eb="19">
      <t>ドウヨウ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</si>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</sst>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wrapText="1"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0302-473B-B645-30CC65D49D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48728</c:v>
                </c:pt>
                <c:pt idx="1">
                  <c:v>45208</c:v>
                </c:pt>
                <c:pt idx="2">
                  <c:v>47415</c:v>
                </c:pt>
                <c:pt idx="3">
                  <c:v>80981</c:v>
                </c:pt>
                <c:pt idx="4">
                  <c:v>105156</c:v>
                </c:pt>
              </c:numCache>
            </c:numRef>
          </c:val>
          <c:smooth val="0"/>
          <c:extLst>
            <c:ext xmlns:c16="http://schemas.microsoft.com/office/drawing/2014/chart" uri="{C3380CC4-5D6E-409C-BE32-E72D297353CC}">
              <c16:uniqueId val="{00000001-0302-473B-B645-30CC65D49D33}"/>
            </c:ext>
          </c:extLst>
        </c:ser>
        <c:dLbls>
          <c:showLegendKey val="0"/>
          <c:showVal val="0"/>
          <c:showCatName val="0"/>
          <c:showSerName val="0"/>
          <c:showPercent val="0"/>
          <c:showBubbleSize val="0"/>
        </c:dLbls>
        <c:marker val="1"/>
        <c:smooth val="0"/>
        <c:axId val="317304408"/>
        <c:axId val="317300488"/>
      </c:lineChart>
      <c:catAx>
        <c:axId val="317304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300488"/>
        <c:crosses val="autoZero"/>
        <c:auto val="1"/>
        <c:lblAlgn val="ctr"/>
        <c:lblOffset val="100"/>
        <c:tickLblSkip val="1"/>
        <c:tickMarkSkip val="1"/>
        <c:noMultiLvlLbl val="0"/>
      </c:catAx>
      <c:valAx>
        <c:axId val="3173004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304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5.33</c:v>
                </c:pt>
                <c:pt idx="1">
                  <c:v>5.49</c:v>
                </c:pt>
                <c:pt idx="2">
                  <c:v>9.0399999999999991</c:v>
                </c:pt>
                <c:pt idx="3">
                  <c:v>7.98</c:v>
                </c:pt>
                <c:pt idx="4">
                  <c:v>9.1999999999999993</c:v>
                </c:pt>
              </c:numCache>
            </c:numRef>
          </c:val>
          <c:extLst>
            <c:ext xmlns:c16="http://schemas.microsoft.com/office/drawing/2014/chart" uri="{C3380CC4-5D6E-409C-BE32-E72D297353CC}">
              <c16:uniqueId val="{00000000-8F7F-4809-B501-36DF588410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49.22</c:v>
                </c:pt>
                <c:pt idx="1">
                  <c:v>49.18</c:v>
                </c:pt>
                <c:pt idx="2">
                  <c:v>46.01</c:v>
                </c:pt>
                <c:pt idx="3">
                  <c:v>38.81</c:v>
                </c:pt>
                <c:pt idx="4">
                  <c:v>32.47</c:v>
                </c:pt>
              </c:numCache>
            </c:numRef>
          </c:val>
          <c:extLst>
            <c:ext xmlns:c16="http://schemas.microsoft.com/office/drawing/2014/chart" uri="{C3380CC4-5D6E-409C-BE32-E72D297353CC}">
              <c16:uniqueId val="{00000001-8F7F-4809-B501-36DF58841054}"/>
            </c:ext>
          </c:extLst>
        </c:ser>
        <c:dLbls>
          <c:showLegendKey val="0"/>
          <c:showVal val="0"/>
          <c:showCatName val="0"/>
          <c:showSerName val="0"/>
          <c:showPercent val="0"/>
          <c:showBubbleSize val="0"/>
        </c:dLbls>
        <c:gapWidth val="250"/>
        <c:overlap val="100"/>
        <c:axId val="317301664"/>
        <c:axId val="317303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-2.2200000000000002</c:v>
                </c:pt>
                <c:pt idx="1">
                  <c:v>0.19</c:v>
                </c:pt>
                <c:pt idx="2">
                  <c:v>-0.35</c:v>
                </c:pt>
                <c:pt idx="3">
                  <c:v>-5.26</c:v>
                </c:pt>
                <c:pt idx="4">
                  <c:v>-2.5299999999999998</c:v>
                </c:pt>
              </c:numCache>
            </c:numRef>
          </c:val>
          <c:smooth val="0"/>
          <c:extLst>
            <c:ext xmlns:c16="http://schemas.microsoft.com/office/drawing/2014/chart" uri="{C3380CC4-5D6E-409C-BE32-E72D297353CC}">
              <c16:uniqueId val="{00000002-8F7F-4809-B501-36DF58841054}"/>
            </c:ext>
          </c:extLst>
        </c:ser>
        <c:dLbls>
          <c:showLegendKey val="0"/>
          <c:showVal val="0"/>
          <c:showCatName val="0"/>
          <c:showSerName val="0"/>
          <c:showPercent val="0"/>
          <c:showBubbleSize val="0"/>
        </c:dLbls>
        <c:marker val="1"/>
        <c:smooth val="0"/>
        <c:axId val="317301664"/>
        <c:axId val="317303232"/>
      </c:lineChart>
      <c:catAx>
        <c:axId val="31730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7303232"/>
        <c:crosses val="autoZero"/>
        <c:auto val="1"/>
        <c:lblAlgn val="ctr"/>
        <c:lblOffset val="100"/>
        <c:tickLblSkip val="1"/>
        <c:tickMarkSkip val="1"/>
        <c:noMultiLvlLbl val="0"/>
      </c:catAx>
      <c:valAx>
        <c:axId val="31730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30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18-4817-9750-BC8571D71B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18-4817-9750-BC8571D71B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18-4817-9750-BC8571D71B9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618-4817-9750-BC8571D71B9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618-4817-9750-BC8571D71B9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4618-4817-9750-BC8571D71B9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0.13</c:v>
                </c:pt>
                <c:pt idx="4">
                  <c:v>#N/A</c:v>
                </c:pt>
                <c:pt idx="5">
                  <c:v>0.22</c:v>
                </c:pt>
                <c:pt idx="6">
                  <c:v>#N/A</c:v>
                </c:pt>
                <c:pt idx="7">
                  <c:v>0.16</c:v>
                </c:pt>
                <c:pt idx="8">
                  <c:v>#N/A</c:v>
                </c:pt>
                <c:pt idx="9">
                  <c:v>0.14000000000000001</c:v>
                </c:pt>
              </c:numCache>
            </c:numRef>
          </c:val>
          <c:extLst>
            <c:ext xmlns:c16="http://schemas.microsoft.com/office/drawing/2014/chart" uri="{C3380CC4-5D6E-409C-BE32-E72D297353CC}">
              <c16:uniqueId val="{00000006-4618-4817-9750-BC8571D71B9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0.61</c:v>
                </c:pt>
                <c:pt idx="2">
                  <c:v>#N/A</c:v>
                </c:pt>
                <c:pt idx="3">
                  <c:v>0.52</c:v>
                </c:pt>
                <c:pt idx="4">
                  <c:v>#N/A</c:v>
                </c:pt>
                <c:pt idx="5">
                  <c:v>0.55000000000000004</c:v>
                </c:pt>
                <c:pt idx="6">
                  <c:v>#N/A</c:v>
                </c:pt>
                <c:pt idx="7">
                  <c:v>0.72</c:v>
                </c:pt>
                <c:pt idx="8">
                  <c:v>#N/A</c:v>
                </c:pt>
                <c:pt idx="9">
                  <c:v>0.36</c:v>
                </c:pt>
              </c:numCache>
            </c:numRef>
          </c:val>
          <c:extLst>
            <c:ext xmlns:c16="http://schemas.microsoft.com/office/drawing/2014/chart" uri="{C3380CC4-5D6E-409C-BE32-E72D297353CC}">
              <c16:uniqueId val="{00000007-4618-4817-9750-BC8571D71B9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2.0099999999999998</c:v>
                </c:pt>
                <c:pt idx="2">
                  <c:v>#N/A</c:v>
                </c:pt>
                <c:pt idx="3">
                  <c:v>2.42</c:v>
                </c:pt>
                <c:pt idx="4">
                  <c:v>#N/A</c:v>
                </c:pt>
                <c:pt idx="5">
                  <c:v>2.31</c:v>
                </c:pt>
                <c:pt idx="6">
                  <c:v>#N/A</c:v>
                </c:pt>
                <c:pt idx="7">
                  <c:v>0.53</c:v>
                </c:pt>
                <c:pt idx="8">
                  <c:v>#N/A</c:v>
                </c:pt>
                <c:pt idx="9">
                  <c:v>0.77</c:v>
                </c:pt>
              </c:numCache>
            </c:numRef>
          </c:val>
          <c:extLst>
            <c:ext xmlns:c16="http://schemas.microsoft.com/office/drawing/2014/chart" uri="{C3380CC4-5D6E-409C-BE32-E72D297353CC}">
              <c16:uniqueId val="{00000008-4618-4817-9750-BC8571D71B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5.32</c:v>
                </c:pt>
                <c:pt idx="2">
                  <c:v>#N/A</c:v>
                </c:pt>
                <c:pt idx="3">
                  <c:v>5.48</c:v>
                </c:pt>
                <c:pt idx="4">
                  <c:v>#N/A</c:v>
                </c:pt>
                <c:pt idx="5">
                  <c:v>9.0299999999999994</c:v>
                </c:pt>
                <c:pt idx="6">
                  <c:v>#N/A</c:v>
                </c:pt>
                <c:pt idx="7">
                  <c:v>7.97</c:v>
                </c:pt>
                <c:pt idx="8">
                  <c:v>#N/A</c:v>
                </c:pt>
                <c:pt idx="9">
                  <c:v>9.1999999999999993</c:v>
                </c:pt>
              </c:numCache>
            </c:numRef>
          </c:val>
          <c:extLst>
            <c:ext xmlns:c16="http://schemas.microsoft.com/office/drawing/2014/chart" uri="{C3380CC4-5D6E-409C-BE32-E72D297353CC}">
              <c16:uniqueId val="{00000009-4618-4817-9750-BC8571D71B9C}"/>
            </c:ext>
          </c:extLst>
        </c:ser>
        <c:dLbls>
          <c:showLegendKey val="0"/>
          <c:showVal val="0"/>
          <c:showCatName val="0"/>
          <c:showSerName val="0"/>
          <c:showPercent val="0"/>
          <c:showBubbleSize val="0"/>
        </c:dLbls>
        <c:gapWidth val="150"/>
        <c:overlap val="100"/>
        <c:axId val="317305584"/>
        <c:axId val="317301272"/>
      </c:barChart>
      <c:catAx>
        <c:axId val="31730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301272"/>
        <c:crosses val="autoZero"/>
        <c:auto val="1"/>
        <c:lblAlgn val="ctr"/>
        <c:lblOffset val="100"/>
        <c:tickLblSkip val="1"/>
        <c:tickMarkSkip val="1"/>
        <c:noMultiLvlLbl val="0"/>
      </c:catAx>
      <c:valAx>
        <c:axId val="317301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305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3950</c:v>
                </c:pt>
                <c:pt idx="5">
                  <c:v>3782</c:v>
                </c:pt>
                <c:pt idx="8">
                  <c:v>3691</c:v>
                </c:pt>
                <c:pt idx="11">
                  <c:v>3526</c:v>
                </c:pt>
                <c:pt idx="14">
                  <c:v>3401</c:v>
                </c:pt>
              </c:numCache>
            </c:numRef>
          </c:val>
          <c:extLst>
            <c:ext xmlns:c16="http://schemas.microsoft.com/office/drawing/2014/chart" uri="{C3380CC4-5D6E-409C-BE32-E72D297353CC}">
              <c16:uniqueId val="{00000000-596C-4069-B189-5DBD9B6B79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6C-4069-B189-5DBD9B6B79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56</c:v>
                </c:pt>
                <c:pt idx="3">
                  <c:v>46</c:v>
                </c:pt>
                <c:pt idx="6">
                  <c:v>39</c:v>
                </c:pt>
                <c:pt idx="9">
                  <c:v>49</c:v>
                </c:pt>
                <c:pt idx="12">
                  <c:v>49</c:v>
                </c:pt>
              </c:numCache>
            </c:numRef>
          </c:val>
          <c:extLst>
            <c:ext xmlns:c16="http://schemas.microsoft.com/office/drawing/2014/chart" uri="{C3380CC4-5D6E-409C-BE32-E72D297353CC}">
              <c16:uniqueId val="{00000002-596C-4069-B189-5DBD9B6B79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121</c:v>
                </c:pt>
                <c:pt idx="3">
                  <c:v>75</c:v>
                </c:pt>
                <c:pt idx="6">
                  <c:v>66</c:v>
                </c:pt>
                <c:pt idx="9">
                  <c:v>73</c:v>
                </c:pt>
                <c:pt idx="12">
                  <c:v>75</c:v>
                </c:pt>
              </c:numCache>
            </c:numRef>
          </c:val>
          <c:extLst>
            <c:ext xmlns:c16="http://schemas.microsoft.com/office/drawing/2014/chart" uri="{C3380CC4-5D6E-409C-BE32-E72D297353CC}">
              <c16:uniqueId val="{00000003-596C-4069-B189-5DBD9B6B79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6C-4069-B189-5DBD9B6B79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52</c:v>
                </c:pt>
                <c:pt idx="6">
                  <c:v>46</c:v>
                </c:pt>
                <c:pt idx="9">
                  <c:v>31</c:v>
                </c:pt>
                <c:pt idx="12">
                  <c:v>62</c:v>
                </c:pt>
              </c:numCache>
            </c:numRef>
          </c:val>
          <c:extLst>
            <c:ext xmlns:c16="http://schemas.microsoft.com/office/drawing/2014/chart" uri="{C3380CC4-5D6E-409C-BE32-E72D297353CC}">
              <c16:uniqueId val="{00000005-596C-4069-B189-5DBD9B6B79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6C-4069-B189-5DBD9B6B79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1517</c:v>
                </c:pt>
                <c:pt idx="3">
                  <c:v>1271</c:v>
                </c:pt>
                <c:pt idx="6">
                  <c:v>1298</c:v>
                </c:pt>
                <c:pt idx="9">
                  <c:v>926</c:v>
                </c:pt>
                <c:pt idx="12">
                  <c:v>593</c:v>
                </c:pt>
              </c:numCache>
            </c:numRef>
          </c:val>
          <c:extLst>
            <c:ext xmlns:c16="http://schemas.microsoft.com/office/drawing/2014/chart" uri="{C3380CC4-5D6E-409C-BE32-E72D297353CC}">
              <c16:uniqueId val="{00000007-596C-4069-B189-5DBD9B6B7917}"/>
            </c:ext>
          </c:extLst>
        </c:ser>
        <c:dLbls>
          <c:showLegendKey val="0"/>
          <c:showVal val="0"/>
          <c:showCatName val="0"/>
          <c:showSerName val="0"/>
          <c:showPercent val="0"/>
          <c:showBubbleSize val="0"/>
        </c:dLbls>
        <c:gapWidth val="100"/>
        <c:overlap val="100"/>
        <c:axId val="317307544"/>
        <c:axId val="317305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-2256</c:v>
                </c:pt>
                <c:pt idx="2">
                  <c:v>#N/A</c:v>
                </c:pt>
                <c:pt idx="3">
                  <c:v>#N/A</c:v>
                </c:pt>
                <c:pt idx="4">
                  <c:v>-2338</c:v>
                </c:pt>
                <c:pt idx="5">
                  <c:v>#N/A</c:v>
                </c:pt>
                <c:pt idx="6">
                  <c:v>#N/A</c:v>
                </c:pt>
                <c:pt idx="7">
                  <c:v>-2242</c:v>
                </c:pt>
                <c:pt idx="8">
                  <c:v>#N/A</c:v>
                </c:pt>
                <c:pt idx="9">
                  <c:v>#N/A</c:v>
                </c:pt>
                <c:pt idx="10">
                  <c:v>-2447</c:v>
                </c:pt>
                <c:pt idx="11">
                  <c:v>#N/A</c:v>
                </c:pt>
                <c:pt idx="12">
                  <c:v>#N/A</c:v>
                </c:pt>
                <c:pt idx="13">
                  <c:v>-2622</c:v>
                </c:pt>
                <c:pt idx="14">
                  <c:v>#N/A</c:v>
                </c:pt>
              </c:numCache>
            </c:numRef>
          </c:val>
          <c:smooth val="0"/>
          <c:extLst>
            <c:ext xmlns:c16="http://schemas.microsoft.com/office/drawing/2014/chart" uri="{C3380CC4-5D6E-409C-BE32-E72D297353CC}">
              <c16:uniqueId val="{00000008-596C-4069-B189-5DBD9B6B7917}"/>
            </c:ext>
          </c:extLst>
        </c:ser>
        <c:dLbls>
          <c:showLegendKey val="0"/>
          <c:showVal val="0"/>
          <c:showCatName val="0"/>
          <c:showSerName val="0"/>
          <c:showPercent val="0"/>
          <c:showBubbleSize val="0"/>
        </c:dLbls>
        <c:marker val="1"/>
        <c:smooth val="0"/>
        <c:axId val="317307544"/>
        <c:axId val="317305976"/>
      </c:lineChart>
      <c:catAx>
        <c:axId val="31730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305976"/>
        <c:crosses val="autoZero"/>
        <c:auto val="1"/>
        <c:lblAlgn val="ctr"/>
        <c:lblOffset val="100"/>
        <c:tickLblSkip val="1"/>
        <c:tickMarkSkip val="1"/>
        <c:noMultiLvlLbl val="0"/>
      </c:catAx>
      <c:valAx>
        <c:axId val="317305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30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40689</c:v>
                </c:pt>
                <c:pt idx="5">
                  <c:v>37288</c:v>
                </c:pt>
                <c:pt idx="8">
                  <c:v>33981</c:v>
                </c:pt>
                <c:pt idx="11">
                  <c:v>30890</c:v>
                </c:pt>
                <c:pt idx="14">
                  <c:v>27840</c:v>
                </c:pt>
              </c:numCache>
            </c:numRef>
          </c:val>
          <c:extLst>
            <c:ext xmlns:c16="http://schemas.microsoft.com/office/drawing/2014/chart" uri="{C3380CC4-5D6E-409C-BE32-E72D297353CC}">
              <c16:uniqueId val="{00000000-A06F-4D52-B926-43A41C954C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06F-4D52-B926-43A41C954C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66986</c:v>
                </c:pt>
                <c:pt idx="5">
                  <c:v>67286</c:v>
                </c:pt>
                <c:pt idx="8">
                  <c:v>67904</c:v>
                </c:pt>
                <c:pt idx="11">
                  <c:v>67197</c:v>
                </c:pt>
                <c:pt idx="14">
                  <c:v>63581</c:v>
                </c:pt>
              </c:numCache>
            </c:numRef>
          </c:val>
          <c:extLst>
            <c:ext xmlns:c16="http://schemas.microsoft.com/office/drawing/2014/chart" uri="{C3380CC4-5D6E-409C-BE32-E72D297353CC}">
              <c16:uniqueId val="{00000002-A06F-4D52-B926-43A41C954C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6F-4D52-B926-43A41C954C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6F-4D52-B926-43A41C954C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6F-4D52-B926-43A41C954C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11919</c:v>
                </c:pt>
                <c:pt idx="3">
                  <c:v>11041</c:v>
                </c:pt>
                <c:pt idx="6">
                  <c:v>9504</c:v>
                </c:pt>
                <c:pt idx="9">
                  <c:v>10505</c:v>
                </c:pt>
                <c:pt idx="12">
                  <c:v>10254</c:v>
                </c:pt>
              </c:numCache>
            </c:numRef>
          </c:val>
          <c:extLst>
            <c:ext xmlns:c16="http://schemas.microsoft.com/office/drawing/2014/chart" uri="{C3380CC4-5D6E-409C-BE32-E72D297353CC}">
              <c16:uniqueId val="{00000006-A06F-4D52-B926-43A41C954C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732</c:v>
                </c:pt>
                <c:pt idx="3">
                  <c:v>765</c:v>
                </c:pt>
                <c:pt idx="6">
                  <c:v>901</c:v>
                </c:pt>
                <c:pt idx="9">
                  <c:v>912</c:v>
                </c:pt>
                <c:pt idx="12">
                  <c:v>925</c:v>
                </c:pt>
              </c:numCache>
            </c:numRef>
          </c:val>
          <c:extLst>
            <c:ext xmlns:c16="http://schemas.microsoft.com/office/drawing/2014/chart" uri="{C3380CC4-5D6E-409C-BE32-E72D297353CC}">
              <c16:uniqueId val="{00000007-A06F-4D52-B926-43A41C954C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06F-4D52-B926-43A41C954C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243</c:v>
                </c:pt>
                <c:pt idx="3">
                  <c:v>197</c:v>
                </c:pt>
                <c:pt idx="6">
                  <c:v>626</c:v>
                </c:pt>
                <c:pt idx="9">
                  <c:v>575</c:v>
                </c:pt>
                <c:pt idx="12">
                  <c:v>593</c:v>
                </c:pt>
              </c:numCache>
            </c:numRef>
          </c:val>
          <c:extLst>
            <c:ext xmlns:c16="http://schemas.microsoft.com/office/drawing/2014/chart" uri="{C3380CC4-5D6E-409C-BE32-E72D297353CC}">
              <c16:uniqueId val="{00000009-A06F-4D52-B926-43A41C954C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8257</c:v>
                </c:pt>
                <c:pt idx="3">
                  <c:v>6696</c:v>
                </c:pt>
                <c:pt idx="6">
                  <c:v>5145</c:v>
                </c:pt>
                <c:pt idx="9">
                  <c:v>5306</c:v>
                </c:pt>
                <c:pt idx="12">
                  <c:v>4818</c:v>
                </c:pt>
              </c:numCache>
            </c:numRef>
          </c:val>
          <c:extLst>
            <c:ext xmlns:c16="http://schemas.microsoft.com/office/drawing/2014/chart" uri="{C3380CC4-5D6E-409C-BE32-E72D297353CC}">
              <c16:uniqueId val="{0000000A-A06F-4D52-B926-43A41C954C45}"/>
            </c:ext>
          </c:extLst>
        </c:ser>
        <c:dLbls>
          <c:showLegendKey val="0"/>
          <c:showVal val="0"/>
          <c:showCatName val="0"/>
          <c:showSerName val="0"/>
          <c:showPercent val="0"/>
          <c:showBubbleSize val="0"/>
        </c:dLbls>
        <c:gapWidth val="100"/>
        <c:overlap val="100"/>
        <c:axId val="317307936"/>
        <c:axId val="511470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06F-4D52-B926-43A41C954C45}"/>
            </c:ext>
          </c:extLst>
        </c:ser>
        <c:dLbls>
          <c:showLegendKey val="0"/>
          <c:showVal val="0"/>
          <c:showCatName val="0"/>
          <c:showSerName val="0"/>
          <c:showPercent val="0"/>
          <c:showBubbleSize val="0"/>
        </c:dLbls>
        <c:marker val="1"/>
        <c:smooth val="0"/>
        <c:axId val="317307936"/>
        <c:axId val="511470312"/>
      </c:lineChart>
      <c:catAx>
        <c:axId val="31730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1470312"/>
        <c:crosses val="autoZero"/>
        <c:auto val="1"/>
        <c:lblAlgn val="ctr"/>
        <c:lblOffset val="100"/>
        <c:tickLblSkip val="1"/>
        <c:tickMarkSkip val="1"/>
        <c:noMultiLvlLbl val="0"/>
      </c:catAx>
      <c:valAx>
        <c:axId val="511470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30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24969</c:v>
                </c:pt>
                <c:pt idx="1">
                  <c:v>22276</c:v>
                </c:pt>
                <c:pt idx="2">
                  <c:v>19728</c:v>
                </c:pt>
              </c:numCache>
            </c:numRef>
          </c:val>
          <c:extLst>
            <c:ext xmlns:c16="http://schemas.microsoft.com/office/drawing/2014/chart" uri="{C3380CC4-5D6E-409C-BE32-E72D297353CC}">
              <c16:uniqueId val="{00000000-85D6-4B3E-831A-4081A358FC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c:v>
                </c:pt>
                <c:pt idx="1">
                  <c:v>55</c:v>
                </c:pt>
                <c:pt idx="2">
                  <c:v>55</c:v>
                </c:pt>
              </c:numCache>
            </c:numRef>
          </c:val>
          <c:extLst>
            <c:ext xmlns:c16="http://schemas.microsoft.com/office/drawing/2014/chart" uri="{C3380CC4-5D6E-409C-BE32-E72D297353CC}">
              <c16:uniqueId val="{00000001-85D6-4B3E-831A-4081A358FC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41630</c:v>
                </c:pt>
                <c:pt idx="1">
                  <c:v>43275</c:v>
                </c:pt>
                <c:pt idx="2">
                  <c:v>41716</c:v>
                </c:pt>
              </c:numCache>
            </c:numRef>
          </c:val>
          <c:extLst>
            <c:ext xmlns:c16="http://schemas.microsoft.com/office/drawing/2014/chart" uri="{C3380CC4-5D6E-409C-BE32-E72D297353CC}">
              <c16:uniqueId val="{00000002-85D6-4B3E-831A-4081A358FC5B}"/>
            </c:ext>
          </c:extLst>
        </c:ser>
        <c:dLbls>
          <c:showLegendKey val="0"/>
          <c:showVal val="0"/>
          <c:showCatName val="0"/>
          <c:showSerName val="0"/>
          <c:showPercent val="0"/>
          <c:showBubbleSize val="0"/>
        </c:dLbls>
        <c:gapWidth val="120"/>
        <c:overlap val="100"/>
        <c:axId val="511473448"/>
        <c:axId val="511469920"/>
      </c:barChart>
      <c:catAx>
        <c:axId val="511473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1469920"/>
        <c:crosses val="autoZero"/>
        <c:auto val="1"/>
        <c:lblAlgn val="ctr"/>
        <c:lblOffset val="100"/>
        <c:tickLblSkip val="1"/>
        <c:tickMarkSkip val="1"/>
        <c:noMultiLvlLbl val="0"/>
      </c:catAx>
      <c:valAx>
        <c:axId val="511469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1473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{09CC06C0-D767-4F58-B20D-74EF6ACF9070}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1C7-46FE-BD39-76C5B21865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{A07B1882-560F-4864-865B-1CED16663A05}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C7-46FE-BD39-76C5B21865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{9BFBD978-7D65-430C-9D53-D0D10A82DC2F}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C7-46FE-BD39-76C5B21865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{4FEB97B4-3D56-4376-B70D-944810D8D770}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C7-46FE-BD39-76C5B21865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{019F0167-2FBA-468D-9F48-90A631666CED}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C7-46FE-BD39-76C5B21865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{1C8C9572-51B4-40FF-8F51-2BD7F396EFC3}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1C7-46FE-BD39-76C5B21865D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{41F81C2A-3470-410A-A4BE-B135021A5026}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1C7-46FE-BD39-76C5B21865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{8DF5AD23-4245-4CF8-9269-61BF61FD9CA5}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1C7-46FE-BD39-76C5B21865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{F47C2E99-6F10-4E35-B09C-7CBE9D5519A5}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1C7-46FE-BD39-76C5B21865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55.4</c:v>
                </c:pt>
                <c:pt idx="16">
                  <c:v>55.7</c:v>
                </c:pt>
                <c:pt idx="24">
                  <c:v>54.2</c:v>
                </c:pt>
                <c:pt idx="32">
                  <c:v>53.7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1C7-46FE-BD39-76C5B21865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{D3E2AADB-82D6-4F3D-90CD-6CA1C04CD1E4}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1C7-46FE-BD39-76C5B21865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{72B6FFD7-1347-4B8A-9A28-9201A7F73C4B}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C7-46FE-BD39-76C5B21865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{12F8417C-887B-4246-B09D-CFE9B2B8505D}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C7-46FE-BD39-76C5B21865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{A6FE14DF-8EEE-439C-9667-073370702AC5}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C7-46FE-BD39-76C5B21865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{5BF16C2B-27AC-44B4-9CFA-E3D8C7145786}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C7-46FE-BD39-76C5B21865D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{4428B477-7327-4890-852D-F693CE00E812}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1C7-46FE-BD39-76C5B21865D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{2874684F-B073-4134-9C5C-0E5ADF92B260}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1C7-46FE-BD39-76C5B21865D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{D2179779-42CE-4C9D-B785-E36938D4B12A}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1C7-46FE-BD39-76C5B21865D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{55EAD725-626D-420E-A4DC-7D8EB9DCF15F}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1C7-46FE-BD39-76C5B21865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56.9</c:v>
                </c:pt>
                <c:pt idx="24">
                  <c:v>57.7</c:v>
                </c:pt>
                <c:pt idx="32">
                  <c:v>56.3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1C7-46FE-BD39-76C5B21865DE}"/>
            </c:ext>
          </c:extLst>
        </c:ser>
        <c:dLbls>
          <c:showLegendKey val="0"/>
          <c:showVal val="1"/>
          <c:showCatName val="0"/>
          <c:showSerName val="0"/>
          <c:showPercent val="0"/>
          <c:showBubbleSize val="0"/>
        </c:dLbls>
        <c:axId val="46179840"/>
        <c:axId val="46181760"/>
      </c:scatterChart>
      <c:valAx>
        <c:axId val="46179840"/>
        <c:scaling>
          <c:orientation val="minMax"/>
          <c:max val="57.9"/>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{9DF6791F-3085-4968-BC10-95BD5898BA19}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F5A-4B5F-B090-B9334A95C7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{E4ABD5E7-496B-4960-9063-37C2E2684943}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5A-4B5F-B090-B9334A95C7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{FB5F77D7-4562-4989-A9D1-CC61D73C651A}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5A-4B5F-B090-B9334A95C7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{B0A84D39-E8A7-4F4F-87CE-370879767AE6}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5A-4B5F-B090-B9334A95C7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{1D3F1D30-636D-4671-99B8-969D2D280F4B}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5A-4B5F-B090-B9334A95C71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{72572F2C-2DD2-45CE-8340-506310BC9412}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F5A-4B5F-B090-B9334A95C71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{18DFEFBA-F34E-4347-B81F-3FCEC0E10CCA}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F5A-4B5F-B090-B9334A95C71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{C9A84344-2D61-41D4-99D5-44FC33AE0718}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F5A-4B5F-B090-B9334A95C71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{436A5414-E884-409C-8AFD-422C77583B6A}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F5A-4B5F-B090-B9334A95C7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-4.2</c:v>
                </c:pt>
                <c:pt idx="16">
                  <c:v>-4.4000000000000004</c:v>
                </c:pt>
                <c:pt idx="24">
                  <c:v>-4.5</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F5A-4B5F-B090-B9334A95C7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{E7B0516B-868C-4F23-A505-F51575DE0066}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F5A-4B5F-B090-B9334A95C7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{E02515B5-7032-4233-B3B8-B13207D02D91}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5A-4B5F-B090-B9334A95C7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{41F19089-3F1A-4E21-9C37-2CF5F4388B62}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5A-4B5F-B090-B9334A95C7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{A884DCA0-FBEA-4253-83E8-9987B6629B73}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5A-4B5F-B090-B9334A95C7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{6DB3167A-13C1-4300-9916-5FAA7ED6A1EF}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5A-4B5F-B090-B9334A95C71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{8DD2A58D-46C0-4036-95F2-AE472BE0B571}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F5A-4B5F-B090-B9334A95C71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{2B6ADE90-5220-4CAD-AB93-213FE2B72864}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F5A-4B5F-B090-B9334A95C71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{A5BDD3AE-F616-4AAE-9E00-F577BEDB3CB4}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F5A-4B5F-B090-B9334A95C71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{B8DDF57F-6340-4766-AF9F-3886F57EF4B6}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F5A-4B5F-B090-B9334A95C7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F5A-4B5F-B090-B9334A95C71E}"/>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か年間平均値で、資金繰りの危険度を示すものです。</a:t>
          </a:r>
        </a:p>
        <a:p>
          <a:r>
            <a:rPr kumimoji="1" lang="ja-JP" altLang="en-US" sz="1400">
              <a:latin typeface="ＭＳ ゴシック" pitchFamily="49" charset="-128"/>
              <a:ea typeface="ＭＳ ゴシック" pitchFamily="49" charset="-128"/>
            </a:rPr>
            <a:t>　令和元年度の元利償還金等は、前年度より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27.8</a:t>
          </a:r>
          <a:r>
            <a:rPr kumimoji="1" lang="ja-JP" altLang="en-US" sz="1400">
              <a:latin typeface="ＭＳ ゴシック" pitchFamily="49" charset="-128"/>
              <a:ea typeface="ＭＳ ゴシック" pitchFamily="49" charset="-128"/>
            </a:rPr>
            <a:t>％）減少しました。また、総務大臣が定める算入公債費等は、前年度より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2,500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％）減少しましたが、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年度から引き続き、</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年連続で分子は負数となりました。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として設定しているのに対して、本区においては満期一括償還での借入れは</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年または</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年での償還を見込んで積み立てているため、減債基金残高と減債基金積立相当額に乖離が生じている。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a:t>
          </a:r>
        </a:p>
        <a:p>
          <a:r>
            <a:rPr kumimoji="1" lang="ja-JP" altLang="en-US" sz="1400">
              <a:latin typeface="ＭＳ ゴシック" pitchFamily="49" charset="-128"/>
              <a:ea typeface="ＭＳ ゴシック" pitchFamily="49" charset="-128"/>
            </a:rPr>
            <a:t>　令和元年度の充当可能財源等は、前年度より</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6,600</a:t>
          </a:r>
          <a:r>
            <a:rPr kumimoji="1" lang="ja-JP" altLang="en-US" sz="1400">
              <a:latin typeface="ＭＳ ゴシック" pitchFamily="49" charset="-128"/>
              <a:ea typeface="ＭＳ ゴシック" pitchFamily="49" charset="-128"/>
            </a:rPr>
            <a:t>万円）減少しましたが、将来負担額も</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万円）減少したため、分子は引き続き負数で推移しています。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東京都文京区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・当初予算編成における歳入不足を補てんするため「財政調整基金」を５３億円取り崩すとともに、各種施設整備費に充当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するため「学校施設建設整備基金」「区民施設整備基金」を６６億円取り崩した一方で、今後引き続く学校改築等に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備えて「学校施設建設整備基金」に５０億円を積み立てるとともに、「財政調整基金」への積立を行ったこと等により、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基金全体として、３６億円の減となりました。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・適切な予算編成と執行により生じた財源を基金に積み立てます。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施設整備関係の基金については、公共施設の老朽化に伴う改築・改修に有効に活用していきます。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財政調整基金については、中長期的な財政状況を見据え、単年度の収支不足額を削減し、繰入額の抑制に努めます。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・各予算編成の段階などの機会を捉えて、基金の積立・取崩の状況を区民の方にさらにわかりやすく公表します。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「学校施設建設整備基金」：学校の施設建設及び整備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「区民施設整備基金」： 区民施設等（学校施設を除く。）の建設及び整備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「子ども宅食プロジェクト基金」：子ども宅食プロジェクト事業の運営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「学校施設建設整備基金」：学校施設の快適性向上事業、誠之小学校の改築等、学校施設の整備に活用するため、</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３２億円を取り崩して工事費に充当する一方で、今後引き続く学校改築等に備え、５０億円の新規積立を行いました。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「区民施設整備基金」文京大塚みどりの郷の改修工事、青柳保育園建設工事などに活用するため、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３４億円を取り崩して工事費に充当しました。新規積立は行っていません。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「子ども宅食プロジェクト基金」：クラウドファンディングの手法等により募った寄付金（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万円）を、全額基金に積み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立てました。また、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万円を取り崩し、事業を実施するコンソーシアム（共同体）の事業補助に充当しました。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「学校施設建設整備基金」「区民施設整備基金」：適切な予算編成と適切な予算執行により生じた財源を基金に積み立てます。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また、今後引き続く施設の整備に活用するため、基金を取り崩して事業に充当します。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「子ども宅食プロジェクト基金」：引き続き、子ども宅食プロジェクト寄付金を原資として基金に積み立て、基金を取り崩し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て事業経費に充当します。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・当初予算編成における歳入不足を補てんするための取り崩し額（５３億円）が、９月補正予算編成における新規積立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（２３億円）等の積立額を上回ったことが、基金残高の減要因です。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・適切な予算編成と適切な予算執行により生じた財源を基金に積み立てます。また、単年度の収支不足額を削減して基金の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繰入抑制を行い、基金残高の維持に努めます。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・利子積立２１万５千円の増加が基金残高の増要因です。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・特別区債の満期一括償還に備え、返済年度までの間に毎年計画的に積立を行います。また、返済年度には、それまでに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積み立てた基金を取り崩し償還金に充当します。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226,114
214,479
11.29
116,968,428
110,333,028
5,590,003
60,754,149
4,207,177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有形固定資産減価償却率は平均に近い水準にあり、固定資産の老朽度合は平均的になっています。本区では平成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年に公共施設等総合管理計画を策定しており、当該計画に基づいた施設の維持管理を適切に進めています。</a:t>
          </a:r>
          <a:endParaRPr lang="ja-JP" altLang="ja-JP" sz="1400">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6" name="直線コネクタ 75"/>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7"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8" name="直線コネクタ 77"/>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7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0" name="直線コネクタ 7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85198</xdr:rowOff>
    </xdr:from>
    <xdr:ext cx="405111" cy="259045"/>
    <xdr:sp macro="" textlink="">
      <xdr:nvSpPr>
        <xdr:cNvPr id="81" name="有形固定資産減価償却率平均値テキスト"/>
        <xdr:cNvSpPr txBox="1"/>
      </xdr:nvSpPr>
      <xdr:spPr>
        <a:xfrm>
          <a:off x="4813300" y="6000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2" name="フローチャート: 判断 81"/>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3" name="フローチャート: 判断 82"/>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4" name="フローチャート: 判断 83"/>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5" name="フローチャート: 判断 84"/>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6" name="フローチャート: 判断 85"/>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26579</xdr:rowOff>
    </xdr:from>
    <xdr:to>
      <xdr:col>23</xdr:col>
      <xdr:colOff>136525</xdr:colOff>
      <xdr:row>30</xdr:row>
      <xdr:rowOff>128179</xdr:rowOff>
    </xdr:to>
    <xdr:sp macro="" textlink="">
      <xdr:nvSpPr>
        <xdr:cNvPr id="92" name="楕円 91"/>
        <xdr:cNvSpPr/>
      </xdr:nvSpPr>
      <xdr:spPr>
        <a:xfrm>
          <a:off x="47117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49456</xdr:rowOff>
    </xdr:from>
    <xdr:ext cx="405111" cy="259045"/>
    <xdr:sp macro="" textlink="">
      <xdr:nvSpPr>
        <xdr:cNvPr id="93" name="有形固定資産減価償却率該当値テキスト"/>
        <xdr:cNvSpPr txBox="1"/>
      </xdr:nvSpPr>
      <xdr:spPr>
        <a:xfrm>
          <a:off x="4813300" y="5793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42001</xdr:rowOff>
    </xdr:from>
    <xdr:to>
      <xdr:col>19</xdr:col>
      <xdr:colOff>187325</xdr:colOff>
      <xdr:row>30</xdr:row>
      <xdr:rowOff>143601</xdr:rowOff>
    </xdr:to>
    <xdr:sp macro="" textlink="">
      <xdr:nvSpPr>
        <xdr:cNvPr id="94" name="楕円 93"/>
        <xdr:cNvSpPr/>
      </xdr:nvSpPr>
      <xdr:spPr>
        <a:xfrm>
          <a:off x="4000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77379</xdr:rowOff>
    </xdr:from>
    <xdr:to>
      <xdr:col>23</xdr:col>
      <xdr:colOff>85725</xdr:colOff>
      <xdr:row>30</xdr:row>
      <xdr:rowOff>92801</xdr:rowOff>
    </xdr:to>
    <xdr:cxnSp macro="">
      <xdr:nvCxnSpPr>
        <xdr:cNvPr id="95" name="直線コネクタ 94"/>
        <xdr:cNvCxnSpPr/>
      </xdr:nvCxnSpPr>
      <xdr:spPr>
        <a:xfrm flipV="1">
          <a:off x="4051300" y="5992404"/>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96" name="楕円 95"/>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92801</xdr:rowOff>
    </xdr:from>
    <xdr:to>
      <xdr:col>19</xdr:col>
      <xdr:colOff>136525</xdr:colOff>
      <xdr:row>30</xdr:row>
      <xdr:rowOff>139065</xdr:rowOff>
    </xdr:to>
    <xdr:cxnSp macro="">
      <xdr:nvCxnSpPr>
        <xdr:cNvPr id="97" name="直線コネクタ 96"/>
        <xdr:cNvCxnSpPr/>
      </xdr:nvCxnSpPr>
      <xdr:spPr>
        <a:xfrm flipV="1">
          <a:off x="3289300" y="600782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79012</xdr:rowOff>
    </xdr:from>
    <xdr:to>
      <xdr:col>11</xdr:col>
      <xdr:colOff>187325</xdr:colOff>
      <xdr:row>31</xdr:row>
      <xdr:rowOff>9162</xdr:rowOff>
    </xdr:to>
    <xdr:sp macro="" textlink="">
      <xdr:nvSpPr>
        <xdr:cNvPr id="98" name="楕円 97"/>
        <xdr:cNvSpPr/>
      </xdr:nvSpPr>
      <xdr:spPr>
        <a:xfrm>
          <a:off x="2476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129812</xdr:rowOff>
    </xdr:from>
    <xdr:to>
      <xdr:col>15</xdr:col>
      <xdr:colOff>136525</xdr:colOff>
      <xdr:row>30</xdr:row>
      <xdr:rowOff>139065</xdr:rowOff>
    </xdr:to>
    <xdr:cxnSp macro="">
      <xdr:nvCxnSpPr>
        <xdr:cNvPr id="99" name="直線コネクタ 98"/>
        <xdr:cNvCxnSpPr/>
      </xdr:nvCxnSpPr>
      <xdr:spPr>
        <a:xfrm>
          <a:off x="2527300" y="604483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71228</xdr:rowOff>
    </xdr:from>
    <xdr:ext cx="405111" cy="259045"/>
    <xdr:sp macro="" textlink="">
      <xdr:nvSpPr>
        <xdr:cNvPr id="100" name="n_1aveValue有形固定資産減価償却率"/>
        <xdr:cNvSpPr txBox="1"/>
      </xdr:nvSpPr>
      <xdr:spPr>
        <a:xfrm>
          <a:off x="38360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46553</xdr:rowOff>
    </xdr:from>
    <xdr:ext cx="405111" cy="259045"/>
    <xdr:sp macro="" textlink="">
      <xdr:nvSpPr>
        <xdr:cNvPr id="101" name="n_2aveValue有形固定資産減価償却率"/>
        <xdr:cNvSpPr txBox="1"/>
      </xdr:nvSpPr>
      <xdr:spPr>
        <a:xfrm>
          <a:off x="3086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43469</xdr:rowOff>
    </xdr:from>
    <xdr:ext cx="405111" cy="259045"/>
    <xdr:sp macro="" textlink="">
      <xdr:nvSpPr>
        <xdr:cNvPr id="102" name="n_3aveValue有形固定資産減価償却率"/>
        <xdr:cNvSpPr txBox="1"/>
      </xdr:nvSpPr>
      <xdr:spPr>
        <a:xfrm>
          <a:off x="2324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3"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160128</xdr:rowOff>
    </xdr:from>
    <xdr:ext cx="405111" cy="259045"/>
    <xdr:sp macro="" textlink="">
      <xdr:nvSpPr>
        <xdr:cNvPr id="104" name="n_1mainValue有形固定資産減価償却率"/>
        <xdr:cNvSpPr txBox="1"/>
      </xdr:nvSpPr>
      <xdr:spPr>
        <a:xfrm>
          <a:off x="38360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5" name="n_2main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25689</xdr:rowOff>
    </xdr:from>
    <xdr:ext cx="405111" cy="259045"/>
    <xdr:sp macro="" textlink="">
      <xdr:nvSpPr>
        <xdr:cNvPr id="106" name="n_3mainValue有形固定資産減価償却率"/>
        <xdr:cNvSpPr txBox="1"/>
      </xdr:nvSpPr>
      <xdr:spPr>
        <a:xfrm>
          <a:off x="2324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2" name="テキスト ボックス 12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26" name="テキスト ボックス 125"/>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28" name="テキスト ボックス 12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0" name="テキスト ボックス 12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5" name="直線コネクタ 134"/>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36"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37" name="直線コネクタ 136"/>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38"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0"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1" name="フローチャート: 判断 140"/>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2" name="フローチャート: 判断 141"/>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3" name="フローチャート: 判断 142"/>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4" name="フローチャート: 判断 143"/>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5" name="フローチャート: 判断 144"/>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1"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2"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3"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4"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226,114
214,479
11.29
116,968,428
110,333,028
5,590,003
60,754,149
4,207,177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3" name="【道路】&#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69487</xdr:rowOff>
    </xdr:from>
    <xdr:to>
      <xdr:col>24</xdr:col>
      <xdr:colOff>114300</xdr:colOff>
      <xdr:row>40</xdr:row>
      <xdr:rowOff>171087</xdr:rowOff>
    </xdr:to>
    <xdr:sp macro="" textlink="">
      <xdr:nvSpPr>
        <xdr:cNvPr id="74" name="楕円 73"/>
        <xdr:cNvSpPr/>
      </xdr:nvSpPr>
      <xdr:spPr>
        <a:xfrm>
          <a:off x="45847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47914</xdr:rowOff>
    </xdr:from>
    <xdr:ext cx="405111" cy="259045"/>
    <xdr:sp macro="" textlink="">
      <xdr:nvSpPr>
        <xdr:cNvPr id="75" name="【道路】&#10;有形固定資産減価償却率該当値テキスト"/>
        <xdr:cNvSpPr txBox="1"/>
      </xdr:nvSpPr>
      <xdr:spPr>
        <a:xfrm>
          <a:off x="4673600"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95613</xdr:rowOff>
    </xdr:from>
    <xdr:to>
      <xdr:col>20</xdr:col>
      <xdr:colOff>38100</xdr:colOff>
      <xdr:row>41</xdr:row>
      <xdr:rowOff>25763</xdr:rowOff>
    </xdr:to>
    <xdr:sp macro="" textlink="">
      <xdr:nvSpPr>
        <xdr:cNvPr id="76" name="楕円 75"/>
        <xdr:cNvSpPr/>
      </xdr:nvSpPr>
      <xdr:spPr>
        <a:xfrm>
          <a:off x="37465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120287</xdr:rowOff>
    </xdr:from>
    <xdr:to>
      <xdr:col>24</xdr:col>
      <xdr:colOff>63500</xdr:colOff>
      <xdr:row>40</xdr:row>
      <xdr:rowOff>146413</xdr:rowOff>
    </xdr:to>
    <xdr:cxnSp macro="">
      <xdr:nvCxnSpPr>
        <xdr:cNvPr id="77" name="直線コネクタ 76"/>
        <xdr:cNvCxnSpPr/>
      </xdr:nvCxnSpPr>
      <xdr:spPr>
        <a:xfrm flipV="1">
          <a:off x="3797300" y="697828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115207</xdr:rowOff>
    </xdr:from>
    <xdr:to>
      <xdr:col>15</xdr:col>
      <xdr:colOff>101600</xdr:colOff>
      <xdr:row>41</xdr:row>
      <xdr:rowOff>45357</xdr:rowOff>
    </xdr:to>
    <xdr:sp macro="" textlink="">
      <xdr:nvSpPr>
        <xdr:cNvPr id="78" name="楕円 77"/>
        <xdr:cNvSpPr/>
      </xdr:nvSpPr>
      <xdr:spPr>
        <a:xfrm>
          <a:off x="2857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146413</xdr:rowOff>
    </xdr:from>
    <xdr:to>
      <xdr:col>19</xdr:col>
      <xdr:colOff>177800</xdr:colOff>
      <xdr:row>40</xdr:row>
      <xdr:rowOff>166007</xdr:rowOff>
    </xdr:to>
    <xdr:cxnSp macro="">
      <xdr:nvCxnSpPr>
        <xdr:cNvPr id="79" name="直線コネクタ 78"/>
        <xdr:cNvCxnSpPr/>
      </xdr:nvCxnSpPr>
      <xdr:spPr>
        <a:xfrm flipV="1">
          <a:off x="2908300" y="70044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138067</xdr:rowOff>
    </xdr:from>
    <xdr:to>
      <xdr:col>10</xdr:col>
      <xdr:colOff>165100</xdr:colOff>
      <xdr:row>41</xdr:row>
      <xdr:rowOff>68217</xdr:rowOff>
    </xdr:to>
    <xdr:sp macro="" textlink="">
      <xdr:nvSpPr>
        <xdr:cNvPr id="80" name="楕円 79"/>
        <xdr:cNvSpPr/>
      </xdr:nvSpPr>
      <xdr:spPr>
        <a:xfrm>
          <a:off x="1968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166007</xdr:rowOff>
    </xdr:from>
    <xdr:to>
      <xdr:col>15</xdr:col>
      <xdr:colOff>50800</xdr:colOff>
      <xdr:row>41</xdr:row>
      <xdr:rowOff>17417</xdr:rowOff>
    </xdr:to>
    <xdr:cxnSp macro="">
      <xdr:nvCxnSpPr>
        <xdr:cNvPr id="81" name="直線コネクタ 80"/>
        <xdr:cNvCxnSpPr/>
      </xdr:nvCxnSpPr>
      <xdr:spPr>
        <a:xfrm flipV="1">
          <a:off x="2019300" y="70240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141894</xdr:rowOff>
    </xdr:from>
    <xdr:ext cx="405111" cy="259045"/>
    <xdr:sp macro="" textlink="">
      <xdr:nvSpPr>
        <xdr:cNvPr id="82" name="n_1aveValue【道路】&#10;有形固定資産減価償却率"/>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3" name="n_2ave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4" name="n_3aveValue【道路】&#10;有形固定資産減価償却率"/>
        <xdr:cNvSpPr txBox="1"/>
      </xdr:nvSpPr>
      <xdr:spPr>
        <a:xfrm>
          <a:off x="1816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5"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16890</xdr:rowOff>
    </xdr:from>
    <xdr:ext cx="405111" cy="259045"/>
    <xdr:sp macro="" textlink="">
      <xdr:nvSpPr>
        <xdr:cNvPr id="86" name="n_1mainValue【道路】&#10;有形固定資産減価償却率"/>
        <xdr:cNvSpPr txBox="1"/>
      </xdr:nvSpPr>
      <xdr:spPr>
        <a:xfrm>
          <a:off x="3582044"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36484</xdr:rowOff>
    </xdr:from>
    <xdr:ext cx="405111" cy="259045"/>
    <xdr:sp macro="" textlink="">
      <xdr:nvSpPr>
        <xdr:cNvPr id="87" name="n_2mainValue【道路】&#10;有形固定資産減価償却率"/>
        <xdr:cNvSpPr txBox="1"/>
      </xdr:nvSpPr>
      <xdr:spPr>
        <a:xfrm>
          <a:off x="270574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59344</xdr:rowOff>
    </xdr:from>
    <xdr:ext cx="405111" cy="259045"/>
    <xdr:sp macro="" textlink="">
      <xdr:nvSpPr>
        <xdr:cNvPr id="88" name="n_3mainValue【道路】&#10;有形固定資産減価償却率"/>
        <xdr:cNvSpPr txBox="1"/>
      </xdr:nvSpPr>
      <xdr:spPr>
        <a:xfrm>
          <a:off x="18167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12" name="直線コネクタ 111"/>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3"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4" name="直線コネクタ 113"/>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5"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6" name="直線コネクタ 115"/>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17" name="【道路】&#10;一人当たり延長平均値テキスト"/>
        <xdr:cNvSpPr txBox="1"/>
      </xdr:nvSpPr>
      <xdr:spPr>
        <a:xfrm>
          <a:off x="10515600" y="674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18" name="フローチャート: 判断 117"/>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19" name="フローチャート: 判断 118"/>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20" name="フローチャート: 判断 119"/>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21" name="フローチャート: 判断 120"/>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22" name="フローチャート: 判断 121"/>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12256</xdr:rowOff>
    </xdr:from>
    <xdr:to>
      <xdr:col>55</xdr:col>
      <xdr:colOff>50800</xdr:colOff>
      <xdr:row>41</xdr:row>
      <xdr:rowOff>113856</xdr:rowOff>
    </xdr:to>
    <xdr:sp macro="" textlink="">
      <xdr:nvSpPr>
        <xdr:cNvPr id="128" name="楕円 127"/>
        <xdr:cNvSpPr/>
      </xdr:nvSpPr>
      <xdr:spPr>
        <a:xfrm>
          <a:off x="10426700" y="70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98633</xdr:rowOff>
    </xdr:from>
    <xdr:ext cx="469744" cy="259045"/>
    <xdr:sp macro="" textlink="">
      <xdr:nvSpPr>
        <xdr:cNvPr id="129" name="【道路】&#10;一人当たり延長該当値テキスト"/>
        <xdr:cNvSpPr txBox="1"/>
      </xdr:nvSpPr>
      <xdr:spPr>
        <a:xfrm>
          <a:off x="10515600" y="695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9207</xdr:rowOff>
    </xdr:from>
    <xdr:to>
      <xdr:col>50</xdr:col>
      <xdr:colOff>165100</xdr:colOff>
      <xdr:row>41</xdr:row>
      <xdr:rowOff>110807</xdr:rowOff>
    </xdr:to>
    <xdr:sp macro="" textlink="">
      <xdr:nvSpPr>
        <xdr:cNvPr id="130" name="楕円 129"/>
        <xdr:cNvSpPr/>
      </xdr:nvSpPr>
      <xdr:spPr>
        <a:xfrm>
          <a:off x="9588500" y="70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60007</xdr:rowOff>
    </xdr:from>
    <xdr:to>
      <xdr:col>55</xdr:col>
      <xdr:colOff>0</xdr:colOff>
      <xdr:row>41</xdr:row>
      <xdr:rowOff>63056</xdr:rowOff>
    </xdr:to>
    <xdr:cxnSp macro="">
      <xdr:nvCxnSpPr>
        <xdr:cNvPr id="131" name="直線コネクタ 130"/>
        <xdr:cNvCxnSpPr/>
      </xdr:nvCxnSpPr>
      <xdr:spPr>
        <a:xfrm>
          <a:off x="9639300" y="7089457"/>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6541</xdr:rowOff>
    </xdr:from>
    <xdr:to>
      <xdr:col>46</xdr:col>
      <xdr:colOff>38100</xdr:colOff>
      <xdr:row>41</xdr:row>
      <xdr:rowOff>108141</xdr:rowOff>
    </xdr:to>
    <xdr:sp macro="" textlink="">
      <xdr:nvSpPr>
        <xdr:cNvPr id="132" name="楕円 131"/>
        <xdr:cNvSpPr/>
      </xdr:nvSpPr>
      <xdr:spPr>
        <a:xfrm>
          <a:off x="8699500" y="70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57341</xdr:rowOff>
    </xdr:from>
    <xdr:to>
      <xdr:col>50</xdr:col>
      <xdr:colOff>114300</xdr:colOff>
      <xdr:row>41</xdr:row>
      <xdr:rowOff>60007</xdr:rowOff>
    </xdr:to>
    <xdr:cxnSp macro="">
      <xdr:nvCxnSpPr>
        <xdr:cNvPr id="133" name="直線コネクタ 132"/>
        <xdr:cNvCxnSpPr/>
      </xdr:nvCxnSpPr>
      <xdr:spPr>
        <a:xfrm>
          <a:off x="8750300" y="708679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4064</xdr:rowOff>
    </xdr:from>
    <xdr:to>
      <xdr:col>41</xdr:col>
      <xdr:colOff>101600</xdr:colOff>
      <xdr:row>41</xdr:row>
      <xdr:rowOff>105664</xdr:rowOff>
    </xdr:to>
    <xdr:sp macro="" textlink="">
      <xdr:nvSpPr>
        <xdr:cNvPr id="134" name="楕円 133"/>
        <xdr:cNvSpPr/>
      </xdr:nvSpPr>
      <xdr:spPr>
        <a:xfrm>
          <a:off x="7810500" y="70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54864</xdr:rowOff>
    </xdr:from>
    <xdr:to>
      <xdr:col>45</xdr:col>
      <xdr:colOff>177800</xdr:colOff>
      <xdr:row>41</xdr:row>
      <xdr:rowOff>57341</xdr:rowOff>
    </xdr:to>
    <xdr:cxnSp macro="">
      <xdr:nvCxnSpPr>
        <xdr:cNvPr id="135" name="直線コネクタ 134"/>
        <xdr:cNvCxnSpPr/>
      </xdr:nvCxnSpPr>
      <xdr:spPr>
        <a:xfrm>
          <a:off x="7861300" y="708431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36" name="n_1aveValue【道路】&#10;一人当たり延長"/>
        <xdr:cNvSpPr txBox="1"/>
      </xdr:nvSpPr>
      <xdr:spPr>
        <a:xfrm>
          <a:off x="93917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37" name="n_2aveValue【道路】&#10;一人当たり延長"/>
        <xdr:cNvSpPr txBox="1"/>
      </xdr:nvSpPr>
      <xdr:spPr>
        <a:xfrm>
          <a:off x="8515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56278</xdr:rowOff>
    </xdr:from>
    <xdr:ext cx="469744" cy="259045"/>
    <xdr:sp macro="" textlink="">
      <xdr:nvSpPr>
        <xdr:cNvPr id="138" name="n_3aveValue【道路】&#10;一人当たり延長"/>
        <xdr:cNvSpPr txBox="1"/>
      </xdr:nvSpPr>
      <xdr:spPr>
        <a:xfrm>
          <a:off x="7626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39" name="n_4aveValue【道路】&#10;一人当たり延長"/>
        <xdr:cNvSpPr txBox="1"/>
      </xdr:nvSpPr>
      <xdr:spPr>
        <a:xfrm>
          <a:off x="6737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101934</xdr:rowOff>
    </xdr:from>
    <xdr:ext cx="469744" cy="259045"/>
    <xdr:sp macro="" textlink="">
      <xdr:nvSpPr>
        <xdr:cNvPr id="140" name="n_1mainValue【道路】&#10;一人当たり延長"/>
        <xdr:cNvSpPr txBox="1"/>
      </xdr:nvSpPr>
      <xdr:spPr>
        <a:xfrm>
          <a:off x="9391727" y="713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99268</xdr:rowOff>
    </xdr:from>
    <xdr:ext cx="469744" cy="259045"/>
    <xdr:sp macro="" textlink="">
      <xdr:nvSpPr>
        <xdr:cNvPr id="141" name="n_2mainValue【道路】&#10;一人当たり延長"/>
        <xdr:cNvSpPr txBox="1"/>
      </xdr:nvSpPr>
      <xdr:spPr>
        <a:xfrm>
          <a:off x="8515427" y="712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96791</xdr:rowOff>
    </xdr:from>
    <xdr:ext cx="469744" cy="259045"/>
    <xdr:sp macro="" textlink="">
      <xdr:nvSpPr>
        <xdr:cNvPr id="142" name="n_3mainValue【道路】&#10;一人当たり延長"/>
        <xdr:cNvSpPr txBox="1"/>
      </xdr:nvSpPr>
      <xdr:spPr>
        <a:xfrm>
          <a:off x="7626427" y="712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3" name="テキスト ボックス 15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5" name="テキスト ボックス 15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5" name="テキスト ボックス 16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69" name="直線コネクタ 168"/>
        <xdr:cNvCxnSpPr/>
      </xdr:nvCxnSpPr>
      <xdr:spPr>
        <a:xfrm flipV="1">
          <a:off x="4634865" y="950976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0"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1" name="直線コネクタ 170"/>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2" name="【橋りょう・トンネ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3" name="直線コネクタ 172"/>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74"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75" name="フローチャート: 判断 174"/>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76" name="フローチャート: 判断 175"/>
        <xdr:cNvSpPr/>
      </xdr:nvSpPr>
      <xdr:spPr>
        <a:xfrm>
          <a:off x="3746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7" name="フローチャート: 判断 176"/>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78" name="フローチャート: 判断 177"/>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79" name="フローチャート: 判断 178"/>
        <xdr:cNvSpPr/>
      </xdr:nvSpPr>
      <xdr:spPr>
        <a:xfrm>
          <a:off x="1079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25944</xdr:rowOff>
    </xdr:from>
    <xdr:to>
      <xdr:col>24</xdr:col>
      <xdr:colOff>114300</xdr:colOff>
      <xdr:row>57</xdr:row>
      <xdr:rowOff>127544</xdr:rowOff>
    </xdr:to>
    <xdr:sp macro="" textlink="">
      <xdr:nvSpPr>
        <xdr:cNvPr id="185" name="楕円 184"/>
        <xdr:cNvSpPr/>
      </xdr:nvSpPr>
      <xdr:spPr>
        <a:xfrm>
          <a:off x="45847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48821</xdr:rowOff>
    </xdr:from>
    <xdr:ext cx="405111" cy="259045"/>
    <xdr:sp macro="" textlink="">
      <xdr:nvSpPr>
        <xdr:cNvPr id="186" name="【橋りょう・トンネル】&#10;有形固定資産減価償却率該当値テキスト"/>
        <xdr:cNvSpPr txBox="1"/>
      </xdr:nvSpPr>
      <xdr:spPr>
        <a:xfrm>
          <a:off x="4673600" y="965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145143</xdr:rowOff>
    </xdr:from>
    <xdr:to>
      <xdr:col>20</xdr:col>
      <xdr:colOff>38100</xdr:colOff>
      <xdr:row>57</xdr:row>
      <xdr:rowOff>75293</xdr:rowOff>
    </xdr:to>
    <xdr:sp macro="" textlink="">
      <xdr:nvSpPr>
        <xdr:cNvPr id="187" name="楕円 186"/>
        <xdr:cNvSpPr/>
      </xdr:nvSpPr>
      <xdr:spPr>
        <a:xfrm>
          <a:off x="3746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24493</xdr:rowOff>
    </xdr:from>
    <xdr:to>
      <xdr:col>24</xdr:col>
      <xdr:colOff>63500</xdr:colOff>
      <xdr:row>57</xdr:row>
      <xdr:rowOff>76744</xdr:rowOff>
    </xdr:to>
    <xdr:cxnSp macro="">
      <xdr:nvCxnSpPr>
        <xdr:cNvPr id="188" name="直線コネクタ 187"/>
        <xdr:cNvCxnSpPr/>
      </xdr:nvCxnSpPr>
      <xdr:spPr>
        <a:xfrm>
          <a:off x="3797300" y="97971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163104</xdr:rowOff>
    </xdr:from>
    <xdr:to>
      <xdr:col>15</xdr:col>
      <xdr:colOff>101600</xdr:colOff>
      <xdr:row>60</xdr:row>
      <xdr:rowOff>93254</xdr:rowOff>
    </xdr:to>
    <xdr:sp macro="" textlink="">
      <xdr:nvSpPr>
        <xdr:cNvPr id="189" name="楕円 188"/>
        <xdr:cNvSpPr/>
      </xdr:nvSpPr>
      <xdr:spPr>
        <a:xfrm>
          <a:off x="2857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24493</xdr:rowOff>
    </xdr:from>
    <xdr:to>
      <xdr:col>19</xdr:col>
      <xdr:colOff>177800</xdr:colOff>
      <xdr:row>60</xdr:row>
      <xdr:rowOff>42454</xdr:rowOff>
    </xdr:to>
    <xdr:cxnSp macro="">
      <xdr:nvCxnSpPr>
        <xdr:cNvPr id="190" name="直線コネクタ 189"/>
        <xdr:cNvCxnSpPr/>
      </xdr:nvCxnSpPr>
      <xdr:spPr>
        <a:xfrm flipV="1">
          <a:off x="2908300" y="9797143"/>
          <a:ext cx="889000" cy="53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1" name="楕円 190"/>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42454</xdr:rowOff>
    </xdr:to>
    <xdr:cxnSp macro="">
      <xdr:nvCxnSpPr>
        <xdr:cNvPr id="192" name="直線コネクタ 191"/>
        <xdr:cNvCxnSpPr/>
      </xdr:nvCxnSpPr>
      <xdr:spPr>
        <a:xfrm>
          <a:off x="2019300" y="1028700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112140</xdr:rowOff>
    </xdr:from>
    <xdr:ext cx="405111" cy="259045"/>
    <xdr:sp macro="" textlink="">
      <xdr:nvSpPr>
        <xdr:cNvPr id="193" name="n_1aveValue【橋りょう・トンネル】&#10;有形固定資産減価償却率"/>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94"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195" name="n_3ave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196" name="n_4aveValue【橋りょう・トンネル】&#10;有形固定資産減価償却率"/>
        <xdr:cNvSpPr txBox="1"/>
      </xdr:nvSpPr>
      <xdr:spPr>
        <a:xfrm>
          <a:off x="927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91820</xdr:rowOff>
    </xdr:from>
    <xdr:ext cx="405111" cy="259045"/>
    <xdr:sp macro="" textlink="">
      <xdr:nvSpPr>
        <xdr:cNvPr id="197" name="n_1mainValue【橋りょう・トンネル】&#10;有形固定資産減価償却率"/>
        <xdr:cNvSpPr txBox="1"/>
      </xdr:nvSpPr>
      <xdr:spPr>
        <a:xfrm>
          <a:off x="35820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84381</xdr:rowOff>
    </xdr:from>
    <xdr:ext cx="405111" cy="259045"/>
    <xdr:sp macro="" textlink="">
      <xdr:nvSpPr>
        <xdr:cNvPr id="198" name="n_2mainValue【橋りょう・トンネル】&#10;有形固定資産減価償却率"/>
        <xdr:cNvSpPr txBox="1"/>
      </xdr:nvSpPr>
      <xdr:spPr>
        <a:xfrm>
          <a:off x="2705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main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3" name="テキスト ボックス 212"/>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5" name="テキスト ボックス 21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7" name="テキスト ボックス 21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9" name="テキスト ボックス 21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23" name="直線コネクタ 222"/>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24"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25" name="直線コネクタ 224"/>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26"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27" name="直線コネクタ 226"/>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macro="" textlink="">
      <xdr:nvSpPr>
        <xdr:cNvPr id="228" name="【橋りょう・トンネル】&#10;一人当たり有形固定資産（償却資産）額平均値テキスト"/>
        <xdr:cNvSpPr txBox="1"/>
      </xdr:nvSpPr>
      <xdr:spPr>
        <a:xfrm>
          <a:off x="10515600" y="1054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29" name="フローチャート: 判断 228"/>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30" name="フローチャート: 判断 229"/>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31" name="フローチャート: 判断 230"/>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32" name="フローチャート: 判断 231"/>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33" name="フローチャート: 判断 232"/>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164336</xdr:rowOff>
    </xdr:from>
    <xdr:to>
      <xdr:col>55</xdr:col>
      <xdr:colOff>50800</xdr:colOff>
      <xdr:row>63</xdr:row>
      <xdr:rowOff>94486</xdr:rowOff>
    </xdr:to>
    <xdr:sp macro="" textlink="">
      <xdr:nvSpPr>
        <xdr:cNvPr id="239" name="楕円 238"/>
        <xdr:cNvSpPr/>
      </xdr:nvSpPr>
      <xdr:spPr>
        <a:xfrm>
          <a:off x="10426700" y="107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142763</xdr:rowOff>
    </xdr:from>
    <xdr:ext cx="534377" cy="259045"/>
    <xdr:sp macro="" textlink="">
      <xdr:nvSpPr>
        <xdr:cNvPr id="240" name="【橋りょう・トンネル】&#10;一人当たり有形固定資産（償却資産）額該当値テキスト"/>
        <xdr:cNvSpPr txBox="1"/>
      </xdr:nvSpPr>
      <xdr:spPr>
        <a:xfrm>
          <a:off x="10515600" y="1077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160076</xdr:rowOff>
    </xdr:from>
    <xdr:to>
      <xdr:col>50</xdr:col>
      <xdr:colOff>165100</xdr:colOff>
      <xdr:row>63</xdr:row>
      <xdr:rowOff>90226</xdr:rowOff>
    </xdr:to>
    <xdr:sp macro="" textlink="">
      <xdr:nvSpPr>
        <xdr:cNvPr id="241" name="楕円 240"/>
        <xdr:cNvSpPr/>
      </xdr:nvSpPr>
      <xdr:spPr>
        <a:xfrm>
          <a:off x="9588500" y="107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39426</xdr:rowOff>
    </xdr:from>
    <xdr:to>
      <xdr:col>55</xdr:col>
      <xdr:colOff>0</xdr:colOff>
      <xdr:row>63</xdr:row>
      <xdr:rowOff>43686</xdr:rowOff>
    </xdr:to>
    <xdr:cxnSp macro="">
      <xdr:nvCxnSpPr>
        <xdr:cNvPr id="242" name="直線コネクタ 241"/>
        <xdr:cNvCxnSpPr/>
      </xdr:nvCxnSpPr>
      <xdr:spPr>
        <a:xfrm>
          <a:off x="9639300" y="10840776"/>
          <a:ext cx="8382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158879</xdr:rowOff>
    </xdr:from>
    <xdr:to>
      <xdr:col>46</xdr:col>
      <xdr:colOff>38100</xdr:colOff>
      <xdr:row>63</xdr:row>
      <xdr:rowOff>89029</xdr:rowOff>
    </xdr:to>
    <xdr:sp macro="" textlink="">
      <xdr:nvSpPr>
        <xdr:cNvPr id="243" name="楕円 242"/>
        <xdr:cNvSpPr/>
      </xdr:nvSpPr>
      <xdr:spPr>
        <a:xfrm>
          <a:off x="8699500" y="107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38229</xdr:rowOff>
    </xdr:from>
    <xdr:to>
      <xdr:col>50</xdr:col>
      <xdr:colOff>114300</xdr:colOff>
      <xdr:row>63</xdr:row>
      <xdr:rowOff>39426</xdr:rowOff>
    </xdr:to>
    <xdr:cxnSp macro="">
      <xdr:nvCxnSpPr>
        <xdr:cNvPr id="244" name="直線コネクタ 243"/>
        <xdr:cNvCxnSpPr/>
      </xdr:nvCxnSpPr>
      <xdr:spPr>
        <a:xfrm>
          <a:off x="8750300" y="10839579"/>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156121</xdr:rowOff>
    </xdr:from>
    <xdr:to>
      <xdr:col>41</xdr:col>
      <xdr:colOff>101600</xdr:colOff>
      <xdr:row>63</xdr:row>
      <xdr:rowOff>86271</xdr:rowOff>
    </xdr:to>
    <xdr:sp macro="" textlink="">
      <xdr:nvSpPr>
        <xdr:cNvPr id="245" name="楕円 244"/>
        <xdr:cNvSpPr/>
      </xdr:nvSpPr>
      <xdr:spPr>
        <a:xfrm>
          <a:off x="7810500" y="107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35471</xdr:rowOff>
    </xdr:from>
    <xdr:to>
      <xdr:col>45</xdr:col>
      <xdr:colOff>177800</xdr:colOff>
      <xdr:row>63</xdr:row>
      <xdr:rowOff>38229</xdr:rowOff>
    </xdr:to>
    <xdr:cxnSp macro="">
      <xdr:nvCxnSpPr>
        <xdr:cNvPr id="246" name="直線コネクタ 245"/>
        <xdr:cNvCxnSpPr/>
      </xdr:nvCxnSpPr>
      <xdr:spPr>
        <a:xfrm>
          <a:off x="7861300" y="10836821"/>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macro="" textlink="">
      <xdr:nvSpPr>
        <xdr:cNvPr id="247" name="n_1aveValue【橋りょう・トンネル】&#10;一人当たり有形固定資産（償却資産）額"/>
        <xdr:cNvSpPr txBox="1"/>
      </xdr:nvSpPr>
      <xdr:spPr>
        <a:xfrm>
          <a:off x="93594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248" name="n_2aveValue【橋りょう・トンネル】&#10;一人当たり有形固定資産（償却資産）額"/>
        <xdr:cNvSpPr txBox="1"/>
      </xdr:nvSpPr>
      <xdr:spPr>
        <a:xfrm>
          <a:off x="8483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49"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50"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81353</xdr:rowOff>
    </xdr:from>
    <xdr:ext cx="534377" cy="259045"/>
    <xdr:sp macro="" textlink="">
      <xdr:nvSpPr>
        <xdr:cNvPr id="251" name="n_1mainValue【橋りょう・トンネル】&#10;一人当たり有形固定資産（償却資産）額"/>
        <xdr:cNvSpPr txBox="1"/>
      </xdr:nvSpPr>
      <xdr:spPr>
        <a:xfrm>
          <a:off x="9359411" y="1088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80156</xdr:rowOff>
    </xdr:from>
    <xdr:ext cx="534377" cy="259045"/>
    <xdr:sp macro="" textlink="">
      <xdr:nvSpPr>
        <xdr:cNvPr id="252" name="n_2mainValue【橋りょう・トンネル】&#10;一人当たり有形固定資産（償却資産）額"/>
        <xdr:cNvSpPr txBox="1"/>
      </xdr:nvSpPr>
      <xdr:spPr>
        <a:xfrm>
          <a:off x="8483111" y="1088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77398</xdr:rowOff>
    </xdr:from>
    <xdr:ext cx="534377" cy="259045"/>
    <xdr:sp macro="" textlink="">
      <xdr:nvSpPr>
        <xdr:cNvPr id="253" name="n_3mainValue【橋りょう・トンネル】&#10;一人当たり有形固定資産（償却資産）額"/>
        <xdr:cNvSpPr txBox="1"/>
      </xdr:nvSpPr>
      <xdr:spPr>
        <a:xfrm>
          <a:off x="7594111" y="1087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4" name="テキスト ボックス 26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6" name="テキスト ボックス 26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6" name="テキスト ボックス 27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80" name="直線コネクタ 279"/>
        <xdr:cNvCxnSpPr/>
      </xdr:nvCxnSpPr>
      <xdr:spPr>
        <a:xfrm flipV="1">
          <a:off x="4634865" y="1327077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81" name="【公営住宅】&#10;有形固定資産減価償却率最小値テキスト"/>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82" name="直線コネクタ 281"/>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83" name="【公営住宅】&#10;有形固定資産減価償却率最大値テキスト"/>
        <xdr:cNvSpPr txBox="1"/>
      </xdr:nvSpPr>
      <xdr:spPr>
        <a:xfrm>
          <a:off x="4673600" y="1304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84" name="直線コネクタ 283"/>
        <xdr:cNvCxnSpPr/>
      </xdr:nvCxnSpPr>
      <xdr:spPr>
        <a:xfrm>
          <a:off x="4546600" y="1327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85" name="【公営住宅】&#10;有形固定資産減価償却率平均値テキスト"/>
        <xdr:cNvSpPr txBox="1"/>
      </xdr:nvSpPr>
      <xdr:spPr>
        <a:xfrm>
          <a:off x="4673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86" name="フローチャート: 判断 285"/>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87" name="フローチャート: 判断 286"/>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288" name="フローチャート: 判断 287"/>
        <xdr:cNvSpPr/>
      </xdr:nvSpPr>
      <xdr:spPr>
        <a:xfrm>
          <a:off x="2857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289" name="フローチャート: 判断 288"/>
        <xdr:cNvSpPr/>
      </xdr:nvSpPr>
      <xdr:spPr>
        <a:xfrm>
          <a:off x="1968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290" name="フローチャート: 判断 289"/>
        <xdr:cNvSpPr/>
      </xdr:nvSpPr>
      <xdr:spPr>
        <a:xfrm>
          <a:off x="10795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3629</xdr:rowOff>
    </xdr:from>
    <xdr:to>
      <xdr:col>24</xdr:col>
      <xdr:colOff>114300</xdr:colOff>
      <xdr:row>82</xdr:row>
      <xdr:rowOff>105229</xdr:rowOff>
    </xdr:to>
    <xdr:sp macro="" textlink="">
      <xdr:nvSpPr>
        <xdr:cNvPr id="296" name="楕円 295"/>
        <xdr:cNvSpPr/>
      </xdr:nvSpPr>
      <xdr:spPr>
        <a:xfrm>
          <a:off x="45847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153506</xdr:rowOff>
    </xdr:from>
    <xdr:ext cx="405111" cy="259045"/>
    <xdr:sp macro="" textlink="">
      <xdr:nvSpPr>
        <xdr:cNvPr id="297" name="【公営住宅】&#10;有形固定資産減価償却率該当値テキスト"/>
        <xdr:cNvSpPr txBox="1"/>
      </xdr:nvSpPr>
      <xdr:spPr>
        <a:xfrm>
          <a:off x="4673600"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46082</xdr:rowOff>
    </xdr:from>
    <xdr:to>
      <xdr:col>20</xdr:col>
      <xdr:colOff>38100</xdr:colOff>
      <xdr:row>82</xdr:row>
      <xdr:rowOff>147682</xdr:rowOff>
    </xdr:to>
    <xdr:sp macro="" textlink="">
      <xdr:nvSpPr>
        <xdr:cNvPr id="298" name="楕円 297"/>
        <xdr:cNvSpPr/>
      </xdr:nvSpPr>
      <xdr:spPr>
        <a:xfrm>
          <a:off x="3746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54429</xdr:rowOff>
    </xdr:from>
    <xdr:to>
      <xdr:col>24</xdr:col>
      <xdr:colOff>63500</xdr:colOff>
      <xdr:row>82</xdr:row>
      <xdr:rowOff>96882</xdr:rowOff>
    </xdr:to>
    <xdr:cxnSp macro="">
      <xdr:nvCxnSpPr>
        <xdr:cNvPr id="299" name="直線コネクタ 298"/>
        <xdr:cNvCxnSpPr/>
      </xdr:nvCxnSpPr>
      <xdr:spPr>
        <a:xfrm flipV="1">
          <a:off x="3797300" y="1411332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139156</xdr:rowOff>
    </xdr:from>
    <xdr:to>
      <xdr:col>15</xdr:col>
      <xdr:colOff>101600</xdr:colOff>
      <xdr:row>82</xdr:row>
      <xdr:rowOff>69306</xdr:rowOff>
    </xdr:to>
    <xdr:sp macro="" textlink="">
      <xdr:nvSpPr>
        <xdr:cNvPr id="300" name="楕円 299"/>
        <xdr:cNvSpPr/>
      </xdr:nvSpPr>
      <xdr:spPr>
        <a:xfrm>
          <a:off x="2857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18506</xdr:rowOff>
    </xdr:from>
    <xdr:to>
      <xdr:col>19</xdr:col>
      <xdr:colOff>177800</xdr:colOff>
      <xdr:row>82</xdr:row>
      <xdr:rowOff>96882</xdr:rowOff>
    </xdr:to>
    <xdr:cxnSp macro="">
      <xdr:nvCxnSpPr>
        <xdr:cNvPr id="301" name="直線コネクタ 300"/>
        <xdr:cNvCxnSpPr/>
      </xdr:nvCxnSpPr>
      <xdr:spPr>
        <a:xfrm>
          <a:off x="2908300" y="14077406"/>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302" name="楕円 301"/>
        <xdr:cNvSpPr/>
      </xdr:nvSpPr>
      <xdr:spPr>
        <a:xfrm>
          <a:off x="196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118111</xdr:rowOff>
    </xdr:from>
    <xdr:to>
      <xdr:col>15</xdr:col>
      <xdr:colOff>50800</xdr:colOff>
      <xdr:row>82</xdr:row>
      <xdr:rowOff>18506</xdr:rowOff>
    </xdr:to>
    <xdr:cxnSp macro="">
      <xdr:nvCxnSpPr>
        <xdr:cNvPr id="303" name="直線コネクタ 302"/>
        <xdr:cNvCxnSpPr/>
      </xdr:nvCxnSpPr>
      <xdr:spPr>
        <a:xfrm>
          <a:off x="2019300" y="140055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04"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15620</xdr:rowOff>
    </xdr:from>
    <xdr:ext cx="405111" cy="259045"/>
    <xdr:sp macro="" textlink="">
      <xdr:nvSpPr>
        <xdr:cNvPr id="305" name="n_2aveValue【公営住宅】&#10;有形固定資産減価償却率"/>
        <xdr:cNvSpPr txBox="1"/>
      </xdr:nvSpPr>
      <xdr:spPr>
        <a:xfrm>
          <a:off x="2705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306" name="n_3aveValue【公営住宅】&#10;有形固定資産減価償却率"/>
        <xdr:cNvSpPr txBox="1"/>
      </xdr:nvSpPr>
      <xdr:spPr>
        <a:xfrm>
          <a:off x="1816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61340</xdr:rowOff>
    </xdr:from>
    <xdr:ext cx="405111" cy="259045"/>
    <xdr:sp macro="" textlink="">
      <xdr:nvSpPr>
        <xdr:cNvPr id="307" name="n_4aveValue【公営住宅】&#10;有形固定資産減価償却率"/>
        <xdr:cNvSpPr txBox="1"/>
      </xdr:nvSpPr>
      <xdr:spPr>
        <a:xfrm>
          <a:off x="927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138809</xdr:rowOff>
    </xdr:from>
    <xdr:ext cx="405111" cy="259045"/>
    <xdr:sp macro="" textlink="">
      <xdr:nvSpPr>
        <xdr:cNvPr id="308" name="n_1mainValue【公営住宅】&#10;有形固定資産減価償却率"/>
        <xdr:cNvSpPr txBox="1"/>
      </xdr:nvSpPr>
      <xdr:spPr>
        <a:xfrm>
          <a:off x="3582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60433</xdr:rowOff>
    </xdr:from>
    <xdr:ext cx="405111" cy="259045"/>
    <xdr:sp macro="" textlink="">
      <xdr:nvSpPr>
        <xdr:cNvPr id="309" name="n_2mainValue【公営住宅】&#10;有形固定資産減価償却率"/>
        <xdr:cNvSpPr txBox="1"/>
      </xdr:nvSpPr>
      <xdr:spPr>
        <a:xfrm>
          <a:off x="2705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160038</xdr:rowOff>
    </xdr:from>
    <xdr:ext cx="405111" cy="259045"/>
    <xdr:sp macro="" textlink="">
      <xdr:nvSpPr>
        <xdr:cNvPr id="310" name="n_3mainValue【公営住宅】&#10;有形固定資産減価償却率"/>
        <xdr:cNvSpPr txBox="1"/>
      </xdr:nvSpPr>
      <xdr:spPr>
        <a:xfrm>
          <a:off x="1816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34" name="直線コネクタ 333"/>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35"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36" name="直線コネクタ 335"/>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37"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38" name="直線コネクタ 337"/>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63516</xdr:rowOff>
    </xdr:from>
    <xdr:ext cx="469744" cy="259045"/>
    <xdr:sp macro="" textlink="">
      <xdr:nvSpPr>
        <xdr:cNvPr id="339" name="【公営住宅】&#10;一人当たり面積平均値テキスト"/>
        <xdr:cNvSpPr txBox="1"/>
      </xdr:nvSpPr>
      <xdr:spPr>
        <a:xfrm>
          <a:off x="10515600" y="1446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40" name="フローチャート: 判断 339"/>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41" name="フローチャート: 判断 340"/>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42" name="フローチャート: 判断 341"/>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43" name="フローチャート: 判断 342"/>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44" name="フローチャート: 判断 343"/>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50" name="楕円 349"/>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51" name="【公営住宅】&#10;一人当たり面積該当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156845</xdr:rowOff>
    </xdr:from>
    <xdr:to>
      <xdr:col>50</xdr:col>
      <xdr:colOff>165100</xdr:colOff>
      <xdr:row>86</xdr:row>
      <xdr:rowOff>86995</xdr:rowOff>
    </xdr:to>
    <xdr:sp macro="" textlink="">
      <xdr:nvSpPr>
        <xdr:cNvPr id="352" name="楕円 351"/>
        <xdr:cNvSpPr/>
      </xdr:nvSpPr>
      <xdr:spPr>
        <a:xfrm>
          <a:off x="9588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36195</xdr:rowOff>
    </xdr:from>
    <xdr:to>
      <xdr:col>55</xdr:col>
      <xdr:colOff>0</xdr:colOff>
      <xdr:row>86</xdr:row>
      <xdr:rowOff>38100</xdr:rowOff>
    </xdr:to>
    <xdr:cxnSp macro="">
      <xdr:nvCxnSpPr>
        <xdr:cNvPr id="353" name="直線コネクタ 352"/>
        <xdr:cNvCxnSpPr/>
      </xdr:nvCxnSpPr>
      <xdr:spPr>
        <a:xfrm>
          <a:off x="9639300" y="147808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54" name="楕円 353"/>
        <xdr:cNvSpPr/>
      </xdr:nvSpPr>
      <xdr:spPr>
        <a:xfrm>
          <a:off x="8699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34289</xdr:rowOff>
    </xdr:from>
    <xdr:to>
      <xdr:col>50</xdr:col>
      <xdr:colOff>114300</xdr:colOff>
      <xdr:row>86</xdr:row>
      <xdr:rowOff>36195</xdr:rowOff>
    </xdr:to>
    <xdr:cxnSp macro="">
      <xdr:nvCxnSpPr>
        <xdr:cNvPr id="355" name="直線コネクタ 354"/>
        <xdr:cNvCxnSpPr/>
      </xdr:nvCxnSpPr>
      <xdr:spPr>
        <a:xfrm>
          <a:off x="8750300" y="147789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153036</xdr:rowOff>
    </xdr:from>
    <xdr:to>
      <xdr:col>41</xdr:col>
      <xdr:colOff>101600</xdr:colOff>
      <xdr:row>86</xdr:row>
      <xdr:rowOff>83186</xdr:rowOff>
    </xdr:to>
    <xdr:sp macro="" textlink="">
      <xdr:nvSpPr>
        <xdr:cNvPr id="356" name="楕円 355"/>
        <xdr:cNvSpPr/>
      </xdr:nvSpPr>
      <xdr:spPr>
        <a:xfrm>
          <a:off x="7810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32386</xdr:rowOff>
    </xdr:from>
    <xdr:to>
      <xdr:col>45</xdr:col>
      <xdr:colOff>177800</xdr:colOff>
      <xdr:row>86</xdr:row>
      <xdr:rowOff>34289</xdr:rowOff>
    </xdr:to>
    <xdr:cxnSp macro="">
      <xdr:nvCxnSpPr>
        <xdr:cNvPr id="357" name="直線コネクタ 356"/>
        <xdr:cNvCxnSpPr/>
      </xdr:nvCxnSpPr>
      <xdr:spPr>
        <a:xfrm>
          <a:off x="7861300" y="147770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168291</xdr:rowOff>
    </xdr:from>
    <xdr:ext cx="469744" cy="259045"/>
    <xdr:sp macro="" textlink="">
      <xdr:nvSpPr>
        <xdr:cNvPr id="358" name="n_1aveValue【公営住宅】&#10;一人当たり面積"/>
        <xdr:cNvSpPr txBox="1"/>
      </xdr:nvSpPr>
      <xdr:spPr>
        <a:xfrm>
          <a:off x="9391727" y="143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166388</xdr:rowOff>
    </xdr:from>
    <xdr:ext cx="469744" cy="259045"/>
    <xdr:sp macro="" textlink="">
      <xdr:nvSpPr>
        <xdr:cNvPr id="359" name="n_2aveValue【公営住宅】&#10;一人当たり面積"/>
        <xdr:cNvSpPr txBox="1"/>
      </xdr:nvSpPr>
      <xdr:spPr>
        <a:xfrm>
          <a:off x="85154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160672</xdr:rowOff>
    </xdr:from>
    <xdr:ext cx="469744" cy="259045"/>
    <xdr:sp macro="" textlink="">
      <xdr:nvSpPr>
        <xdr:cNvPr id="360" name="n_3aveValue【公営住宅】&#10;一人当たり面積"/>
        <xdr:cNvSpPr txBox="1"/>
      </xdr:nvSpPr>
      <xdr:spPr>
        <a:xfrm>
          <a:off x="7626427" y="1439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361" name="n_4aveValue【公営住宅】&#10;一人当たり面積"/>
        <xdr:cNvSpPr txBox="1"/>
      </xdr:nvSpPr>
      <xdr:spPr>
        <a:xfrm>
          <a:off x="6737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78122</xdr:rowOff>
    </xdr:from>
    <xdr:ext cx="469744" cy="259045"/>
    <xdr:sp macro="" textlink="">
      <xdr:nvSpPr>
        <xdr:cNvPr id="362" name="n_1mainValue【公営住宅】&#10;一人当たり面積"/>
        <xdr:cNvSpPr txBox="1"/>
      </xdr:nvSpPr>
      <xdr:spPr>
        <a:xfrm>
          <a:off x="93917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63" name="n_2mainValue【公営住宅】&#10;一人当たり面積"/>
        <xdr:cNvSpPr txBox="1"/>
      </xdr:nvSpPr>
      <xdr:spPr>
        <a:xfrm>
          <a:off x="8515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74313</xdr:rowOff>
    </xdr:from>
    <xdr:ext cx="469744" cy="259045"/>
    <xdr:sp macro="" textlink="">
      <xdr:nvSpPr>
        <xdr:cNvPr id="364" name="n_3mainValue【公営住宅】&#10;一人当たり面積"/>
        <xdr:cNvSpPr txBox="1"/>
      </xdr:nvSpPr>
      <xdr:spPr>
        <a:xfrm>
          <a:off x="7626427" y="148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66" name="正方形/長方形 36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67" name="正方形/長方形 36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68" name="正方形/長方形 36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69" name="正方形/長方形 36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72" name="正方形/長方形 37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73" name="正方形/長方形 37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74" name="正方形/長方形 37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75" name="正方形/長方形 37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8" name="直線コネクタ 38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9" name="テキスト ボックス 38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0" name="直線コネクタ 38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1" name="テキスト ボックス 39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2" name="直線コネクタ 39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3" name="テキスト ボックス 39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4" name="直線コネクタ 39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5" name="テキスト ボックス 39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399" name="直線コネクタ 398"/>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400"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01" name="直線コネクタ 400"/>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402"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403" name="直線コネクタ 402"/>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132859</xdr:rowOff>
    </xdr:from>
    <xdr:ext cx="405111" cy="259045"/>
    <xdr:sp macro="" textlink="">
      <xdr:nvSpPr>
        <xdr:cNvPr id="404" name="【認定こども園・幼稚園・保育所】&#10;有形固定資産減価償却率平均値テキスト"/>
        <xdr:cNvSpPr txBox="1"/>
      </xdr:nvSpPr>
      <xdr:spPr>
        <a:xfrm>
          <a:off x="16357600" y="630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05" name="フローチャート: 判断 404"/>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406" name="フローチャート: 判断 405"/>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07" name="フローチャート: 判断 406"/>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408" name="フローチャート: 判断 407"/>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409" name="フローチャート: 判断 408"/>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415" name="楕円 414"/>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416" name="【認定こども園・幼稚園・保育所】&#10;有形固定資産減価償却率該当値テキスト"/>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73406</xdr:rowOff>
    </xdr:from>
    <xdr:to>
      <xdr:col>81</xdr:col>
      <xdr:colOff>101600</xdr:colOff>
      <xdr:row>42</xdr:row>
      <xdr:rowOff>3556</xdr:rowOff>
    </xdr:to>
    <xdr:sp macro="" textlink="">
      <xdr:nvSpPr>
        <xdr:cNvPr id="417" name="楕円 416"/>
        <xdr:cNvSpPr/>
      </xdr:nvSpPr>
      <xdr:spPr>
        <a:xfrm>
          <a:off x="154305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41</xdr:row>
      <xdr:rowOff>124206</xdr:rowOff>
    </xdr:to>
    <xdr:cxnSp macro="">
      <xdr:nvCxnSpPr>
        <xdr:cNvPr id="418" name="直線コネクタ 417"/>
        <xdr:cNvCxnSpPr/>
      </xdr:nvCxnSpPr>
      <xdr:spPr>
        <a:xfrm flipV="1">
          <a:off x="15481300" y="6648450"/>
          <a:ext cx="838200" cy="5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107696</xdr:rowOff>
    </xdr:from>
    <xdr:to>
      <xdr:col>76</xdr:col>
      <xdr:colOff>165100</xdr:colOff>
      <xdr:row>42</xdr:row>
      <xdr:rowOff>37846</xdr:rowOff>
    </xdr:to>
    <xdr:sp macro="" textlink="">
      <xdr:nvSpPr>
        <xdr:cNvPr id="419" name="楕円 418"/>
        <xdr:cNvSpPr/>
      </xdr:nvSpPr>
      <xdr:spPr>
        <a:xfrm>
          <a:off x="14541500" y="71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124206</xdr:rowOff>
    </xdr:from>
    <xdr:to>
      <xdr:col>81</xdr:col>
      <xdr:colOff>50800</xdr:colOff>
      <xdr:row>41</xdr:row>
      <xdr:rowOff>158496</xdr:rowOff>
    </xdr:to>
    <xdr:cxnSp macro="">
      <xdr:nvCxnSpPr>
        <xdr:cNvPr id="420" name="直線コネクタ 419"/>
        <xdr:cNvCxnSpPr/>
      </xdr:nvCxnSpPr>
      <xdr:spPr>
        <a:xfrm flipV="1">
          <a:off x="14592300" y="71536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105410</xdr:rowOff>
    </xdr:from>
    <xdr:to>
      <xdr:col>72</xdr:col>
      <xdr:colOff>38100</xdr:colOff>
      <xdr:row>42</xdr:row>
      <xdr:rowOff>35560</xdr:rowOff>
    </xdr:to>
    <xdr:sp macro="" textlink="">
      <xdr:nvSpPr>
        <xdr:cNvPr id="421" name="楕円 420"/>
        <xdr:cNvSpPr/>
      </xdr:nvSpPr>
      <xdr:spPr>
        <a:xfrm>
          <a:off x="1365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156210</xdr:rowOff>
    </xdr:from>
    <xdr:to>
      <xdr:col>76</xdr:col>
      <xdr:colOff>114300</xdr:colOff>
      <xdr:row>41</xdr:row>
      <xdr:rowOff>158496</xdr:rowOff>
    </xdr:to>
    <xdr:cxnSp macro="">
      <xdr:nvCxnSpPr>
        <xdr:cNvPr id="422" name="直線コネクタ 421"/>
        <xdr:cNvCxnSpPr/>
      </xdr:nvCxnSpPr>
      <xdr:spPr>
        <a:xfrm>
          <a:off x="13703300" y="71856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150385</xdr:rowOff>
    </xdr:from>
    <xdr:ext cx="405111" cy="259045"/>
    <xdr:sp macro="" textlink="">
      <xdr:nvSpPr>
        <xdr:cNvPr id="423" name="n_1aveValue【認定こども園・幼稚園・保育所】&#10;有形固定資産減価償却率"/>
        <xdr:cNvSpPr txBox="1"/>
      </xdr:nvSpPr>
      <xdr:spPr>
        <a:xfrm>
          <a:off x="152660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424"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77233</xdr:rowOff>
    </xdr:from>
    <xdr:ext cx="405111" cy="259045"/>
    <xdr:sp macro="" textlink="">
      <xdr:nvSpPr>
        <xdr:cNvPr id="425" name="n_3aveValue【認定こども園・幼稚園・保育所】&#10;有形固定資産減価償却率"/>
        <xdr:cNvSpPr txBox="1"/>
      </xdr:nvSpPr>
      <xdr:spPr>
        <a:xfrm>
          <a:off x="13500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macro="" textlink="">
      <xdr:nvSpPr>
        <xdr:cNvPr id="426" name="n_4aveValue【認定こども園・幼稚園・保育所】&#10;有形固定資産減価償却率"/>
        <xdr:cNvSpPr txBox="1"/>
      </xdr:nvSpPr>
      <xdr:spPr>
        <a:xfrm>
          <a:off x="12611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166133</xdr:rowOff>
    </xdr:from>
    <xdr:ext cx="405111" cy="259045"/>
    <xdr:sp macro="" textlink="">
      <xdr:nvSpPr>
        <xdr:cNvPr id="427" name="n_1mainValue【認定こども園・幼稚園・保育所】&#10;有形固定資産減価償却率"/>
        <xdr:cNvSpPr txBox="1"/>
      </xdr:nvSpPr>
      <xdr:spPr>
        <a:xfrm>
          <a:off x="15266044"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28973</xdr:rowOff>
    </xdr:from>
    <xdr:ext cx="405111" cy="259045"/>
    <xdr:sp macro="" textlink="">
      <xdr:nvSpPr>
        <xdr:cNvPr id="428" name="n_2mainValue【認定こども園・幼稚園・保育所】&#10;有形固定資産減価償却率"/>
        <xdr:cNvSpPr txBox="1"/>
      </xdr:nvSpPr>
      <xdr:spPr>
        <a:xfrm>
          <a:off x="14389744" y="722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26687</xdr:rowOff>
    </xdr:from>
    <xdr:ext cx="405111" cy="259045"/>
    <xdr:sp macro="" textlink="">
      <xdr:nvSpPr>
        <xdr:cNvPr id="429" name="n_3mainValue【認定こども園・幼稚園・保育所】&#10;有形固定資産減価償却率"/>
        <xdr:cNvSpPr txBox="1"/>
      </xdr:nvSpPr>
      <xdr:spPr>
        <a:xfrm>
          <a:off x="13500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51" name="直線コネクタ 450"/>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52"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53" name="直線コネクタ 452"/>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54"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55" name="直線コネクタ 454"/>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88409</xdr:rowOff>
    </xdr:from>
    <xdr:ext cx="469744" cy="259045"/>
    <xdr:sp macro="" textlink="">
      <xdr:nvSpPr>
        <xdr:cNvPr id="456" name="【認定こども園・幼稚園・保育所】&#10;一人当たり面積平均値テキスト"/>
        <xdr:cNvSpPr txBox="1"/>
      </xdr:nvSpPr>
      <xdr:spPr>
        <a:xfrm>
          <a:off x="22199600" y="677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57" name="フローチャート: 判断 456"/>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58" name="フローチャート: 判断 457"/>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59" name="フローチャート: 判断 458"/>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60" name="フローチャート: 判断 459"/>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61" name="フローチャート: 判断 460"/>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89408</xdr:rowOff>
    </xdr:from>
    <xdr:to>
      <xdr:col>116</xdr:col>
      <xdr:colOff>114300</xdr:colOff>
      <xdr:row>39</xdr:row>
      <xdr:rowOff>19558</xdr:rowOff>
    </xdr:to>
    <xdr:sp macro="" textlink="">
      <xdr:nvSpPr>
        <xdr:cNvPr id="467" name="楕円 466"/>
        <xdr:cNvSpPr/>
      </xdr:nvSpPr>
      <xdr:spPr>
        <a:xfrm>
          <a:off x="22110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112285</xdr:rowOff>
    </xdr:from>
    <xdr:ext cx="469744" cy="259045"/>
    <xdr:sp macro="" textlink="">
      <xdr:nvSpPr>
        <xdr:cNvPr id="468" name="【認定こども園・幼稚園・保育所】&#10;一人当たり面積該当値テキスト"/>
        <xdr:cNvSpPr txBox="1"/>
      </xdr:nvSpPr>
      <xdr:spPr>
        <a:xfrm>
          <a:off x="22199600"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107696</xdr:rowOff>
    </xdr:from>
    <xdr:to>
      <xdr:col>112</xdr:col>
      <xdr:colOff>38100</xdr:colOff>
      <xdr:row>39</xdr:row>
      <xdr:rowOff>37846</xdr:rowOff>
    </xdr:to>
    <xdr:sp macro="" textlink="">
      <xdr:nvSpPr>
        <xdr:cNvPr id="469" name="楕円 468"/>
        <xdr:cNvSpPr/>
      </xdr:nvSpPr>
      <xdr:spPr>
        <a:xfrm>
          <a:off x="21272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140208</xdr:rowOff>
    </xdr:from>
    <xdr:to>
      <xdr:col>116</xdr:col>
      <xdr:colOff>63500</xdr:colOff>
      <xdr:row>38</xdr:row>
      <xdr:rowOff>158496</xdr:rowOff>
    </xdr:to>
    <xdr:cxnSp macro="">
      <xdr:nvCxnSpPr>
        <xdr:cNvPr id="470" name="直線コネクタ 469"/>
        <xdr:cNvCxnSpPr/>
      </xdr:nvCxnSpPr>
      <xdr:spPr>
        <a:xfrm flipV="1">
          <a:off x="21323300" y="66553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98552</xdr:rowOff>
    </xdr:from>
    <xdr:to>
      <xdr:col>107</xdr:col>
      <xdr:colOff>101600</xdr:colOff>
      <xdr:row>39</xdr:row>
      <xdr:rowOff>28702</xdr:rowOff>
    </xdr:to>
    <xdr:sp macro="" textlink="">
      <xdr:nvSpPr>
        <xdr:cNvPr id="471" name="楕円 470"/>
        <xdr:cNvSpPr/>
      </xdr:nvSpPr>
      <xdr:spPr>
        <a:xfrm>
          <a:off x="20383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149352</xdr:rowOff>
    </xdr:from>
    <xdr:to>
      <xdr:col>111</xdr:col>
      <xdr:colOff>177800</xdr:colOff>
      <xdr:row>38</xdr:row>
      <xdr:rowOff>158496</xdr:rowOff>
    </xdr:to>
    <xdr:cxnSp macro="">
      <xdr:nvCxnSpPr>
        <xdr:cNvPr id="472" name="直線コネクタ 471"/>
        <xdr:cNvCxnSpPr/>
      </xdr:nvCxnSpPr>
      <xdr:spPr>
        <a:xfrm>
          <a:off x="20434300" y="6664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73" name="楕円 472"/>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144780</xdr:rowOff>
    </xdr:from>
    <xdr:to>
      <xdr:col>107</xdr:col>
      <xdr:colOff>50800</xdr:colOff>
      <xdr:row>38</xdr:row>
      <xdr:rowOff>149352</xdr:rowOff>
    </xdr:to>
    <xdr:cxnSp macro="">
      <xdr:nvCxnSpPr>
        <xdr:cNvPr id="474" name="直線コネクタ 473"/>
        <xdr:cNvCxnSpPr/>
      </xdr:nvCxnSpPr>
      <xdr:spPr>
        <a:xfrm>
          <a:off x="19545300" y="665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35831</xdr:rowOff>
    </xdr:from>
    <xdr:ext cx="469744" cy="259045"/>
    <xdr:sp macro="" textlink="">
      <xdr:nvSpPr>
        <xdr:cNvPr id="475" name="n_1aveValue【認定こども園・幼稚園・保育所】&#10;一人当たり面積"/>
        <xdr:cNvSpPr txBox="1"/>
      </xdr:nvSpPr>
      <xdr:spPr>
        <a:xfrm>
          <a:off x="21075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40403</xdr:rowOff>
    </xdr:from>
    <xdr:ext cx="469744" cy="259045"/>
    <xdr:sp macro="" textlink="">
      <xdr:nvSpPr>
        <xdr:cNvPr id="476" name="n_2aveValue【認定こども園・幼稚園・保育所】&#10;一人当たり面積"/>
        <xdr:cNvSpPr txBox="1"/>
      </xdr:nvSpPr>
      <xdr:spPr>
        <a:xfrm>
          <a:off x="20199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macro="" textlink="">
      <xdr:nvSpPr>
        <xdr:cNvPr id="477" name="n_3aveValue【認定こども園・幼稚園・保育所】&#10;一人当たり面積"/>
        <xdr:cNvSpPr txBox="1"/>
      </xdr:nvSpPr>
      <xdr:spPr>
        <a:xfrm>
          <a:off x="19310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478" name="n_4aveValue【認定こども園・幼稚園・保育所】&#10;一人当たり面積"/>
        <xdr:cNvSpPr txBox="1"/>
      </xdr:nvSpPr>
      <xdr:spPr>
        <a:xfrm>
          <a:off x="18421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54373</xdr:rowOff>
    </xdr:from>
    <xdr:ext cx="469744" cy="259045"/>
    <xdr:sp macro="" textlink="">
      <xdr:nvSpPr>
        <xdr:cNvPr id="479" name="n_1mainValue【認定こども園・幼稚園・保育所】&#10;一人当たり面積"/>
        <xdr:cNvSpPr txBox="1"/>
      </xdr:nvSpPr>
      <xdr:spPr>
        <a:xfrm>
          <a:off x="210757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45229</xdr:rowOff>
    </xdr:from>
    <xdr:ext cx="469744" cy="259045"/>
    <xdr:sp macro="" textlink="">
      <xdr:nvSpPr>
        <xdr:cNvPr id="480" name="n_2mainValue【認定こども園・幼稚園・保育所】&#10;一人当たり面積"/>
        <xdr:cNvSpPr txBox="1"/>
      </xdr:nvSpPr>
      <xdr:spPr>
        <a:xfrm>
          <a:off x="20199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481" name="n_3main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2" name="テキスト ボックス 4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508" name="直線コネクタ 507"/>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09"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10" name="直線コネクタ 509"/>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511"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512" name="直線コネクタ 511"/>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154594</xdr:rowOff>
    </xdr:from>
    <xdr:ext cx="405111" cy="259045"/>
    <xdr:sp macro="" textlink="">
      <xdr:nvSpPr>
        <xdr:cNvPr id="513" name="【学校施設】&#10;有形固定資産減価償却率平均値テキスト"/>
        <xdr:cNvSpPr txBox="1"/>
      </xdr:nvSpPr>
      <xdr:spPr>
        <a:xfrm>
          <a:off x="16357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14" name="フローチャート: 判断 513"/>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15" name="フローチャート: 判断 514"/>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516" name="フローチャート: 判断 515"/>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17" name="フローチャート: 判断 516"/>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518" name="フローチャート: 判断 517"/>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24" name="楕円 523"/>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166387</xdr:rowOff>
    </xdr:from>
    <xdr:ext cx="405111" cy="259045"/>
    <xdr:sp macro="" textlink="">
      <xdr:nvSpPr>
        <xdr:cNvPr id="525" name="【学校施設】&#10;有形固定資産減価償却率該当値テキスト"/>
        <xdr:cNvSpPr txBox="1"/>
      </xdr:nvSpPr>
      <xdr:spPr>
        <a:xfrm>
          <a:off x="16357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526" name="楕円 525"/>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32657</xdr:rowOff>
    </xdr:to>
    <xdr:cxnSp macro="">
      <xdr:nvCxnSpPr>
        <xdr:cNvPr id="527" name="直線コネクタ 526"/>
        <xdr:cNvCxnSpPr/>
      </xdr:nvCxnSpPr>
      <xdr:spPr>
        <a:xfrm flipV="1">
          <a:off x="15481300" y="1030986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28" name="楕円 527"/>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91440</xdr:rowOff>
    </xdr:to>
    <xdr:cxnSp macro="">
      <xdr:nvCxnSpPr>
        <xdr:cNvPr id="529" name="直線コネクタ 528"/>
        <xdr:cNvCxnSpPr/>
      </xdr:nvCxnSpPr>
      <xdr:spPr>
        <a:xfrm flipV="1">
          <a:off x="14592300" y="103196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530" name="楕円 529"/>
        <xdr:cNvSpPr/>
      </xdr:nvSpPr>
      <xdr:spPr>
        <a:xfrm>
          <a:off x="13652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140426</xdr:rowOff>
    </xdr:to>
    <xdr:cxnSp macro="">
      <xdr:nvCxnSpPr>
        <xdr:cNvPr id="531" name="直線コネクタ 530"/>
        <xdr:cNvCxnSpPr/>
      </xdr:nvCxnSpPr>
      <xdr:spPr>
        <a:xfrm flipV="1">
          <a:off x="13703300" y="103784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532"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10903</xdr:rowOff>
    </xdr:from>
    <xdr:ext cx="405111" cy="259045"/>
    <xdr:sp macro="" textlink="">
      <xdr:nvSpPr>
        <xdr:cNvPr id="533" name="n_2aveValue【学校施設】&#10;有形固定資産減価償却率"/>
        <xdr:cNvSpPr txBox="1"/>
      </xdr:nvSpPr>
      <xdr:spPr>
        <a:xfrm>
          <a:off x="14389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34" name="n_3ave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535" name="n_4aveValue【学校施設】&#10;有形固定資産減価償却率"/>
        <xdr:cNvSpPr txBox="1"/>
      </xdr:nvSpPr>
      <xdr:spPr>
        <a:xfrm>
          <a:off x="12611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99984</xdr:rowOff>
    </xdr:from>
    <xdr:ext cx="405111" cy="259045"/>
    <xdr:sp macro="" textlink="">
      <xdr:nvSpPr>
        <xdr:cNvPr id="536" name="n_1mainValue【学校施設】&#10;有形固定資産減価償却率"/>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37" name="n_2main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36303</xdr:rowOff>
    </xdr:from>
    <xdr:ext cx="405111" cy="259045"/>
    <xdr:sp macro="" textlink="">
      <xdr:nvSpPr>
        <xdr:cNvPr id="538" name="n_3mainValue【学校施設】&#10;有形固定資産減価償却率"/>
        <xdr:cNvSpPr txBox="1"/>
      </xdr:nvSpPr>
      <xdr:spPr>
        <a:xfrm>
          <a:off x="13500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63" name="直線コネクタ 562"/>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64"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65" name="直線コネクタ 564"/>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66"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67" name="直線コネクタ 566"/>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38117</xdr:rowOff>
    </xdr:from>
    <xdr:ext cx="469744" cy="259045"/>
    <xdr:sp macro="" textlink="">
      <xdr:nvSpPr>
        <xdr:cNvPr id="568" name="【学校施設】&#10;一人当たり面積平均値テキスト"/>
        <xdr:cNvSpPr txBox="1"/>
      </xdr:nvSpPr>
      <xdr:spPr>
        <a:xfrm>
          <a:off x="22199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69" name="フローチャート: 判断 568"/>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70" name="フローチャート: 判断 569"/>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71" name="フローチャート: 判断 570"/>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72" name="フローチャート: 判断 571"/>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573" name="フローチャート: 判断 572"/>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97790</xdr:rowOff>
    </xdr:from>
    <xdr:to>
      <xdr:col>116</xdr:col>
      <xdr:colOff>114300</xdr:colOff>
      <xdr:row>63</xdr:row>
      <xdr:rowOff>27940</xdr:rowOff>
    </xdr:to>
    <xdr:sp macro="" textlink="">
      <xdr:nvSpPr>
        <xdr:cNvPr id="579" name="楕円 578"/>
        <xdr:cNvSpPr/>
      </xdr:nvSpPr>
      <xdr:spPr>
        <a:xfrm>
          <a:off x="22110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76217</xdr:rowOff>
    </xdr:from>
    <xdr:ext cx="469744" cy="259045"/>
    <xdr:sp macro="" textlink="">
      <xdr:nvSpPr>
        <xdr:cNvPr id="580" name="【学校施設】&#10;一人当たり面積該当値テキスト"/>
        <xdr:cNvSpPr txBox="1"/>
      </xdr:nvSpPr>
      <xdr:spPr>
        <a:xfrm>
          <a:off x="221996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76200</xdr:rowOff>
    </xdr:from>
    <xdr:to>
      <xdr:col>112</xdr:col>
      <xdr:colOff>38100</xdr:colOff>
      <xdr:row>63</xdr:row>
      <xdr:rowOff>6350</xdr:rowOff>
    </xdr:to>
    <xdr:sp macro="" textlink="">
      <xdr:nvSpPr>
        <xdr:cNvPr id="581" name="楕円 580"/>
        <xdr:cNvSpPr/>
      </xdr:nvSpPr>
      <xdr:spPr>
        <a:xfrm>
          <a:off x="21272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127000</xdr:rowOff>
    </xdr:from>
    <xdr:to>
      <xdr:col>116</xdr:col>
      <xdr:colOff>63500</xdr:colOff>
      <xdr:row>62</xdr:row>
      <xdr:rowOff>148590</xdr:rowOff>
    </xdr:to>
    <xdr:cxnSp macro="">
      <xdr:nvCxnSpPr>
        <xdr:cNvPr id="582" name="直線コネクタ 581"/>
        <xdr:cNvCxnSpPr/>
      </xdr:nvCxnSpPr>
      <xdr:spPr>
        <a:xfrm>
          <a:off x="21323300" y="1075690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21590</xdr:rowOff>
    </xdr:from>
    <xdr:to>
      <xdr:col>107</xdr:col>
      <xdr:colOff>101600</xdr:colOff>
      <xdr:row>62</xdr:row>
      <xdr:rowOff>123190</xdr:rowOff>
    </xdr:to>
    <xdr:sp macro="" textlink="">
      <xdr:nvSpPr>
        <xdr:cNvPr id="583" name="楕円 582"/>
        <xdr:cNvSpPr/>
      </xdr:nvSpPr>
      <xdr:spPr>
        <a:xfrm>
          <a:off x="20383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72390</xdr:rowOff>
    </xdr:from>
    <xdr:to>
      <xdr:col>111</xdr:col>
      <xdr:colOff>177800</xdr:colOff>
      <xdr:row>62</xdr:row>
      <xdr:rowOff>127000</xdr:rowOff>
    </xdr:to>
    <xdr:cxnSp macro="">
      <xdr:nvCxnSpPr>
        <xdr:cNvPr id="584" name="直線コネクタ 583"/>
        <xdr:cNvCxnSpPr/>
      </xdr:nvCxnSpPr>
      <xdr:spPr>
        <a:xfrm>
          <a:off x="20434300" y="1070229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3810</xdr:rowOff>
    </xdr:from>
    <xdr:to>
      <xdr:col>102</xdr:col>
      <xdr:colOff>165100</xdr:colOff>
      <xdr:row>62</xdr:row>
      <xdr:rowOff>105410</xdr:rowOff>
    </xdr:to>
    <xdr:sp macro="" textlink="">
      <xdr:nvSpPr>
        <xdr:cNvPr id="585" name="楕円 584"/>
        <xdr:cNvSpPr/>
      </xdr:nvSpPr>
      <xdr:spPr>
        <a:xfrm>
          <a:off x="194945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54610</xdr:rowOff>
    </xdr:from>
    <xdr:to>
      <xdr:col>107</xdr:col>
      <xdr:colOff>50800</xdr:colOff>
      <xdr:row>62</xdr:row>
      <xdr:rowOff>72390</xdr:rowOff>
    </xdr:to>
    <xdr:cxnSp macro="">
      <xdr:nvCxnSpPr>
        <xdr:cNvPr id="586" name="直線コネクタ 585"/>
        <xdr:cNvCxnSpPr/>
      </xdr:nvCxnSpPr>
      <xdr:spPr>
        <a:xfrm>
          <a:off x="19545300" y="1068451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587" name="n_1aveValue【学校施設】&#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134637</xdr:rowOff>
    </xdr:from>
    <xdr:ext cx="469744" cy="259045"/>
    <xdr:sp macro="" textlink="">
      <xdr:nvSpPr>
        <xdr:cNvPr id="588" name="n_2aveValue【学校施設】&#10;一人当たり面積"/>
        <xdr:cNvSpPr txBox="1"/>
      </xdr:nvSpPr>
      <xdr:spPr>
        <a:xfrm>
          <a:off x="20199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589" name="n_3aveValue【学校施設】&#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macro="" textlink="">
      <xdr:nvSpPr>
        <xdr:cNvPr id="590" name="n_4aveValue【学校施設】&#10;一人当たり面積"/>
        <xdr:cNvSpPr txBox="1"/>
      </xdr:nvSpPr>
      <xdr:spPr>
        <a:xfrm>
          <a:off x="18421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168927</xdr:rowOff>
    </xdr:from>
    <xdr:ext cx="469744" cy="259045"/>
    <xdr:sp macro="" textlink="">
      <xdr:nvSpPr>
        <xdr:cNvPr id="591" name="n_1mainValue【学校施設】&#10;一人当たり面積"/>
        <xdr:cNvSpPr txBox="1"/>
      </xdr:nvSpPr>
      <xdr:spPr>
        <a:xfrm>
          <a:off x="210757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114317</xdr:rowOff>
    </xdr:from>
    <xdr:ext cx="469744" cy="259045"/>
    <xdr:sp macro="" textlink="">
      <xdr:nvSpPr>
        <xdr:cNvPr id="592" name="n_2mainValue【学校施設】&#10;一人当たり面積"/>
        <xdr:cNvSpPr txBox="1"/>
      </xdr:nvSpPr>
      <xdr:spPr>
        <a:xfrm>
          <a:off x="20199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96537</xdr:rowOff>
    </xdr:from>
    <xdr:ext cx="469744" cy="259045"/>
    <xdr:sp macro="" textlink="">
      <xdr:nvSpPr>
        <xdr:cNvPr id="593" name="n_3mainValue【学校施設】&#10;一人当たり面積"/>
        <xdr:cNvSpPr txBox="1"/>
      </xdr:nvSpPr>
      <xdr:spPr>
        <a:xfrm>
          <a:off x="19310427" y="1072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19" name="直線コネクタ 618"/>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620"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21" name="直線コネクタ 620"/>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22"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23" name="直線コネクタ 622"/>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24" name="【児童館】&#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25" name="フローチャート: 判断 624"/>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26" name="フローチャート: 判断 625"/>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27" name="フローチャート: 判断 626"/>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28" name="フローチャート: 判断 627"/>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29" name="フローチャート: 判断 628"/>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129358</xdr:rowOff>
    </xdr:from>
    <xdr:to>
      <xdr:col>85</xdr:col>
      <xdr:colOff>177800</xdr:colOff>
      <xdr:row>84</xdr:row>
      <xdr:rowOff>59508</xdr:rowOff>
    </xdr:to>
    <xdr:sp macro="" textlink="">
      <xdr:nvSpPr>
        <xdr:cNvPr id="635" name="楕円 634"/>
        <xdr:cNvSpPr/>
      </xdr:nvSpPr>
      <xdr:spPr>
        <a:xfrm>
          <a:off x="162687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107785</xdr:rowOff>
    </xdr:from>
    <xdr:ext cx="405111" cy="259045"/>
    <xdr:sp macro="" textlink="">
      <xdr:nvSpPr>
        <xdr:cNvPr id="636" name="【児童館】&#10;有形固定資産減価償却率該当値テキスト"/>
        <xdr:cNvSpPr txBox="1"/>
      </xdr:nvSpPr>
      <xdr:spPr>
        <a:xfrm>
          <a:off x="16357600"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129358</xdr:rowOff>
    </xdr:from>
    <xdr:to>
      <xdr:col>81</xdr:col>
      <xdr:colOff>101600</xdr:colOff>
      <xdr:row>84</xdr:row>
      <xdr:rowOff>59508</xdr:rowOff>
    </xdr:to>
    <xdr:sp macro="" textlink="">
      <xdr:nvSpPr>
        <xdr:cNvPr id="637" name="楕円 636"/>
        <xdr:cNvSpPr/>
      </xdr:nvSpPr>
      <xdr:spPr>
        <a:xfrm>
          <a:off x="15430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xdr:rowOff>
    </xdr:from>
    <xdr:to>
      <xdr:col>85</xdr:col>
      <xdr:colOff>127000</xdr:colOff>
      <xdr:row>84</xdr:row>
      <xdr:rowOff>8708</xdr:rowOff>
    </xdr:to>
    <xdr:cxnSp macro="">
      <xdr:nvCxnSpPr>
        <xdr:cNvPr id="638" name="直線コネクタ 637"/>
        <xdr:cNvCxnSpPr/>
      </xdr:nvCxnSpPr>
      <xdr:spPr>
        <a:xfrm>
          <a:off x="15481300" y="14410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109764</xdr:rowOff>
    </xdr:from>
    <xdr:to>
      <xdr:col>76</xdr:col>
      <xdr:colOff>165100</xdr:colOff>
      <xdr:row>84</xdr:row>
      <xdr:rowOff>39914</xdr:rowOff>
    </xdr:to>
    <xdr:sp macro="" textlink="">
      <xdr:nvSpPr>
        <xdr:cNvPr id="639" name="楕円 638"/>
        <xdr:cNvSpPr/>
      </xdr:nvSpPr>
      <xdr:spPr>
        <a:xfrm>
          <a:off x="14541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160564</xdr:rowOff>
    </xdr:from>
    <xdr:to>
      <xdr:col>81</xdr:col>
      <xdr:colOff>50800</xdr:colOff>
      <xdr:row>84</xdr:row>
      <xdr:rowOff>8708</xdr:rowOff>
    </xdr:to>
    <xdr:cxnSp macro="">
      <xdr:nvCxnSpPr>
        <xdr:cNvPr id="640" name="直線コネクタ 639"/>
        <xdr:cNvCxnSpPr/>
      </xdr:nvCxnSpPr>
      <xdr:spPr>
        <a:xfrm>
          <a:off x="14592300" y="143909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86905</xdr:rowOff>
    </xdr:from>
    <xdr:to>
      <xdr:col>72</xdr:col>
      <xdr:colOff>38100</xdr:colOff>
      <xdr:row>84</xdr:row>
      <xdr:rowOff>17055</xdr:rowOff>
    </xdr:to>
    <xdr:sp macro="" textlink="">
      <xdr:nvSpPr>
        <xdr:cNvPr id="641" name="楕円 640"/>
        <xdr:cNvSpPr/>
      </xdr:nvSpPr>
      <xdr:spPr>
        <a:xfrm>
          <a:off x="13652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137705</xdr:rowOff>
    </xdr:from>
    <xdr:to>
      <xdr:col>76</xdr:col>
      <xdr:colOff>114300</xdr:colOff>
      <xdr:row>83</xdr:row>
      <xdr:rowOff>160564</xdr:rowOff>
    </xdr:to>
    <xdr:cxnSp macro="">
      <xdr:nvCxnSpPr>
        <xdr:cNvPr id="642" name="直線コネクタ 641"/>
        <xdr:cNvCxnSpPr/>
      </xdr:nvCxnSpPr>
      <xdr:spPr>
        <a:xfrm>
          <a:off x="13703300" y="143680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71138</xdr:rowOff>
    </xdr:from>
    <xdr:ext cx="405111" cy="259045"/>
    <xdr:sp macro="" textlink="">
      <xdr:nvSpPr>
        <xdr:cNvPr id="643" name="n_1aveValue【児童館】&#10;有形固定資産減価償却率"/>
        <xdr:cNvSpPr txBox="1"/>
      </xdr:nvSpPr>
      <xdr:spPr>
        <a:xfrm>
          <a:off x="15266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44" name="n_2aveValue【児童館】&#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645" name="n_3aveValue【児童館】&#10;有形固定資産減価償却率"/>
        <xdr:cNvSpPr txBox="1"/>
      </xdr:nvSpPr>
      <xdr:spPr>
        <a:xfrm>
          <a:off x="13500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46" name="n_4aveValue【児童館】&#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50635</xdr:rowOff>
    </xdr:from>
    <xdr:ext cx="405111" cy="259045"/>
    <xdr:sp macro="" textlink="">
      <xdr:nvSpPr>
        <xdr:cNvPr id="647" name="n_1mainValue【児童館】&#10;有形固定資産減価償却率"/>
        <xdr:cNvSpPr txBox="1"/>
      </xdr:nvSpPr>
      <xdr:spPr>
        <a:xfrm>
          <a:off x="15266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31041</xdr:rowOff>
    </xdr:from>
    <xdr:ext cx="405111" cy="259045"/>
    <xdr:sp macro="" textlink="">
      <xdr:nvSpPr>
        <xdr:cNvPr id="648" name="n_2mainValue【児童館】&#10;有形固定資産減価償却率"/>
        <xdr:cNvSpPr txBox="1"/>
      </xdr:nvSpPr>
      <xdr:spPr>
        <a:xfrm>
          <a:off x="14389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8182</xdr:rowOff>
    </xdr:from>
    <xdr:ext cx="405111" cy="259045"/>
    <xdr:sp macro="" textlink="">
      <xdr:nvSpPr>
        <xdr:cNvPr id="649" name="n_3mainValue【児童館】&#10;有形固定資産減価償却率"/>
        <xdr:cNvSpPr txBox="1"/>
      </xdr:nvSpPr>
      <xdr:spPr>
        <a:xfrm>
          <a:off x="13500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73" name="直線コネクタ 672"/>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5" name="直線コネクタ 67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76"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77" name="直線コネクタ 676"/>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78"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79" name="フローチャート: 判断 678"/>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0" name="フローチャート: 判断 67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81" name="フローチャート: 判断 680"/>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82" name="フローチャート: 判断 681"/>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83" name="フローチャート: 判断 68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689" name="楕円 688"/>
        <xdr:cNvSpPr/>
      </xdr:nvSpPr>
      <xdr:spPr>
        <a:xfrm>
          <a:off x="22110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690" name="【児童館】&#10;一人当たり面積該当値テキスト"/>
        <xdr:cNvSpPr txBox="1"/>
      </xdr:nvSpPr>
      <xdr:spPr>
        <a:xfrm>
          <a:off x="22199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91" name="楕円 690"/>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133350</xdr:rowOff>
    </xdr:to>
    <xdr:cxnSp macro="">
      <xdr:nvCxnSpPr>
        <xdr:cNvPr id="692" name="直線コネクタ 691"/>
        <xdr:cNvCxnSpPr/>
      </xdr:nvCxnSpPr>
      <xdr:spPr>
        <a:xfrm>
          <a:off x="21323300" y="14173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693" name="楕円 692"/>
        <xdr:cNvSpPr/>
      </xdr:nvSpPr>
      <xdr:spPr>
        <a:xfrm>
          <a:off x="2038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95250</xdr:rowOff>
    </xdr:from>
    <xdr:to>
      <xdr:col>111</xdr:col>
      <xdr:colOff>177800</xdr:colOff>
      <xdr:row>82</xdr:row>
      <xdr:rowOff>114300</xdr:rowOff>
    </xdr:to>
    <xdr:cxnSp macro="">
      <xdr:nvCxnSpPr>
        <xdr:cNvPr id="694" name="直線コネクタ 693"/>
        <xdr:cNvCxnSpPr/>
      </xdr:nvCxnSpPr>
      <xdr:spPr>
        <a:xfrm>
          <a:off x="20434300" y="14154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695" name="楕円 694"/>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95250</xdr:rowOff>
    </xdr:to>
    <xdr:cxnSp macro="">
      <xdr:nvCxnSpPr>
        <xdr:cNvPr id="696" name="直線コネクタ 695"/>
        <xdr:cNvCxnSpPr/>
      </xdr:nvCxnSpPr>
      <xdr:spPr>
        <a:xfrm>
          <a:off x="19545300" y="1415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97"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698" name="n_2aveValue【児童館】&#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699" name="n_3aveValue【児童館】&#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00"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01"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702" name="n_2mainValue【児童館】&#10;一人当たり面積"/>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03" name="n_3mainValue【児童館】&#10;一人当たり面積"/>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05" name="正方形/長方形 704"/>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06" name="正方形/長方形 705"/>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07" name="正方形/長方形 706"/>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08" name="正方形/長方形 707"/>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11" name="正方形/長方形 710"/>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12" name="正方形/長方形 711"/>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13" name="正方形/長方形 712"/>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14" name="正方形/長方形 713"/>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有形固定資産減価償却率については、ほとんどの類型において平均に位置づく状況です。</a:t>
          </a:r>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前年度</a:t>
          </a:r>
          <a:r>
            <a:rPr kumimoji="1" lang="ja-JP" altLang="ja-JP" sz="1400">
              <a:solidFill>
                <a:sysClr val="windowText" lastClr="000000"/>
              </a:solidFill>
              <a:effectLst/>
              <a:latin typeface="+mn-lt"/>
              <a:ea typeface="+mn-ea"/>
              <a:cs typeface="+mn-cs"/>
            </a:rPr>
            <a:t>、認定こども園、幼稚園、保育所</a:t>
          </a:r>
          <a:r>
            <a:rPr kumimoji="1" lang="ja-JP" altLang="en-US" sz="1400">
              <a:solidFill>
                <a:sysClr val="windowText" lastClr="000000"/>
              </a:solidFill>
              <a:effectLst/>
              <a:latin typeface="+mn-lt"/>
              <a:ea typeface="+mn-ea"/>
              <a:cs typeface="+mn-cs"/>
            </a:rPr>
            <a:t>の有形固定資産減価償却率</a:t>
          </a:r>
          <a:r>
            <a:rPr kumimoji="1" lang="ja-JP" altLang="ja-JP" sz="1400">
              <a:solidFill>
                <a:sysClr val="windowText" lastClr="000000"/>
              </a:solidFill>
              <a:effectLst/>
              <a:latin typeface="+mn-lt"/>
              <a:ea typeface="+mn-ea"/>
              <a:cs typeface="+mn-cs"/>
            </a:rPr>
            <a:t>は</a:t>
          </a:r>
          <a:r>
            <a:rPr kumimoji="1" lang="ja-JP" altLang="en-US" sz="1400">
              <a:solidFill>
                <a:sysClr val="windowText" lastClr="000000"/>
              </a:solidFill>
              <a:effectLst/>
              <a:latin typeface="+mn-lt"/>
              <a:ea typeface="+mn-ea"/>
              <a:cs typeface="+mn-cs"/>
            </a:rPr>
            <a:t>平均を大きく上回り、類似団体内最大となっていましたが、保育所の開設や老朽化した幼稚園の改築を進めたこと等により</a:t>
          </a:r>
          <a:r>
            <a:rPr kumimoji="1" lang="en-US" altLang="ja-JP" sz="1400">
              <a:solidFill>
                <a:sysClr val="windowText" lastClr="000000"/>
              </a:solidFill>
              <a:effectLst/>
              <a:latin typeface="+mn-lt"/>
              <a:ea typeface="+mn-ea"/>
              <a:cs typeface="+mn-cs"/>
            </a:rPr>
            <a:t>22.1</a:t>
          </a:r>
          <a:r>
            <a:rPr kumimoji="1" lang="ja-JP" altLang="en-US" sz="1400">
              <a:solidFill>
                <a:sysClr val="windowText" lastClr="000000"/>
              </a:solidFill>
              <a:effectLst/>
              <a:latin typeface="+mn-lt"/>
              <a:ea typeface="+mn-ea"/>
              <a:cs typeface="+mn-cs"/>
            </a:rPr>
            <a:t>ポイント減少しました。</a:t>
          </a:r>
          <a:endParaRPr kumimoji="1" lang="en-US" altLang="ja-JP" sz="1400">
            <a:solidFill>
              <a:sysClr val="windowText" lastClr="000000"/>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226,114
214,479
11.29
116,968,428
110,333,028
5,590,003
60,754,149
4,207,177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82550</xdr:rowOff>
    </xdr:from>
    <xdr:to>
      <xdr:col>24</xdr:col>
      <xdr:colOff>114300</xdr:colOff>
      <xdr:row>41</xdr:row>
      <xdr:rowOff>12700</xdr:rowOff>
    </xdr:to>
    <xdr:sp macro="" textlink="">
      <xdr:nvSpPr>
        <xdr:cNvPr id="71" name="楕円 70"/>
        <xdr:cNvSpPr/>
      </xdr:nvSpPr>
      <xdr:spPr>
        <a:xfrm>
          <a:off x="4584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168927</xdr:rowOff>
    </xdr:from>
    <xdr:ext cx="405111" cy="259045"/>
    <xdr:sp macro="" textlink="">
      <xdr:nvSpPr>
        <xdr:cNvPr id="72" name="【図書館】&#10;有形固定資産減価償却率該当値テキスト"/>
        <xdr:cNvSpPr txBox="1"/>
      </xdr:nvSpPr>
      <xdr:spPr>
        <a:xfrm>
          <a:off x="4673600" y="685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59690</xdr:rowOff>
    </xdr:from>
    <xdr:to>
      <xdr:col>20</xdr:col>
      <xdr:colOff>38100</xdr:colOff>
      <xdr:row>40</xdr:row>
      <xdr:rowOff>161290</xdr:rowOff>
    </xdr:to>
    <xdr:sp macro="" textlink="">
      <xdr:nvSpPr>
        <xdr:cNvPr id="73" name="楕円 72"/>
        <xdr:cNvSpPr/>
      </xdr:nvSpPr>
      <xdr:spPr>
        <a:xfrm>
          <a:off x="3746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110490</xdr:rowOff>
    </xdr:from>
    <xdr:to>
      <xdr:col>24</xdr:col>
      <xdr:colOff>63500</xdr:colOff>
      <xdr:row>40</xdr:row>
      <xdr:rowOff>133350</xdr:rowOff>
    </xdr:to>
    <xdr:cxnSp macro="">
      <xdr:nvCxnSpPr>
        <xdr:cNvPr id="74" name="直線コネクタ 73"/>
        <xdr:cNvCxnSpPr/>
      </xdr:nvCxnSpPr>
      <xdr:spPr>
        <a:xfrm>
          <a:off x="3797300" y="69684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98552</xdr:rowOff>
    </xdr:from>
    <xdr:to>
      <xdr:col>15</xdr:col>
      <xdr:colOff>101600</xdr:colOff>
      <xdr:row>41</xdr:row>
      <xdr:rowOff>28702</xdr:rowOff>
    </xdr:to>
    <xdr:sp macro="" textlink="">
      <xdr:nvSpPr>
        <xdr:cNvPr id="75" name="楕円 74"/>
        <xdr:cNvSpPr/>
      </xdr:nvSpPr>
      <xdr:spPr>
        <a:xfrm>
          <a:off x="2857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110490</xdr:rowOff>
    </xdr:from>
    <xdr:to>
      <xdr:col>19</xdr:col>
      <xdr:colOff>177800</xdr:colOff>
      <xdr:row>40</xdr:row>
      <xdr:rowOff>149352</xdr:rowOff>
    </xdr:to>
    <xdr:cxnSp macro="">
      <xdr:nvCxnSpPr>
        <xdr:cNvPr id="76" name="直線コネクタ 75"/>
        <xdr:cNvCxnSpPr/>
      </xdr:nvCxnSpPr>
      <xdr:spPr>
        <a:xfrm flipV="1">
          <a:off x="2908300" y="696849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61976</xdr:rowOff>
    </xdr:from>
    <xdr:to>
      <xdr:col>10</xdr:col>
      <xdr:colOff>165100</xdr:colOff>
      <xdr:row>40</xdr:row>
      <xdr:rowOff>163576</xdr:rowOff>
    </xdr:to>
    <xdr:sp macro="" textlink="">
      <xdr:nvSpPr>
        <xdr:cNvPr id="77" name="楕円 76"/>
        <xdr:cNvSpPr/>
      </xdr:nvSpPr>
      <xdr:spPr>
        <a:xfrm>
          <a:off x="1968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112776</xdr:rowOff>
    </xdr:from>
    <xdr:to>
      <xdr:col>15</xdr:col>
      <xdr:colOff>50800</xdr:colOff>
      <xdr:row>40</xdr:row>
      <xdr:rowOff>149352</xdr:rowOff>
    </xdr:to>
    <xdr:cxnSp macro="">
      <xdr:nvCxnSpPr>
        <xdr:cNvPr id="78" name="直線コネクタ 77"/>
        <xdr:cNvCxnSpPr/>
      </xdr:nvCxnSpPr>
      <xdr:spPr>
        <a:xfrm>
          <a:off x="2019300" y="6970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106951</xdr:rowOff>
    </xdr:from>
    <xdr:ext cx="405111" cy="259045"/>
    <xdr:sp macro="" textlink="">
      <xdr:nvSpPr>
        <xdr:cNvPr id="79" name="n_1aveValue【図書館】&#10;有形固定資産減価償却率"/>
        <xdr:cNvSpPr txBox="1"/>
      </xdr:nvSpPr>
      <xdr:spPr>
        <a:xfrm>
          <a:off x="3582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80" name="n_2aveValue【図書館】&#10;有形固定資産減価償却率"/>
        <xdr:cNvSpPr txBox="1"/>
      </xdr:nvSpPr>
      <xdr:spPr>
        <a:xfrm>
          <a:off x="2705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77233</xdr:rowOff>
    </xdr:from>
    <xdr:ext cx="405111" cy="259045"/>
    <xdr:sp macro="" textlink="">
      <xdr:nvSpPr>
        <xdr:cNvPr id="81" name="n_3aveValue【図書館】&#10;有形固定資産減価償却率"/>
        <xdr:cNvSpPr txBox="1"/>
      </xdr:nvSpPr>
      <xdr:spPr>
        <a:xfrm>
          <a:off x="1816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macro="" textlink="">
      <xdr:nvSpPr>
        <xdr:cNvPr id="82" name="n_4aveValue【図書館】&#10;有形固定資産減価償却率"/>
        <xdr:cNvSpPr txBox="1"/>
      </xdr:nvSpPr>
      <xdr:spPr>
        <a:xfrm>
          <a:off x="927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152417</xdr:rowOff>
    </xdr:from>
    <xdr:ext cx="405111" cy="259045"/>
    <xdr:sp macro="" textlink="">
      <xdr:nvSpPr>
        <xdr:cNvPr id="83" name="n_1mainValue【図書館】&#10;有形固定資産減価償却率"/>
        <xdr:cNvSpPr txBox="1"/>
      </xdr:nvSpPr>
      <xdr:spPr>
        <a:xfrm>
          <a:off x="3582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19829</xdr:rowOff>
    </xdr:from>
    <xdr:ext cx="405111" cy="259045"/>
    <xdr:sp macro="" textlink="">
      <xdr:nvSpPr>
        <xdr:cNvPr id="84" name="n_2mainValue【図書館】&#10;有形固定資産減価償却率"/>
        <xdr:cNvSpPr txBox="1"/>
      </xdr:nvSpPr>
      <xdr:spPr>
        <a:xfrm>
          <a:off x="2705744" y="704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154703</xdr:rowOff>
    </xdr:from>
    <xdr:ext cx="405111" cy="259045"/>
    <xdr:sp macro="" textlink="">
      <xdr:nvSpPr>
        <xdr:cNvPr id="85" name="n_3mainValue【図書館】&#10;有形固定資産減価償却率"/>
        <xdr:cNvSpPr txBox="1"/>
      </xdr:nvSpPr>
      <xdr:spPr>
        <a:xfrm>
          <a:off x="1816744" y="701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07" name="直線コネクタ 106"/>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8"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9" name="直線コネクタ 108"/>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0"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1" name="直線コネクタ 110"/>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67835</xdr:rowOff>
    </xdr:from>
    <xdr:ext cx="469744" cy="259045"/>
    <xdr:sp macro="" textlink="">
      <xdr:nvSpPr>
        <xdr:cNvPr id="112" name="【図書館】&#10;一人当たり面積平均値テキスト"/>
        <xdr:cNvSpPr txBox="1"/>
      </xdr:nvSpPr>
      <xdr:spPr>
        <a:xfrm>
          <a:off x="105156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3" name="フローチャート: 判断 112"/>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4" name="フローチャート: 判断 113"/>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5" name="フローチャート: 判断 114"/>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6" name="フローチャート: 判断 115"/>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17" name="フローチャート: 判断 116"/>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3" name="楕円 122"/>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25417</xdr:rowOff>
    </xdr:from>
    <xdr:ext cx="469744" cy="259045"/>
    <xdr:sp macro="" textlink="">
      <xdr:nvSpPr>
        <xdr:cNvPr id="124" name="【図書館】&#10;一人当たり面積該当値テキスト"/>
        <xdr:cNvSpPr txBox="1"/>
      </xdr:nvSpPr>
      <xdr:spPr>
        <a:xfrm>
          <a:off x="10515600"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169418</xdr:rowOff>
    </xdr:from>
    <xdr:to>
      <xdr:col>50</xdr:col>
      <xdr:colOff>165100</xdr:colOff>
      <xdr:row>40</xdr:row>
      <xdr:rowOff>99568</xdr:rowOff>
    </xdr:to>
    <xdr:sp macro="" textlink="">
      <xdr:nvSpPr>
        <xdr:cNvPr id="125" name="楕円 124"/>
        <xdr:cNvSpPr/>
      </xdr:nvSpPr>
      <xdr:spPr>
        <a:xfrm>
          <a:off x="9588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48768</xdr:rowOff>
    </xdr:from>
    <xdr:to>
      <xdr:col>55</xdr:col>
      <xdr:colOff>0</xdr:colOff>
      <xdr:row>40</xdr:row>
      <xdr:rowOff>53340</xdr:rowOff>
    </xdr:to>
    <xdr:cxnSp macro="">
      <xdr:nvCxnSpPr>
        <xdr:cNvPr id="126" name="直線コネクタ 125"/>
        <xdr:cNvCxnSpPr/>
      </xdr:nvCxnSpPr>
      <xdr:spPr>
        <a:xfrm>
          <a:off x="9639300" y="6906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164846</xdr:rowOff>
    </xdr:from>
    <xdr:to>
      <xdr:col>46</xdr:col>
      <xdr:colOff>38100</xdr:colOff>
      <xdr:row>40</xdr:row>
      <xdr:rowOff>94996</xdr:rowOff>
    </xdr:to>
    <xdr:sp macro="" textlink="">
      <xdr:nvSpPr>
        <xdr:cNvPr id="127" name="楕円 126"/>
        <xdr:cNvSpPr/>
      </xdr:nvSpPr>
      <xdr:spPr>
        <a:xfrm>
          <a:off x="8699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44196</xdr:rowOff>
    </xdr:from>
    <xdr:to>
      <xdr:col>50</xdr:col>
      <xdr:colOff>114300</xdr:colOff>
      <xdr:row>40</xdr:row>
      <xdr:rowOff>48768</xdr:rowOff>
    </xdr:to>
    <xdr:cxnSp macro="">
      <xdr:nvCxnSpPr>
        <xdr:cNvPr id="128" name="直線コネクタ 127"/>
        <xdr:cNvCxnSpPr/>
      </xdr:nvCxnSpPr>
      <xdr:spPr>
        <a:xfrm>
          <a:off x="8750300" y="690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160274</xdr:rowOff>
    </xdr:from>
    <xdr:to>
      <xdr:col>41</xdr:col>
      <xdr:colOff>101600</xdr:colOff>
      <xdr:row>40</xdr:row>
      <xdr:rowOff>90424</xdr:rowOff>
    </xdr:to>
    <xdr:sp macro="" textlink="">
      <xdr:nvSpPr>
        <xdr:cNvPr id="129" name="楕円 128"/>
        <xdr:cNvSpPr/>
      </xdr:nvSpPr>
      <xdr:spPr>
        <a:xfrm>
          <a:off x="7810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39624</xdr:rowOff>
    </xdr:from>
    <xdr:to>
      <xdr:col>45</xdr:col>
      <xdr:colOff>177800</xdr:colOff>
      <xdr:row>40</xdr:row>
      <xdr:rowOff>44196</xdr:rowOff>
    </xdr:to>
    <xdr:cxnSp macro="">
      <xdr:nvCxnSpPr>
        <xdr:cNvPr id="130" name="直線コネクタ 129"/>
        <xdr:cNvCxnSpPr/>
      </xdr:nvCxnSpPr>
      <xdr:spPr>
        <a:xfrm>
          <a:off x="7861300" y="689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31" name="n_1ave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32" name="n_2ave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1541</xdr:rowOff>
    </xdr:from>
    <xdr:ext cx="469744" cy="259045"/>
    <xdr:sp macro="" textlink="">
      <xdr:nvSpPr>
        <xdr:cNvPr id="133" name="n_3aveValue【図書館】&#10;一人当たり面積"/>
        <xdr:cNvSpPr txBox="1"/>
      </xdr:nvSpPr>
      <xdr:spPr>
        <a:xfrm>
          <a:off x="7626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34" name="n_4aveValue【図書館】&#10;一人当たり面積"/>
        <xdr:cNvSpPr txBox="1"/>
      </xdr:nvSpPr>
      <xdr:spPr>
        <a:xfrm>
          <a:off x="6737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116095</xdr:rowOff>
    </xdr:from>
    <xdr:ext cx="469744" cy="259045"/>
    <xdr:sp macro="" textlink="">
      <xdr:nvSpPr>
        <xdr:cNvPr id="135" name="n_1mainValue【図書館】&#10;一人当たり面積"/>
        <xdr:cNvSpPr txBox="1"/>
      </xdr:nvSpPr>
      <xdr:spPr>
        <a:xfrm>
          <a:off x="93917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111523</xdr:rowOff>
    </xdr:from>
    <xdr:ext cx="469744" cy="259045"/>
    <xdr:sp macro="" textlink="">
      <xdr:nvSpPr>
        <xdr:cNvPr id="136" name="n_2mainValue【図書館】&#10;一人当たり面積"/>
        <xdr:cNvSpPr txBox="1"/>
      </xdr:nvSpPr>
      <xdr:spPr>
        <a:xfrm>
          <a:off x="8515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106951</xdr:rowOff>
    </xdr:from>
    <xdr:ext cx="469744" cy="259045"/>
    <xdr:sp macro="" textlink="">
      <xdr:nvSpPr>
        <xdr:cNvPr id="137" name="n_3mainValue【図書館】&#10;一人当たり面積"/>
        <xdr:cNvSpPr txBox="1"/>
      </xdr:nvSpPr>
      <xdr:spPr>
        <a:xfrm>
          <a:off x="7626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9" name="直線コネクタ 148"/>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0" name="テキスト ボックス 149"/>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1" name="直線コネクタ 15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2" name="テキスト ボックス 15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3" name="直線コネクタ 152"/>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54" name="テキスト ボックス 153"/>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57" name="直線コネクタ 156"/>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58" name="テキスト ボックス 157"/>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9" name="直線コネクタ 158"/>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0" name="テキスト ボックス 159"/>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1" name="直線コネクタ 160"/>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62" name="テキスト ボックス 161"/>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66" name="直線コネクタ 165"/>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67"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68" name="直線コネクタ 167"/>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69"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0" name="直線コネクタ 169"/>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1" name="【体育館・プー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2" name="フローチャート: 判断 171"/>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73" name="フローチャート: 判断 17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74" name="フローチャート: 判断 173"/>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75" name="フローチャート: 判断 174"/>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76" name="フローチャート: 判断 175"/>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132080</xdr:rowOff>
    </xdr:from>
    <xdr:to>
      <xdr:col>24</xdr:col>
      <xdr:colOff>114300</xdr:colOff>
      <xdr:row>57</xdr:row>
      <xdr:rowOff>62230</xdr:rowOff>
    </xdr:to>
    <xdr:sp macro="" textlink="">
      <xdr:nvSpPr>
        <xdr:cNvPr id="182" name="楕円 181"/>
        <xdr:cNvSpPr/>
      </xdr:nvSpPr>
      <xdr:spPr>
        <a:xfrm>
          <a:off x="4584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154957</xdr:rowOff>
    </xdr:from>
    <xdr:ext cx="405111" cy="259045"/>
    <xdr:sp macro="" textlink="">
      <xdr:nvSpPr>
        <xdr:cNvPr id="183" name="【体育館・プール】&#10;有形固定資産減価償却率該当値テキスト"/>
        <xdr:cNvSpPr txBox="1"/>
      </xdr:nvSpPr>
      <xdr:spPr>
        <a:xfrm>
          <a:off x="46736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14922</xdr:rowOff>
    </xdr:from>
    <xdr:to>
      <xdr:col>20</xdr:col>
      <xdr:colOff>38100</xdr:colOff>
      <xdr:row>56</xdr:row>
      <xdr:rowOff>116522</xdr:rowOff>
    </xdr:to>
    <xdr:sp macro="" textlink="">
      <xdr:nvSpPr>
        <xdr:cNvPr id="184" name="楕円 183"/>
        <xdr:cNvSpPr/>
      </xdr:nvSpPr>
      <xdr:spPr>
        <a:xfrm>
          <a:off x="3746500" y="96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65722</xdr:rowOff>
    </xdr:from>
    <xdr:to>
      <xdr:col>24</xdr:col>
      <xdr:colOff>63500</xdr:colOff>
      <xdr:row>57</xdr:row>
      <xdr:rowOff>11430</xdr:rowOff>
    </xdr:to>
    <xdr:cxnSp macro="">
      <xdr:nvCxnSpPr>
        <xdr:cNvPr id="185" name="直線コネクタ 184"/>
        <xdr:cNvCxnSpPr/>
      </xdr:nvCxnSpPr>
      <xdr:spPr>
        <a:xfrm>
          <a:off x="3797300" y="9666922"/>
          <a:ext cx="8382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86" name="楕円 185"/>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65722</xdr:rowOff>
    </xdr:from>
    <xdr:to>
      <xdr:col>19</xdr:col>
      <xdr:colOff>177800</xdr:colOff>
      <xdr:row>58</xdr:row>
      <xdr:rowOff>114300</xdr:rowOff>
    </xdr:to>
    <xdr:cxnSp macro="">
      <xdr:nvCxnSpPr>
        <xdr:cNvPr id="187" name="直線コネクタ 186"/>
        <xdr:cNvCxnSpPr/>
      </xdr:nvCxnSpPr>
      <xdr:spPr>
        <a:xfrm flipV="1">
          <a:off x="2908300" y="9666922"/>
          <a:ext cx="889000" cy="3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3493</xdr:rowOff>
    </xdr:from>
    <xdr:to>
      <xdr:col>10</xdr:col>
      <xdr:colOff>165100</xdr:colOff>
      <xdr:row>58</xdr:row>
      <xdr:rowOff>105093</xdr:rowOff>
    </xdr:to>
    <xdr:sp macro="" textlink="">
      <xdr:nvSpPr>
        <xdr:cNvPr id="188" name="楕円 187"/>
        <xdr:cNvSpPr/>
      </xdr:nvSpPr>
      <xdr:spPr>
        <a:xfrm>
          <a:off x="1968500" y="99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54293</xdr:rowOff>
    </xdr:from>
    <xdr:to>
      <xdr:col>15</xdr:col>
      <xdr:colOff>50800</xdr:colOff>
      <xdr:row>58</xdr:row>
      <xdr:rowOff>114300</xdr:rowOff>
    </xdr:to>
    <xdr:cxnSp macro="">
      <xdr:nvCxnSpPr>
        <xdr:cNvPr id="189" name="直線コネクタ 188"/>
        <xdr:cNvCxnSpPr/>
      </xdr:nvCxnSpPr>
      <xdr:spPr>
        <a:xfrm>
          <a:off x="2019300" y="9998393"/>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90"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150512</xdr:rowOff>
    </xdr:from>
    <xdr:ext cx="405111" cy="259045"/>
    <xdr:sp macro="" textlink="">
      <xdr:nvSpPr>
        <xdr:cNvPr id="191" name="n_2aveValue【体育館・プール】&#10;有形固定資産減価償却率"/>
        <xdr:cNvSpPr txBox="1"/>
      </xdr:nvSpPr>
      <xdr:spPr>
        <a:xfrm>
          <a:off x="2705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36212</xdr:rowOff>
    </xdr:from>
    <xdr:ext cx="405111" cy="259045"/>
    <xdr:sp macro="" textlink="">
      <xdr:nvSpPr>
        <xdr:cNvPr id="192" name="n_3aveValue【体育館・プール】&#10;有形固定資産減価償却率"/>
        <xdr:cNvSpPr txBox="1"/>
      </xdr:nvSpPr>
      <xdr:spPr>
        <a:xfrm>
          <a:off x="1816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64470</xdr:rowOff>
    </xdr:from>
    <xdr:ext cx="405111" cy="259045"/>
    <xdr:sp macro="" textlink="">
      <xdr:nvSpPr>
        <xdr:cNvPr id="193" name="n_4aveValue【体育館・プール】&#10;有形固定資産減価償却率"/>
        <xdr:cNvSpPr txBox="1"/>
      </xdr:nvSpPr>
      <xdr:spPr>
        <a:xfrm>
          <a:off x="927744" y="983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133049</xdr:rowOff>
    </xdr:from>
    <xdr:ext cx="405111" cy="259045"/>
    <xdr:sp macro="" textlink="">
      <xdr:nvSpPr>
        <xdr:cNvPr id="194" name="n_1mainValue【体育館・プール】&#10;有形固定資産減価償却率"/>
        <xdr:cNvSpPr txBox="1"/>
      </xdr:nvSpPr>
      <xdr:spPr>
        <a:xfrm>
          <a:off x="3582044" y="9391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195" name="n_2mainValue【体育館・プール】&#10;有形固定資産減価償却率"/>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121620</xdr:rowOff>
    </xdr:from>
    <xdr:ext cx="405111" cy="259045"/>
    <xdr:sp macro="" textlink="">
      <xdr:nvSpPr>
        <xdr:cNvPr id="196" name="n_3mainValue【体育館・プール】&#10;有形固定資産減価償却率"/>
        <xdr:cNvSpPr txBox="1"/>
      </xdr:nvSpPr>
      <xdr:spPr>
        <a:xfrm>
          <a:off x="1816744" y="9722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7" name="テキスト ボックス 20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23" name="直線コネクタ 222"/>
        <xdr:cNvCxnSpPr/>
      </xdr:nvCxnSpPr>
      <xdr:spPr>
        <a:xfrm flipV="1">
          <a:off x="10476865" y="94705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4"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5" name="直線コネクタ 224"/>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26" name="【体育館・プール】&#10;一人当たり面積最大値テキスト"/>
        <xdr:cNvSpPr txBox="1"/>
      </xdr:nvSpPr>
      <xdr:spPr>
        <a:xfrm>
          <a:off x="10515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27" name="直線コネクタ 226"/>
        <xdr:cNvCxnSpPr/>
      </xdr:nvCxnSpPr>
      <xdr:spPr>
        <a:xfrm>
          <a:off x="10388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20155</xdr:rowOff>
    </xdr:from>
    <xdr:ext cx="469744" cy="259045"/>
    <xdr:sp macro="" textlink="">
      <xdr:nvSpPr>
        <xdr:cNvPr id="228" name="【体育館・プール】&#10;一人当たり面積平均値テキスト"/>
        <xdr:cNvSpPr txBox="1"/>
      </xdr:nvSpPr>
      <xdr:spPr>
        <a:xfrm>
          <a:off x="10515600" y="10650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29" name="フローチャート: 判断 228"/>
        <xdr:cNvSpPr/>
      </xdr:nvSpPr>
      <xdr:spPr>
        <a:xfrm>
          <a:off x="10426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30" name="フローチャート: 判断 229"/>
        <xdr:cNvSpPr/>
      </xdr:nvSpPr>
      <xdr:spPr>
        <a:xfrm>
          <a:off x="9588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31" name="フローチャート: 判断 230"/>
        <xdr:cNvSpPr/>
      </xdr:nvSpPr>
      <xdr:spPr>
        <a:xfrm>
          <a:off x="8699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32" name="フローチャート: 判断 231"/>
        <xdr:cNvSpPr/>
      </xdr:nvSpPr>
      <xdr:spPr>
        <a:xfrm>
          <a:off x="7810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33" name="フローチャート: 判断 232"/>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28122</xdr:rowOff>
    </xdr:from>
    <xdr:to>
      <xdr:col>55</xdr:col>
      <xdr:colOff>50800</xdr:colOff>
      <xdr:row>61</xdr:row>
      <xdr:rowOff>129722</xdr:rowOff>
    </xdr:to>
    <xdr:sp macro="" textlink="">
      <xdr:nvSpPr>
        <xdr:cNvPr id="239" name="楕円 238"/>
        <xdr:cNvSpPr/>
      </xdr:nvSpPr>
      <xdr:spPr>
        <a:xfrm>
          <a:off x="10426700" y="104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50999</xdr:rowOff>
    </xdr:from>
    <xdr:ext cx="469744" cy="259045"/>
    <xdr:sp macro="" textlink="">
      <xdr:nvSpPr>
        <xdr:cNvPr id="240" name="【体育館・プール】&#10;一人当たり面積該当値テキスト"/>
        <xdr:cNvSpPr txBox="1"/>
      </xdr:nvSpPr>
      <xdr:spPr>
        <a:xfrm>
          <a:off x="10515600"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xdr:rowOff>
    </xdr:from>
    <xdr:to>
      <xdr:col>50</xdr:col>
      <xdr:colOff>165100</xdr:colOff>
      <xdr:row>61</xdr:row>
      <xdr:rowOff>107950</xdr:rowOff>
    </xdr:to>
    <xdr:sp macro="" textlink="">
      <xdr:nvSpPr>
        <xdr:cNvPr id="241" name="楕円 240"/>
        <xdr:cNvSpPr/>
      </xdr:nvSpPr>
      <xdr:spPr>
        <a:xfrm>
          <a:off x="958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57150</xdr:rowOff>
    </xdr:from>
    <xdr:to>
      <xdr:col>55</xdr:col>
      <xdr:colOff>0</xdr:colOff>
      <xdr:row>61</xdr:row>
      <xdr:rowOff>78922</xdr:rowOff>
    </xdr:to>
    <xdr:cxnSp macro="">
      <xdr:nvCxnSpPr>
        <xdr:cNvPr id="242" name="直線コネクタ 241"/>
        <xdr:cNvCxnSpPr/>
      </xdr:nvCxnSpPr>
      <xdr:spPr>
        <a:xfrm>
          <a:off x="9639300" y="105156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166915</xdr:rowOff>
    </xdr:from>
    <xdr:to>
      <xdr:col>46</xdr:col>
      <xdr:colOff>38100</xdr:colOff>
      <xdr:row>61</xdr:row>
      <xdr:rowOff>97065</xdr:rowOff>
    </xdr:to>
    <xdr:sp macro="" textlink="">
      <xdr:nvSpPr>
        <xdr:cNvPr id="243" name="楕円 242"/>
        <xdr:cNvSpPr/>
      </xdr:nvSpPr>
      <xdr:spPr>
        <a:xfrm>
          <a:off x="8699500" y="104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46265</xdr:rowOff>
    </xdr:from>
    <xdr:to>
      <xdr:col>50</xdr:col>
      <xdr:colOff>114300</xdr:colOff>
      <xdr:row>61</xdr:row>
      <xdr:rowOff>57150</xdr:rowOff>
    </xdr:to>
    <xdr:cxnSp macro="">
      <xdr:nvCxnSpPr>
        <xdr:cNvPr id="244" name="直線コネクタ 243"/>
        <xdr:cNvCxnSpPr/>
      </xdr:nvCxnSpPr>
      <xdr:spPr>
        <a:xfrm>
          <a:off x="8750300" y="105047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145143</xdr:rowOff>
    </xdr:from>
    <xdr:to>
      <xdr:col>41</xdr:col>
      <xdr:colOff>101600</xdr:colOff>
      <xdr:row>61</xdr:row>
      <xdr:rowOff>75293</xdr:rowOff>
    </xdr:to>
    <xdr:sp macro="" textlink="">
      <xdr:nvSpPr>
        <xdr:cNvPr id="245" name="楕円 244"/>
        <xdr:cNvSpPr/>
      </xdr:nvSpPr>
      <xdr:spPr>
        <a:xfrm>
          <a:off x="781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24493</xdr:rowOff>
    </xdr:from>
    <xdr:to>
      <xdr:col>45</xdr:col>
      <xdr:colOff>177800</xdr:colOff>
      <xdr:row>61</xdr:row>
      <xdr:rowOff>46265</xdr:rowOff>
    </xdr:to>
    <xdr:cxnSp macro="">
      <xdr:nvCxnSpPr>
        <xdr:cNvPr id="246" name="直線コネクタ 245"/>
        <xdr:cNvCxnSpPr/>
      </xdr:nvCxnSpPr>
      <xdr:spPr>
        <a:xfrm>
          <a:off x="7861300" y="104829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145342</xdr:rowOff>
    </xdr:from>
    <xdr:ext cx="469744" cy="259045"/>
    <xdr:sp macro="" textlink="">
      <xdr:nvSpPr>
        <xdr:cNvPr id="247" name="n_1aveValue【体育館・プール】&#10;一人当たり面積"/>
        <xdr:cNvSpPr txBox="1"/>
      </xdr:nvSpPr>
      <xdr:spPr>
        <a:xfrm>
          <a:off x="93917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macro="" textlink="">
      <xdr:nvSpPr>
        <xdr:cNvPr id="248" name="n_2aveValue【体育館・プール】&#10;一人当たり面積"/>
        <xdr:cNvSpPr txBox="1"/>
      </xdr:nvSpPr>
      <xdr:spPr>
        <a:xfrm>
          <a:off x="8515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134455</xdr:rowOff>
    </xdr:from>
    <xdr:ext cx="469744" cy="259045"/>
    <xdr:sp macro="" textlink="">
      <xdr:nvSpPr>
        <xdr:cNvPr id="249" name="n_3aveValue【体育館・プール】&#10;一人当たり面積"/>
        <xdr:cNvSpPr txBox="1"/>
      </xdr:nvSpPr>
      <xdr:spPr>
        <a:xfrm>
          <a:off x="7626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50"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124477</xdr:rowOff>
    </xdr:from>
    <xdr:ext cx="469744" cy="259045"/>
    <xdr:sp macro="" textlink="">
      <xdr:nvSpPr>
        <xdr:cNvPr id="251" name="n_1main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113592</xdr:rowOff>
    </xdr:from>
    <xdr:ext cx="469744" cy="259045"/>
    <xdr:sp macro="" textlink="">
      <xdr:nvSpPr>
        <xdr:cNvPr id="252" name="n_2mainValue【体育館・プール】&#10;一人当たり面積"/>
        <xdr:cNvSpPr txBox="1"/>
      </xdr:nvSpPr>
      <xdr:spPr>
        <a:xfrm>
          <a:off x="8515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91820</xdr:rowOff>
    </xdr:from>
    <xdr:ext cx="469744" cy="259045"/>
    <xdr:sp macro="" textlink="">
      <xdr:nvSpPr>
        <xdr:cNvPr id="253" name="n_3mainValue【体育館・プール】&#10;一人当たり面積"/>
        <xdr:cNvSpPr txBox="1"/>
      </xdr:nvSpPr>
      <xdr:spPr>
        <a:xfrm>
          <a:off x="762642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4" name="テキスト ボックス 26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6" name="テキスト ボックス 26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78" name="直線コネクタ 277"/>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79"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0" name="直線コネクタ 279"/>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81"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82" name="直線コネクタ 281"/>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110507</xdr:rowOff>
    </xdr:from>
    <xdr:ext cx="405111" cy="259045"/>
    <xdr:sp macro="" textlink="">
      <xdr:nvSpPr>
        <xdr:cNvPr id="283" name="【福祉施設】&#10;有形固定資産減価償却率平均値テキスト"/>
        <xdr:cNvSpPr txBox="1"/>
      </xdr:nvSpPr>
      <xdr:spPr>
        <a:xfrm>
          <a:off x="4673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84" name="フローチャート: 判断 283"/>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85" name="フローチャート: 判断 284"/>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86" name="フローチャート: 判断 285"/>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87" name="フローチャート: 判断 286"/>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288" name="フローチャート: 判断 287"/>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10161</xdr:rowOff>
    </xdr:from>
    <xdr:to>
      <xdr:col>24</xdr:col>
      <xdr:colOff>114300</xdr:colOff>
      <xdr:row>79</xdr:row>
      <xdr:rowOff>111761</xdr:rowOff>
    </xdr:to>
    <xdr:sp macro="" textlink="">
      <xdr:nvSpPr>
        <xdr:cNvPr id="294" name="楕円 293"/>
        <xdr:cNvSpPr/>
      </xdr:nvSpPr>
      <xdr:spPr>
        <a:xfrm>
          <a:off x="4584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33038</xdr:rowOff>
    </xdr:from>
    <xdr:ext cx="405111" cy="259045"/>
    <xdr:sp macro="" textlink="">
      <xdr:nvSpPr>
        <xdr:cNvPr id="295" name="【福祉施設】&#10;有形固定資産減価償却率該当値テキスト"/>
        <xdr:cNvSpPr txBox="1"/>
      </xdr:nvSpPr>
      <xdr:spPr>
        <a:xfrm>
          <a:off x="4673600"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139700</xdr:rowOff>
    </xdr:from>
    <xdr:to>
      <xdr:col>20</xdr:col>
      <xdr:colOff>38100</xdr:colOff>
      <xdr:row>80</xdr:row>
      <xdr:rowOff>69850</xdr:rowOff>
    </xdr:to>
    <xdr:sp macro="" textlink="">
      <xdr:nvSpPr>
        <xdr:cNvPr id="296" name="楕円 295"/>
        <xdr:cNvSpPr/>
      </xdr:nvSpPr>
      <xdr:spPr>
        <a:xfrm>
          <a:off x="3746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60961</xdr:rowOff>
    </xdr:from>
    <xdr:to>
      <xdr:col>24</xdr:col>
      <xdr:colOff>63500</xdr:colOff>
      <xdr:row>80</xdr:row>
      <xdr:rowOff>19050</xdr:rowOff>
    </xdr:to>
    <xdr:cxnSp macro="">
      <xdr:nvCxnSpPr>
        <xdr:cNvPr id="297" name="直線コネクタ 296"/>
        <xdr:cNvCxnSpPr/>
      </xdr:nvCxnSpPr>
      <xdr:spPr>
        <a:xfrm flipV="1">
          <a:off x="3797300" y="1360551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71120</xdr:rowOff>
    </xdr:from>
    <xdr:to>
      <xdr:col>15</xdr:col>
      <xdr:colOff>101600</xdr:colOff>
      <xdr:row>80</xdr:row>
      <xdr:rowOff>1270</xdr:rowOff>
    </xdr:to>
    <xdr:sp macro="" textlink="">
      <xdr:nvSpPr>
        <xdr:cNvPr id="298" name="楕円 297"/>
        <xdr:cNvSpPr/>
      </xdr:nvSpPr>
      <xdr:spPr>
        <a:xfrm>
          <a:off x="2857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121920</xdr:rowOff>
    </xdr:from>
    <xdr:to>
      <xdr:col>19</xdr:col>
      <xdr:colOff>177800</xdr:colOff>
      <xdr:row>80</xdr:row>
      <xdr:rowOff>19050</xdr:rowOff>
    </xdr:to>
    <xdr:cxnSp macro="">
      <xdr:nvCxnSpPr>
        <xdr:cNvPr id="299" name="直線コネクタ 298"/>
        <xdr:cNvCxnSpPr/>
      </xdr:nvCxnSpPr>
      <xdr:spPr>
        <a:xfrm>
          <a:off x="2908300" y="136664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300" name="楕円 299"/>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121920</xdr:rowOff>
    </xdr:to>
    <xdr:cxnSp macro="">
      <xdr:nvCxnSpPr>
        <xdr:cNvPr id="301" name="直線コネクタ 300"/>
        <xdr:cNvCxnSpPr/>
      </xdr:nvCxnSpPr>
      <xdr:spPr>
        <a:xfrm>
          <a:off x="2019300" y="135826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302" name="n_1aveValue【福祉施設】&#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303" name="n_2aveValue【福祉施設】&#10;有形固定資産減価償却率"/>
        <xdr:cNvSpPr txBox="1"/>
      </xdr:nvSpPr>
      <xdr:spPr>
        <a:xfrm>
          <a:off x="2705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304" name="n_3aveValue【福祉施設】&#10;有形固定資産減価償却率"/>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05" name="n_4aveValue【福祉施設】&#10;有形固定資産減価償却率"/>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86377</xdr:rowOff>
    </xdr:from>
    <xdr:ext cx="405111" cy="259045"/>
    <xdr:sp macro="" textlink="">
      <xdr:nvSpPr>
        <xdr:cNvPr id="306" name="n_1mainValue【福祉施設】&#10;有形固定資産減価償却率"/>
        <xdr:cNvSpPr txBox="1"/>
      </xdr:nvSpPr>
      <xdr:spPr>
        <a:xfrm>
          <a:off x="35820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17797</xdr:rowOff>
    </xdr:from>
    <xdr:ext cx="405111" cy="259045"/>
    <xdr:sp macro="" textlink="">
      <xdr:nvSpPr>
        <xdr:cNvPr id="307" name="n_2mainValue【福祉施設】&#10;有形固定資産減価償却率"/>
        <xdr:cNvSpPr txBox="1"/>
      </xdr:nvSpPr>
      <xdr:spPr>
        <a:xfrm>
          <a:off x="2705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308" name="n_3mainValue【福祉施設】&#10;有形固定資産減価償却率"/>
        <xdr:cNvSpPr txBox="1"/>
      </xdr:nvSpPr>
      <xdr:spPr>
        <a:xfrm>
          <a:off x="1816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9" name="直線コネクタ 31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0" name="テキスト ボックス 31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1" name="直線コネクタ 32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2" name="テキスト ボックス 32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3" name="直線コネクタ 32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4" name="テキスト ボックス 32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5" name="直線コネクタ 32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6" name="テキスト ボックス 32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7" name="直線コネクタ 32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8" name="テキスト ボックス 32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9" name="直線コネクタ 32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0" name="テキスト ボックス 32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34" name="直線コネクタ 333"/>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3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36" name="直線コネクタ 33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7"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38" name="直線コネクタ 337"/>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135545</xdr:rowOff>
    </xdr:from>
    <xdr:ext cx="469744" cy="259045"/>
    <xdr:sp macro="" textlink="">
      <xdr:nvSpPr>
        <xdr:cNvPr id="339" name="【福祉施設】&#10;一人当たり面積平均値テキスト"/>
        <xdr:cNvSpPr txBox="1"/>
      </xdr:nvSpPr>
      <xdr:spPr>
        <a:xfrm>
          <a:off x="10515600" y="14537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40" name="フローチャート: 判断 339"/>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41" name="フローチャート: 判断 340"/>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42" name="フローチャート: 判断 341"/>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43" name="フローチャート: 判断 342"/>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44" name="フローチャート: 判断 343"/>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50" name="楕円 349"/>
        <xdr:cNvSpPr/>
      </xdr:nvSpPr>
      <xdr:spPr>
        <a:xfrm>
          <a:off x="10426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19975</xdr:rowOff>
    </xdr:from>
    <xdr:ext cx="469744" cy="259045"/>
    <xdr:sp macro="" textlink="">
      <xdr:nvSpPr>
        <xdr:cNvPr id="351" name="【福祉施設】&#10;一人当たり面積該当値テキスト"/>
        <xdr:cNvSpPr txBox="1"/>
      </xdr:nvSpPr>
      <xdr:spPr>
        <a:xfrm>
          <a:off x="10515600" y="1425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52" name="楕円 351"/>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47898</xdr:rowOff>
    </xdr:to>
    <xdr:cxnSp macro="">
      <xdr:nvCxnSpPr>
        <xdr:cNvPr id="353" name="直線コネクタ 352"/>
        <xdr:cNvCxnSpPr/>
      </xdr:nvCxnSpPr>
      <xdr:spPr>
        <a:xfrm>
          <a:off x="9639300" y="1443990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148952</xdr:rowOff>
    </xdr:from>
    <xdr:to>
      <xdr:col>46</xdr:col>
      <xdr:colOff>38100</xdr:colOff>
      <xdr:row>84</xdr:row>
      <xdr:rowOff>79102</xdr:rowOff>
    </xdr:to>
    <xdr:sp macro="" textlink="">
      <xdr:nvSpPr>
        <xdr:cNvPr id="354" name="楕円 353"/>
        <xdr:cNvSpPr/>
      </xdr:nvSpPr>
      <xdr:spPr>
        <a:xfrm>
          <a:off x="8699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28302</xdr:rowOff>
    </xdr:from>
    <xdr:to>
      <xdr:col>50</xdr:col>
      <xdr:colOff>114300</xdr:colOff>
      <xdr:row>84</xdr:row>
      <xdr:rowOff>38100</xdr:rowOff>
    </xdr:to>
    <xdr:cxnSp macro="">
      <xdr:nvCxnSpPr>
        <xdr:cNvPr id="355" name="直線コネクタ 354"/>
        <xdr:cNvCxnSpPr/>
      </xdr:nvCxnSpPr>
      <xdr:spPr>
        <a:xfrm>
          <a:off x="8750300" y="144301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142421</xdr:rowOff>
    </xdr:from>
    <xdr:to>
      <xdr:col>41</xdr:col>
      <xdr:colOff>101600</xdr:colOff>
      <xdr:row>84</xdr:row>
      <xdr:rowOff>72571</xdr:rowOff>
    </xdr:to>
    <xdr:sp macro="" textlink="">
      <xdr:nvSpPr>
        <xdr:cNvPr id="356" name="楕円 355"/>
        <xdr:cNvSpPr/>
      </xdr:nvSpPr>
      <xdr:spPr>
        <a:xfrm>
          <a:off x="7810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21771</xdr:rowOff>
    </xdr:from>
    <xdr:to>
      <xdr:col>45</xdr:col>
      <xdr:colOff>177800</xdr:colOff>
      <xdr:row>84</xdr:row>
      <xdr:rowOff>28302</xdr:rowOff>
    </xdr:to>
    <xdr:cxnSp macro="">
      <xdr:nvCxnSpPr>
        <xdr:cNvPr id="357" name="直線コネクタ 356"/>
        <xdr:cNvCxnSpPr/>
      </xdr:nvCxnSpPr>
      <xdr:spPr>
        <a:xfrm>
          <a:off x="7861300" y="144235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94722</xdr:rowOff>
    </xdr:from>
    <xdr:ext cx="469744" cy="259045"/>
    <xdr:sp macro="" textlink="">
      <xdr:nvSpPr>
        <xdr:cNvPr id="358" name="n_1aveValue【福祉施設】&#10;一人当たり面積"/>
        <xdr:cNvSpPr txBox="1"/>
      </xdr:nvSpPr>
      <xdr:spPr>
        <a:xfrm>
          <a:off x="93917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59" name="n_2aveValue【福祉施設】&#10;一人当たり面積"/>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97989</xdr:rowOff>
    </xdr:from>
    <xdr:ext cx="469744" cy="259045"/>
    <xdr:sp macro="" textlink="">
      <xdr:nvSpPr>
        <xdr:cNvPr id="360" name="n_3aveValue【福祉施設】&#10;一人当たり面積"/>
        <xdr:cNvSpPr txBox="1"/>
      </xdr:nvSpPr>
      <xdr:spPr>
        <a:xfrm>
          <a:off x="7626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61" name="n_4aveValue【福祉施設】&#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105427</xdr:rowOff>
    </xdr:from>
    <xdr:ext cx="469744" cy="259045"/>
    <xdr:sp macro="" textlink="">
      <xdr:nvSpPr>
        <xdr:cNvPr id="362" name="n_1mainValue【福祉施設】&#10;一人当たり面積"/>
        <xdr:cNvSpPr txBox="1"/>
      </xdr:nvSpPr>
      <xdr:spPr>
        <a:xfrm>
          <a:off x="9391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95629</xdr:rowOff>
    </xdr:from>
    <xdr:ext cx="469744" cy="259045"/>
    <xdr:sp macro="" textlink="">
      <xdr:nvSpPr>
        <xdr:cNvPr id="363" name="n_2mainValue【福祉施設】&#10;一人当たり面積"/>
        <xdr:cNvSpPr txBox="1"/>
      </xdr:nvSpPr>
      <xdr:spPr>
        <a:xfrm>
          <a:off x="85154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89098</xdr:rowOff>
    </xdr:from>
    <xdr:ext cx="469744" cy="259045"/>
    <xdr:sp macro="" textlink="">
      <xdr:nvSpPr>
        <xdr:cNvPr id="364" name="n_3mainValue【福祉施設】&#10;一人当たり面積"/>
        <xdr:cNvSpPr txBox="1"/>
      </xdr:nvSpPr>
      <xdr:spPr>
        <a:xfrm>
          <a:off x="7626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5" name="テキスト ボックス 3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6" name="直線コネクタ 3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7" name="テキスト ボックス 3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8" name="直線コネクタ 3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9" name="テキスト ボックス 3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0" name="直線コネクタ 3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1" name="テキスト ボックス 3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2" name="直線コネクタ 3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3" name="テキスト ボックス 3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4" name="直線コネクタ 3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5" name="テキスト ボックス 38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388" name="直線コネクタ 387"/>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389"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390" name="直線コネクタ 389"/>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391"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92" name="直線コネクタ 391"/>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60977</xdr:rowOff>
    </xdr:from>
    <xdr:ext cx="405111" cy="259045"/>
    <xdr:sp macro="" textlink="">
      <xdr:nvSpPr>
        <xdr:cNvPr id="393" name="【市民会館】&#10;有形固定資産減価償却率平均値テキスト"/>
        <xdr:cNvSpPr txBox="1"/>
      </xdr:nvSpPr>
      <xdr:spPr>
        <a:xfrm>
          <a:off x="46736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94" name="フローチャート: 判断 393"/>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395" name="フローチャート: 判断 394"/>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96" name="フローチャート: 判断 395"/>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97" name="フローチャート: 判断 396"/>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398" name="フローチャート: 判断 397"/>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76836</xdr:rowOff>
    </xdr:from>
    <xdr:to>
      <xdr:col>24</xdr:col>
      <xdr:colOff>114300</xdr:colOff>
      <xdr:row>105</xdr:row>
      <xdr:rowOff>6986</xdr:rowOff>
    </xdr:to>
    <xdr:sp macro="" textlink="">
      <xdr:nvSpPr>
        <xdr:cNvPr id="404" name="楕円 403"/>
        <xdr:cNvSpPr/>
      </xdr:nvSpPr>
      <xdr:spPr>
        <a:xfrm>
          <a:off x="4584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99713</xdr:rowOff>
    </xdr:from>
    <xdr:ext cx="405111" cy="259045"/>
    <xdr:sp macro="" textlink="">
      <xdr:nvSpPr>
        <xdr:cNvPr id="405" name="【市民会館】&#10;有形固定資産減価償却率該当値テキスト"/>
        <xdr:cNvSpPr txBox="1"/>
      </xdr:nvSpPr>
      <xdr:spPr>
        <a:xfrm>
          <a:off x="4673600"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36830</xdr:rowOff>
    </xdr:from>
    <xdr:to>
      <xdr:col>20</xdr:col>
      <xdr:colOff>38100</xdr:colOff>
      <xdr:row>104</xdr:row>
      <xdr:rowOff>138430</xdr:rowOff>
    </xdr:to>
    <xdr:sp macro="" textlink="">
      <xdr:nvSpPr>
        <xdr:cNvPr id="406" name="楕円 405"/>
        <xdr:cNvSpPr/>
      </xdr:nvSpPr>
      <xdr:spPr>
        <a:xfrm>
          <a:off x="3746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127636</xdr:rowOff>
    </xdr:to>
    <xdr:cxnSp macro="">
      <xdr:nvCxnSpPr>
        <xdr:cNvPr id="407" name="直線コネクタ 406"/>
        <xdr:cNvCxnSpPr/>
      </xdr:nvCxnSpPr>
      <xdr:spPr>
        <a:xfrm>
          <a:off x="3797300" y="179184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6350</xdr:rowOff>
    </xdr:from>
    <xdr:to>
      <xdr:col>15</xdr:col>
      <xdr:colOff>101600</xdr:colOff>
      <xdr:row>104</xdr:row>
      <xdr:rowOff>107950</xdr:rowOff>
    </xdr:to>
    <xdr:sp macro="" textlink="">
      <xdr:nvSpPr>
        <xdr:cNvPr id="408" name="楕円 407"/>
        <xdr:cNvSpPr/>
      </xdr:nvSpPr>
      <xdr:spPr>
        <a:xfrm>
          <a:off x="2857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57150</xdr:rowOff>
    </xdr:from>
    <xdr:to>
      <xdr:col>19</xdr:col>
      <xdr:colOff>177800</xdr:colOff>
      <xdr:row>104</xdr:row>
      <xdr:rowOff>87630</xdr:rowOff>
    </xdr:to>
    <xdr:cxnSp macro="">
      <xdr:nvCxnSpPr>
        <xdr:cNvPr id="409" name="直線コネクタ 408"/>
        <xdr:cNvCxnSpPr/>
      </xdr:nvCxnSpPr>
      <xdr:spPr>
        <a:xfrm>
          <a:off x="2908300" y="17887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139700</xdr:rowOff>
    </xdr:from>
    <xdr:to>
      <xdr:col>10</xdr:col>
      <xdr:colOff>165100</xdr:colOff>
      <xdr:row>104</xdr:row>
      <xdr:rowOff>69850</xdr:rowOff>
    </xdr:to>
    <xdr:sp macro="" textlink="">
      <xdr:nvSpPr>
        <xdr:cNvPr id="410" name="楕円 409"/>
        <xdr:cNvSpPr/>
      </xdr:nvSpPr>
      <xdr:spPr>
        <a:xfrm>
          <a:off x="1968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19050</xdr:rowOff>
    </xdr:from>
    <xdr:to>
      <xdr:col>15</xdr:col>
      <xdr:colOff>50800</xdr:colOff>
      <xdr:row>104</xdr:row>
      <xdr:rowOff>57150</xdr:rowOff>
    </xdr:to>
    <xdr:cxnSp macro="">
      <xdr:nvCxnSpPr>
        <xdr:cNvPr id="411" name="直線コネクタ 410"/>
        <xdr:cNvCxnSpPr/>
      </xdr:nvCxnSpPr>
      <xdr:spPr>
        <a:xfrm>
          <a:off x="2019300" y="17849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167657</xdr:rowOff>
    </xdr:from>
    <xdr:ext cx="405111" cy="259045"/>
    <xdr:sp macro="" textlink="">
      <xdr:nvSpPr>
        <xdr:cNvPr id="412" name="n_1aveValue【市民会館】&#10;有形固定資産減価償却率"/>
        <xdr:cNvSpPr txBox="1"/>
      </xdr:nvSpPr>
      <xdr:spPr>
        <a:xfrm>
          <a:off x="3582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413" name="n_2aveValue【市民会館】&#10;有形固定資産減価償却率"/>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14" name="n_3aveValue【市民会館】&#10;有形固定資産減価償却率"/>
        <xdr:cNvSpPr txBox="1"/>
      </xdr:nvSpPr>
      <xdr:spPr>
        <a:xfrm>
          <a:off x="1816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macro="" textlink="">
      <xdr:nvSpPr>
        <xdr:cNvPr id="415" name="n_4aveValue【市民会館】&#10;有形固定資産減価償却率"/>
        <xdr:cNvSpPr txBox="1"/>
      </xdr:nvSpPr>
      <xdr:spPr>
        <a:xfrm>
          <a:off x="927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154957</xdr:rowOff>
    </xdr:from>
    <xdr:ext cx="405111" cy="259045"/>
    <xdr:sp macro="" textlink="">
      <xdr:nvSpPr>
        <xdr:cNvPr id="416" name="n_1main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124477</xdr:rowOff>
    </xdr:from>
    <xdr:ext cx="405111" cy="259045"/>
    <xdr:sp macro="" textlink="">
      <xdr:nvSpPr>
        <xdr:cNvPr id="417" name="n_2mainValue【市民会館】&#10;有形固定資産減価償却率"/>
        <xdr:cNvSpPr txBox="1"/>
      </xdr:nvSpPr>
      <xdr:spPr>
        <a:xfrm>
          <a:off x="2705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86377</xdr:rowOff>
    </xdr:from>
    <xdr:ext cx="405111" cy="259045"/>
    <xdr:sp macro="" textlink="">
      <xdr:nvSpPr>
        <xdr:cNvPr id="418" name="n_3mainValue【市民会館】&#10;有形固定資産減価償却率"/>
        <xdr:cNvSpPr txBox="1"/>
      </xdr:nvSpPr>
      <xdr:spPr>
        <a:xfrm>
          <a:off x="1816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9" name="直線コネクタ 42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0" name="テキスト ボックス 42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1" name="直線コネクタ 43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2" name="テキスト ボックス 43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3" name="直線コネクタ 4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4" name="テキスト ボックス 43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5" name="直線コネクタ 43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6" name="テキスト ボックス 43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7" name="直線コネクタ 43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8" name="テキスト ボックス 43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42" name="直線コネクタ 441"/>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4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44" name="直線コネクタ 44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45"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46" name="直線コネクタ 445"/>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47"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8" name="フローチャート: 判断 447"/>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49" name="フローチャート: 判断 448"/>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50" name="フローチャート: 判断 449"/>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51" name="フローチャート: 判断 450"/>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52" name="フローチャート: 判断 451"/>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71120</xdr:rowOff>
    </xdr:from>
    <xdr:to>
      <xdr:col>55</xdr:col>
      <xdr:colOff>50800</xdr:colOff>
      <xdr:row>103</xdr:row>
      <xdr:rowOff>1270</xdr:rowOff>
    </xdr:to>
    <xdr:sp macro="" textlink="">
      <xdr:nvSpPr>
        <xdr:cNvPr id="458" name="楕円 457"/>
        <xdr:cNvSpPr/>
      </xdr:nvSpPr>
      <xdr:spPr>
        <a:xfrm>
          <a:off x="10426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93997</xdr:rowOff>
    </xdr:from>
    <xdr:ext cx="469744" cy="259045"/>
    <xdr:sp macro="" textlink="">
      <xdr:nvSpPr>
        <xdr:cNvPr id="459" name="【市民会館】&#10;一人当たり面積該当値テキスト"/>
        <xdr:cNvSpPr txBox="1"/>
      </xdr:nvSpPr>
      <xdr:spPr>
        <a:xfrm>
          <a:off x="10515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48261</xdr:rowOff>
    </xdr:from>
    <xdr:to>
      <xdr:col>50</xdr:col>
      <xdr:colOff>165100</xdr:colOff>
      <xdr:row>102</xdr:row>
      <xdr:rowOff>149861</xdr:rowOff>
    </xdr:to>
    <xdr:sp macro="" textlink="">
      <xdr:nvSpPr>
        <xdr:cNvPr id="460" name="楕円 459"/>
        <xdr:cNvSpPr/>
      </xdr:nvSpPr>
      <xdr:spPr>
        <a:xfrm>
          <a:off x="9588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99061</xdr:rowOff>
    </xdr:from>
    <xdr:to>
      <xdr:col>55</xdr:col>
      <xdr:colOff>0</xdr:colOff>
      <xdr:row>102</xdr:row>
      <xdr:rowOff>121920</xdr:rowOff>
    </xdr:to>
    <xdr:cxnSp macro="">
      <xdr:nvCxnSpPr>
        <xdr:cNvPr id="461" name="直線コネクタ 460"/>
        <xdr:cNvCxnSpPr/>
      </xdr:nvCxnSpPr>
      <xdr:spPr>
        <a:xfrm>
          <a:off x="9639300" y="175869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25400</xdr:rowOff>
    </xdr:from>
    <xdr:to>
      <xdr:col>46</xdr:col>
      <xdr:colOff>38100</xdr:colOff>
      <xdr:row>102</xdr:row>
      <xdr:rowOff>127000</xdr:rowOff>
    </xdr:to>
    <xdr:sp macro="" textlink="">
      <xdr:nvSpPr>
        <xdr:cNvPr id="462" name="楕円 461"/>
        <xdr:cNvSpPr/>
      </xdr:nvSpPr>
      <xdr:spPr>
        <a:xfrm>
          <a:off x="8699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76200</xdr:rowOff>
    </xdr:from>
    <xdr:to>
      <xdr:col>50</xdr:col>
      <xdr:colOff>114300</xdr:colOff>
      <xdr:row>102</xdr:row>
      <xdr:rowOff>99061</xdr:rowOff>
    </xdr:to>
    <xdr:cxnSp macro="">
      <xdr:nvCxnSpPr>
        <xdr:cNvPr id="463" name="直線コネクタ 462"/>
        <xdr:cNvCxnSpPr/>
      </xdr:nvCxnSpPr>
      <xdr:spPr>
        <a:xfrm>
          <a:off x="8750300" y="17564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2539</xdr:rowOff>
    </xdr:from>
    <xdr:to>
      <xdr:col>41</xdr:col>
      <xdr:colOff>101600</xdr:colOff>
      <xdr:row>102</xdr:row>
      <xdr:rowOff>104139</xdr:rowOff>
    </xdr:to>
    <xdr:sp macro="" textlink="">
      <xdr:nvSpPr>
        <xdr:cNvPr id="464" name="楕円 463"/>
        <xdr:cNvSpPr/>
      </xdr:nvSpPr>
      <xdr:spPr>
        <a:xfrm>
          <a:off x="781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53339</xdr:rowOff>
    </xdr:from>
    <xdr:to>
      <xdr:col>45</xdr:col>
      <xdr:colOff>177800</xdr:colOff>
      <xdr:row>102</xdr:row>
      <xdr:rowOff>76200</xdr:rowOff>
    </xdr:to>
    <xdr:cxnSp macro="">
      <xdr:nvCxnSpPr>
        <xdr:cNvPr id="465" name="直線コネクタ 464"/>
        <xdr:cNvCxnSpPr/>
      </xdr:nvCxnSpPr>
      <xdr:spPr>
        <a:xfrm>
          <a:off x="7861300" y="17541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66"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160038</xdr:rowOff>
    </xdr:from>
    <xdr:ext cx="469744" cy="259045"/>
    <xdr:sp macro="" textlink="">
      <xdr:nvSpPr>
        <xdr:cNvPr id="467" name="n_2aveValue【市民会館】&#10;一人当たり面積"/>
        <xdr:cNvSpPr txBox="1"/>
      </xdr:nvSpPr>
      <xdr:spPr>
        <a:xfrm>
          <a:off x="8515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68"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69"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166388</xdr:rowOff>
    </xdr:from>
    <xdr:ext cx="469744" cy="259045"/>
    <xdr:sp macro="" textlink="">
      <xdr:nvSpPr>
        <xdr:cNvPr id="470" name="n_1mainValue【市民会館】&#10;一人当たり面積"/>
        <xdr:cNvSpPr txBox="1"/>
      </xdr:nvSpPr>
      <xdr:spPr>
        <a:xfrm>
          <a:off x="9391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143527</xdr:rowOff>
    </xdr:from>
    <xdr:ext cx="469744" cy="259045"/>
    <xdr:sp macro="" textlink="">
      <xdr:nvSpPr>
        <xdr:cNvPr id="471" name="n_2mainValue【市民会館】&#10;一人当たり面積"/>
        <xdr:cNvSpPr txBox="1"/>
      </xdr:nvSpPr>
      <xdr:spPr>
        <a:xfrm>
          <a:off x="8515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120666</xdr:rowOff>
    </xdr:from>
    <xdr:ext cx="469744" cy="259045"/>
    <xdr:sp macro="" textlink="">
      <xdr:nvSpPr>
        <xdr:cNvPr id="472" name="n_3mainValue【市民会館】&#10;一人当たり面積"/>
        <xdr:cNvSpPr txBox="1"/>
      </xdr:nvSpPr>
      <xdr:spPr>
        <a:xfrm>
          <a:off x="7626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3" name="テキスト ボックス 4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4" name="直線コネクタ 4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5" name="テキスト ボックス 4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6" name="直線コネクタ 4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7" name="テキスト ボックス 4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8" name="直線コネクタ 4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9" name="テキスト ボックス 4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0" name="直線コネクタ 4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1" name="テキスト ボックス 4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2" name="直線コネクタ 4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3" name="テキスト ボックス 4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5" name="テキスト ボックス 49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497" name="直線コネクタ 496"/>
        <xdr:cNvCxnSpPr/>
      </xdr:nvCxnSpPr>
      <xdr:spPr>
        <a:xfrm flipV="1">
          <a:off x="16318864" y="72009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498" name="【一般廃棄物処理施設】&#10;有形固定資産減価償却率最小値テキスト"/>
        <xdr:cNvSpPr txBox="1"/>
      </xdr:nvSpPr>
      <xdr:spPr>
        <a:xfrm>
          <a:off x="16357600"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99" name="直線コネクタ 498"/>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500" name="【一般廃棄物処理施設】&#10;有形固定資産減価償却率最大値テキスト"/>
        <xdr:cNvSpPr txBox="1"/>
      </xdr:nvSpPr>
      <xdr:spPr>
        <a:xfrm>
          <a:off x="16357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501" name="直線コネクタ 500"/>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502" name="【一般廃棄物処理施設】&#10;有形固定資産減価償却率平均値テキスト"/>
        <xdr:cNvSpPr txBox="1"/>
      </xdr:nvSpPr>
      <xdr:spPr>
        <a:xfrm>
          <a:off x="16357600" y="705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03" name="フローチャート: 判断 502"/>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504" name="フローチャート: 判断 503"/>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05" name="フローチャート: 判断 504"/>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506" name="フローチャート: 判断 505"/>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12" name="楕円 511"/>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513" name="【一般廃棄物処理施設】&#10;有形固定資産減価償却率該当値テキスト"/>
        <xdr:cNvSpPr txBox="1"/>
      </xdr:nvSpPr>
      <xdr:spPr>
        <a:xfrm>
          <a:off x="16357600" y="717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14" name="楕円 513"/>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515" name="直線コネクタ 514"/>
        <xdr:cNvCxnSpPr/>
      </xdr:nvCxnSpPr>
      <xdr:spPr>
        <a:xfrm>
          <a:off x="15481300" y="6705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16" name="楕円 515"/>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517" name="直線コネクタ 516"/>
        <xdr:cNvCxnSpPr/>
      </xdr:nvCxnSpPr>
      <xdr:spPr>
        <a:xfrm>
          <a:off x="14592300" y="6172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518" name="楕円 517"/>
        <xdr:cNvSpPr/>
      </xdr:nvSpPr>
      <xdr:spPr>
        <a:xfrm>
          <a:off x="1365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519" name="直線コネクタ 518"/>
        <xdr:cNvCxnSpPr/>
      </xdr:nvCxnSpPr>
      <xdr:spPr>
        <a:xfrm>
          <a:off x="13703300" y="5943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520" name="n_1ave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521" name="n_2aveValue【一般廃棄物処理施設】&#10;有形固定資産減価償却率"/>
        <xdr:cNvSpPr txBox="1"/>
      </xdr:nvSpPr>
      <xdr:spPr>
        <a:xfrm>
          <a:off x="14389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522" name="n_3ave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523"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524" name="n_2mainValue【一般廃棄物処理施設】&#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25" name="n_3mainValue【一般廃棄物処理施設】&#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6" name="直線コネクタ 5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7" name="テキスト ボックス 53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8" name="直線コネクタ 5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9" name="テキスト ボックス 538"/>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0" name="直線コネクタ 5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1" name="テキスト ボックス 540"/>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2" name="直線コネクタ 5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3" name="テキスト ボックス 542"/>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4" name="直線コネクタ 5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5" name="テキスト ボックス 54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6" name="直線コネクタ 5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7" name="テキスト ボックス 54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51" name="直線コネクタ 550"/>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52"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53" name="直線コネクタ 552"/>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54"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55" name="直線コネクタ 554"/>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macro="" textlink="">
      <xdr:nvSpPr>
        <xdr:cNvPr id="556" name="【一般廃棄物処理施設】&#10;一人当たり有形固定資産（償却資産）額平均値テキスト"/>
        <xdr:cNvSpPr txBox="1"/>
      </xdr:nvSpPr>
      <xdr:spPr>
        <a:xfrm>
          <a:off x="22199600" y="651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57" name="フローチャート: 判断 556"/>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58" name="フローチャート: 判断 557"/>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59" name="フローチャート: 判断 558"/>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60" name="フローチャート: 判断 559"/>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68943</xdr:rowOff>
    </xdr:from>
    <xdr:to>
      <xdr:col>116</xdr:col>
      <xdr:colOff>114300</xdr:colOff>
      <xdr:row>37</xdr:row>
      <xdr:rowOff>170543</xdr:rowOff>
    </xdr:to>
    <xdr:sp macro="" textlink="">
      <xdr:nvSpPr>
        <xdr:cNvPr id="566" name="楕円 565"/>
        <xdr:cNvSpPr/>
      </xdr:nvSpPr>
      <xdr:spPr>
        <a:xfrm>
          <a:off x="22110700" y="641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91820</xdr:rowOff>
    </xdr:from>
    <xdr:ext cx="534377" cy="259045"/>
    <xdr:sp macro="" textlink="">
      <xdr:nvSpPr>
        <xdr:cNvPr id="567" name="【一般廃棄物処理施設】&#10;一人当たり有形固定資産（償却資産）額該当値テキスト"/>
        <xdr:cNvSpPr txBox="1"/>
      </xdr:nvSpPr>
      <xdr:spPr>
        <a:xfrm>
          <a:off x="22199600" y="626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50481</xdr:rowOff>
    </xdr:from>
    <xdr:to>
      <xdr:col>112</xdr:col>
      <xdr:colOff>38100</xdr:colOff>
      <xdr:row>37</xdr:row>
      <xdr:rowOff>152081</xdr:rowOff>
    </xdr:to>
    <xdr:sp macro="" textlink="">
      <xdr:nvSpPr>
        <xdr:cNvPr id="568" name="楕円 567"/>
        <xdr:cNvSpPr/>
      </xdr:nvSpPr>
      <xdr:spPr>
        <a:xfrm>
          <a:off x="21272500" y="639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101281</xdr:rowOff>
    </xdr:from>
    <xdr:to>
      <xdr:col>116</xdr:col>
      <xdr:colOff>63500</xdr:colOff>
      <xdr:row>37</xdr:row>
      <xdr:rowOff>119743</xdr:rowOff>
    </xdr:to>
    <xdr:cxnSp macro="">
      <xdr:nvCxnSpPr>
        <xdr:cNvPr id="569" name="直線コネクタ 568"/>
        <xdr:cNvCxnSpPr/>
      </xdr:nvCxnSpPr>
      <xdr:spPr>
        <a:xfrm>
          <a:off x="21323300" y="6444931"/>
          <a:ext cx="8382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48837</xdr:rowOff>
    </xdr:from>
    <xdr:to>
      <xdr:col>107</xdr:col>
      <xdr:colOff>101600</xdr:colOff>
      <xdr:row>37</xdr:row>
      <xdr:rowOff>150437</xdr:rowOff>
    </xdr:to>
    <xdr:sp macro="" textlink="">
      <xdr:nvSpPr>
        <xdr:cNvPr id="570" name="楕円 569"/>
        <xdr:cNvSpPr/>
      </xdr:nvSpPr>
      <xdr:spPr>
        <a:xfrm>
          <a:off x="20383500" y="63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99637</xdr:rowOff>
    </xdr:from>
    <xdr:to>
      <xdr:col>111</xdr:col>
      <xdr:colOff>177800</xdr:colOff>
      <xdr:row>37</xdr:row>
      <xdr:rowOff>101281</xdr:rowOff>
    </xdr:to>
    <xdr:cxnSp macro="">
      <xdr:nvCxnSpPr>
        <xdr:cNvPr id="571" name="直線コネクタ 570"/>
        <xdr:cNvCxnSpPr/>
      </xdr:nvCxnSpPr>
      <xdr:spPr>
        <a:xfrm>
          <a:off x="20434300" y="6443287"/>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67702</xdr:rowOff>
    </xdr:from>
    <xdr:to>
      <xdr:col>102</xdr:col>
      <xdr:colOff>165100</xdr:colOff>
      <xdr:row>37</xdr:row>
      <xdr:rowOff>169302</xdr:rowOff>
    </xdr:to>
    <xdr:sp macro="" textlink="">
      <xdr:nvSpPr>
        <xdr:cNvPr id="572" name="楕円 571"/>
        <xdr:cNvSpPr/>
      </xdr:nvSpPr>
      <xdr:spPr>
        <a:xfrm>
          <a:off x="19494500" y="64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99637</xdr:rowOff>
    </xdr:from>
    <xdr:to>
      <xdr:col>107</xdr:col>
      <xdr:colOff>50800</xdr:colOff>
      <xdr:row>37</xdr:row>
      <xdr:rowOff>118502</xdr:rowOff>
    </xdr:to>
    <xdr:cxnSp macro="">
      <xdr:nvCxnSpPr>
        <xdr:cNvPr id="573" name="直線コネクタ 572"/>
        <xdr:cNvCxnSpPr/>
      </xdr:nvCxnSpPr>
      <xdr:spPr>
        <a:xfrm flipV="1">
          <a:off x="19545300" y="6443287"/>
          <a:ext cx="889000" cy="1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macro="" textlink="">
      <xdr:nvSpPr>
        <xdr:cNvPr id="574" name="n_1aveValue【一般廃棄物処理施設】&#10;一人当たり有形固定資産（償却資産）額"/>
        <xdr:cNvSpPr txBox="1"/>
      </xdr:nvSpPr>
      <xdr:spPr>
        <a:xfrm>
          <a:off x="21043411" y="66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27677</xdr:rowOff>
    </xdr:from>
    <xdr:ext cx="534377" cy="259045"/>
    <xdr:sp macro="" textlink="">
      <xdr:nvSpPr>
        <xdr:cNvPr id="575" name="n_2aveValue【一般廃棄物処理施設】&#10;一人当たり有形固定資産（償却資産）額"/>
        <xdr:cNvSpPr txBox="1"/>
      </xdr:nvSpPr>
      <xdr:spPr>
        <a:xfrm>
          <a:off x="20167111" y="65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31052</xdr:rowOff>
    </xdr:from>
    <xdr:ext cx="534377" cy="259045"/>
    <xdr:sp macro="" textlink="">
      <xdr:nvSpPr>
        <xdr:cNvPr id="576" name="n_3aveValue【一般廃棄物処理施設】&#10;一人当たり有形固定資産（償却資産）額"/>
        <xdr:cNvSpPr txBox="1"/>
      </xdr:nvSpPr>
      <xdr:spPr>
        <a:xfrm>
          <a:off x="19278111" y="654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168608</xdr:rowOff>
    </xdr:from>
    <xdr:ext cx="534377" cy="259045"/>
    <xdr:sp macro="" textlink="">
      <xdr:nvSpPr>
        <xdr:cNvPr id="577" name="n_1mainValue【一般廃棄物処理施設】&#10;一人当たり有形固定資産（償却資産）額"/>
        <xdr:cNvSpPr txBox="1"/>
      </xdr:nvSpPr>
      <xdr:spPr>
        <a:xfrm>
          <a:off x="21043411" y="61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166964</xdr:rowOff>
    </xdr:from>
    <xdr:ext cx="534377" cy="259045"/>
    <xdr:sp macro="" textlink="">
      <xdr:nvSpPr>
        <xdr:cNvPr id="578" name="n_2mainValue【一般廃棄物処理施設】&#10;一人当たり有形固定資産（償却資産）額"/>
        <xdr:cNvSpPr txBox="1"/>
      </xdr:nvSpPr>
      <xdr:spPr>
        <a:xfrm>
          <a:off x="20167111" y="616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14379</xdr:rowOff>
    </xdr:from>
    <xdr:ext cx="534377" cy="259045"/>
    <xdr:sp macro="" textlink="">
      <xdr:nvSpPr>
        <xdr:cNvPr id="579" name="n_3mainValue【一般廃棄物処理施設】&#10;一人当たり有形固定資産（償却資産）額"/>
        <xdr:cNvSpPr txBox="1"/>
      </xdr:nvSpPr>
      <xdr:spPr>
        <a:xfrm>
          <a:off x="19278111" y="61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2" name="テキスト ボックス 59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2" name="テキスト ボックス 60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604" name="直線コネクタ 603"/>
        <xdr:cNvCxnSpPr/>
      </xdr:nvCxnSpPr>
      <xdr:spPr>
        <a:xfrm flipV="1">
          <a:off x="16318864" y="951547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605" name="【保健センター・保健所】&#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606" name="直線コネクタ 605"/>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607" name="【保健センター・保健所】&#10;有形固定資産減価償却率最大値テキスト"/>
        <xdr:cNvSpPr txBox="1"/>
      </xdr:nvSpPr>
      <xdr:spPr>
        <a:xfrm>
          <a:off x="16357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608" name="直線コネクタ 607"/>
        <xdr:cNvCxnSpPr/>
      </xdr:nvCxnSpPr>
      <xdr:spPr>
        <a:xfrm>
          <a:off x="16230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09"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10" name="フローチャート: 判断 609"/>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11" name="フローチャート: 判断 610"/>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12" name="フローチャート: 判断 611"/>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613" name="フローチャート: 判断 612"/>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614" name="フローチャート: 判断 613"/>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103505</xdr:rowOff>
    </xdr:from>
    <xdr:to>
      <xdr:col>85</xdr:col>
      <xdr:colOff>177800</xdr:colOff>
      <xdr:row>63</xdr:row>
      <xdr:rowOff>33655</xdr:rowOff>
    </xdr:to>
    <xdr:sp macro="" textlink="">
      <xdr:nvSpPr>
        <xdr:cNvPr id="620" name="楕円 619"/>
        <xdr:cNvSpPr/>
      </xdr:nvSpPr>
      <xdr:spPr>
        <a:xfrm>
          <a:off x="16268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18432</xdr:rowOff>
    </xdr:from>
    <xdr:ext cx="405111" cy="259045"/>
    <xdr:sp macro="" textlink="">
      <xdr:nvSpPr>
        <xdr:cNvPr id="621" name="【保健センター・保健所】&#10;有形固定資産減価償却率該当値テキスト"/>
        <xdr:cNvSpPr txBox="1"/>
      </xdr:nvSpPr>
      <xdr:spPr>
        <a:xfrm>
          <a:off x="16357600" y="1064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61595</xdr:rowOff>
    </xdr:from>
    <xdr:to>
      <xdr:col>81</xdr:col>
      <xdr:colOff>101600</xdr:colOff>
      <xdr:row>62</xdr:row>
      <xdr:rowOff>163195</xdr:rowOff>
    </xdr:to>
    <xdr:sp macro="" textlink="">
      <xdr:nvSpPr>
        <xdr:cNvPr id="622" name="楕円 621"/>
        <xdr:cNvSpPr/>
      </xdr:nvSpPr>
      <xdr:spPr>
        <a:xfrm>
          <a:off x="15430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112395</xdr:rowOff>
    </xdr:from>
    <xdr:to>
      <xdr:col>85</xdr:col>
      <xdr:colOff>127000</xdr:colOff>
      <xdr:row>62</xdr:row>
      <xdr:rowOff>154305</xdr:rowOff>
    </xdr:to>
    <xdr:cxnSp macro="">
      <xdr:nvCxnSpPr>
        <xdr:cNvPr id="623" name="直線コネクタ 622"/>
        <xdr:cNvCxnSpPr/>
      </xdr:nvCxnSpPr>
      <xdr:spPr>
        <a:xfrm>
          <a:off x="15481300" y="107422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624" name="楕円 623"/>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112395</xdr:rowOff>
    </xdr:from>
    <xdr:to>
      <xdr:col>81</xdr:col>
      <xdr:colOff>50800</xdr:colOff>
      <xdr:row>62</xdr:row>
      <xdr:rowOff>114300</xdr:rowOff>
    </xdr:to>
    <xdr:cxnSp macro="">
      <xdr:nvCxnSpPr>
        <xdr:cNvPr id="625" name="直線コネクタ 624"/>
        <xdr:cNvCxnSpPr/>
      </xdr:nvCxnSpPr>
      <xdr:spPr>
        <a:xfrm flipV="1">
          <a:off x="14592300" y="10742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25400</xdr:rowOff>
    </xdr:from>
    <xdr:to>
      <xdr:col>72</xdr:col>
      <xdr:colOff>38100</xdr:colOff>
      <xdr:row>62</xdr:row>
      <xdr:rowOff>127000</xdr:rowOff>
    </xdr:to>
    <xdr:sp macro="" textlink="">
      <xdr:nvSpPr>
        <xdr:cNvPr id="626" name="楕円 625"/>
        <xdr:cNvSpPr/>
      </xdr:nvSpPr>
      <xdr:spPr>
        <a:xfrm>
          <a:off x="1365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76200</xdr:rowOff>
    </xdr:from>
    <xdr:to>
      <xdr:col>76</xdr:col>
      <xdr:colOff>114300</xdr:colOff>
      <xdr:row>62</xdr:row>
      <xdr:rowOff>114300</xdr:rowOff>
    </xdr:to>
    <xdr:cxnSp macro="">
      <xdr:nvCxnSpPr>
        <xdr:cNvPr id="627" name="直線コネクタ 626"/>
        <xdr:cNvCxnSpPr/>
      </xdr:nvCxnSpPr>
      <xdr:spPr>
        <a:xfrm>
          <a:off x="13703300" y="1070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628"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629" name="n_2aveValue【保健センター・保健所】&#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630" name="n_3aveValue【保健センター・保健所】&#10;有形固定資産減価償却率"/>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631" name="n_4aveValue【保健センター・保健所】&#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154322</xdr:rowOff>
    </xdr:from>
    <xdr:ext cx="405111" cy="259045"/>
    <xdr:sp macro="" textlink="">
      <xdr:nvSpPr>
        <xdr:cNvPr id="632" name="n_1mainValue【保健センター・保健所】&#10;有形固定資産減価償却率"/>
        <xdr:cNvSpPr txBox="1"/>
      </xdr:nvSpPr>
      <xdr:spPr>
        <a:xfrm>
          <a:off x="15266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633"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118127</xdr:rowOff>
    </xdr:from>
    <xdr:ext cx="405111" cy="259045"/>
    <xdr:sp macro="" textlink="">
      <xdr:nvSpPr>
        <xdr:cNvPr id="634" name="n_3mainValue【保健センター・保健所】&#10;有形固定資産減価償却率"/>
        <xdr:cNvSpPr txBox="1"/>
      </xdr:nvSpPr>
      <xdr:spPr>
        <a:xfrm>
          <a:off x="13500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58" name="直線コネクタ 657"/>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60" name="直線コネクタ 65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6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62" name="直線コネクタ 66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663" name="【保健センター・保健所】&#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64" name="フローチャート: 判断 663"/>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65" name="フローチャート: 判断 664"/>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66" name="フローチャート: 判断 66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67" name="フローチャート: 判断 666"/>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68" name="フローチャート: 判断 667"/>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74" name="楕円 673"/>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75"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76" name="楕円 675"/>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677" name="直線コネクタ 676"/>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78" name="楕円 677"/>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79" name="直線コネクタ 678"/>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80" name="楕円 679"/>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81" name="直線コネクタ 680"/>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82"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83"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84"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85"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86"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87"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88"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90" name="正方形/長方形 68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91" name="正方形/長方形 69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92" name="正方形/長方形 69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93" name="正方形/長方形 69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5" name="正方形/長方形 6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96" name="正方形/長方形 69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97" name="正方形/長方形 69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98" name="正方形/長方形 69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99" name="正方形/長方形 69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3" name="テキスト ボックス 7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1" name="テキスト ボックス 72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724" name="直線コネクタ 723"/>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725"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726" name="直線コネクタ 725"/>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727"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728" name="直線コネクタ 727"/>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11447</xdr:rowOff>
    </xdr:from>
    <xdr:ext cx="405111" cy="259045"/>
    <xdr:sp macro="" textlink="">
      <xdr:nvSpPr>
        <xdr:cNvPr id="729" name="【庁舎】&#10;有形固定資産減価償却率平均値テキスト"/>
        <xdr:cNvSpPr txBox="1"/>
      </xdr:nvSpPr>
      <xdr:spPr>
        <a:xfrm>
          <a:off x="16357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730" name="フローチャート: 判断 729"/>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731" name="フローチャート: 判断 730"/>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32" name="フローチャート: 判断 731"/>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733" name="フローチャート: 判断 732"/>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734" name="フローチャート: 判断 733"/>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141605</xdr:rowOff>
    </xdr:from>
    <xdr:to>
      <xdr:col>85</xdr:col>
      <xdr:colOff>177800</xdr:colOff>
      <xdr:row>105</xdr:row>
      <xdr:rowOff>71755</xdr:rowOff>
    </xdr:to>
    <xdr:sp macro="" textlink="">
      <xdr:nvSpPr>
        <xdr:cNvPr id="740" name="楕円 739"/>
        <xdr:cNvSpPr/>
      </xdr:nvSpPr>
      <xdr:spPr>
        <a:xfrm>
          <a:off x="162687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164482</xdr:rowOff>
    </xdr:from>
    <xdr:ext cx="405111" cy="259045"/>
    <xdr:sp macro="" textlink="">
      <xdr:nvSpPr>
        <xdr:cNvPr id="741" name="【庁舎】&#10;有形固定資産減価償却率該当値テキスト"/>
        <xdr:cNvSpPr txBox="1"/>
      </xdr:nvSpPr>
      <xdr:spPr>
        <a:xfrm>
          <a:off x="16357600"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114936</xdr:rowOff>
    </xdr:from>
    <xdr:to>
      <xdr:col>81</xdr:col>
      <xdr:colOff>101600</xdr:colOff>
      <xdr:row>105</xdr:row>
      <xdr:rowOff>45086</xdr:rowOff>
    </xdr:to>
    <xdr:sp macro="" textlink="">
      <xdr:nvSpPr>
        <xdr:cNvPr id="742" name="楕円 741"/>
        <xdr:cNvSpPr/>
      </xdr:nvSpPr>
      <xdr:spPr>
        <a:xfrm>
          <a:off x="15430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165736</xdr:rowOff>
    </xdr:from>
    <xdr:to>
      <xdr:col>85</xdr:col>
      <xdr:colOff>127000</xdr:colOff>
      <xdr:row>105</xdr:row>
      <xdr:rowOff>20955</xdr:rowOff>
    </xdr:to>
    <xdr:cxnSp macro="">
      <xdr:nvCxnSpPr>
        <xdr:cNvPr id="743" name="直線コネクタ 742"/>
        <xdr:cNvCxnSpPr/>
      </xdr:nvCxnSpPr>
      <xdr:spPr>
        <a:xfrm>
          <a:off x="15481300" y="179965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80645</xdr:rowOff>
    </xdr:from>
    <xdr:to>
      <xdr:col>76</xdr:col>
      <xdr:colOff>165100</xdr:colOff>
      <xdr:row>105</xdr:row>
      <xdr:rowOff>10795</xdr:rowOff>
    </xdr:to>
    <xdr:sp macro="" textlink="">
      <xdr:nvSpPr>
        <xdr:cNvPr id="744" name="楕円 743"/>
        <xdr:cNvSpPr/>
      </xdr:nvSpPr>
      <xdr:spPr>
        <a:xfrm>
          <a:off x="14541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131445</xdr:rowOff>
    </xdr:from>
    <xdr:to>
      <xdr:col>81</xdr:col>
      <xdr:colOff>50800</xdr:colOff>
      <xdr:row>104</xdr:row>
      <xdr:rowOff>165736</xdr:rowOff>
    </xdr:to>
    <xdr:cxnSp macro="">
      <xdr:nvCxnSpPr>
        <xdr:cNvPr id="745" name="直線コネクタ 744"/>
        <xdr:cNvCxnSpPr/>
      </xdr:nvCxnSpPr>
      <xdr:spPr>
        <a:xfrm>
          <a:off x="14592300" y="179622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50164</xdr:rowOff>
    </xdr:from>
    <xdr:to>
      <xdr:col>72</xdr:col>
      <xdr:colOff>38100</xdr:colOff>
      <xdr:row>104</xdr:row>
      <xdr:rowOff>151764</xdr:rowOff>
    </xdr:to>
    <xdr:sp macro="" textlink="">
      <xdr:nvSpPr>
        <xdr:cNvPr id="746" name="楕円 745"/>
        <xdr:cNvSpPr/>
      </xdr:nvSpPr>
      <xdr:spPr>
        <a:xfrm>
          <a:off x="13652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100964</xdr:rowOff>
    </xdr:from>
    <xdr:to>
      <xdr:col>76</xdr:col>
      <xdr:colOff>114300</xdr:colOff>
      <xdr:row>104</xdr:row>
      <xdr:rowOff>131445</xdr:rowOff>
    </xdr:to>
    <xdr:cxnSp macro="">
      <xdr:nvCxnSpPr>
        <xdr:cNvPr id="747" name="直線コネクタ 746"/>
        <xdr:cNvCxnSpPr/>
      </xdr:nvCxnSpPr>
      <xdr:spPr>
        <a:xfrm>
          <a:off x="13703300" y="179317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127652</xdr:rowOff>
    </xdr:from>
    <xdr:ext cx="405111" cy="259045"/>
    <xdr:sp macro="" textlink="">
      <xdr:nvSpPr>
        <xdr:cNvPr id="748" name="n_1aveValue【庁舎】&#10;有形固定資産減価償却率"/>
        <xdr:cNvSpPr txBox="1"/>
      </xdr:nvSpPr>
      <xdr:spPr>
        <a:xfrm>
          <a:off x="15266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749" name="n_2aveValue【庁舎】&#10;有形固定資産減価償却率"/>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89552</xdr:rowOff>
    </xdr:from>
    <xdr:ext cx="405111" cy="259045"/>
    <xdr:sp macro="" textlink="">
      <xdr:nvSpPr>
        <xdr:cNvPr id="750" name="n_3aveValue【庁舎】&#10;有形固定資産減価償却率"/>
        <xdr:cNvSpPr txBox="1"/>
      </xdr:nvSpPr>
      <xdr:spPr>
        <a:xfrm>
          <a:off x="13500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122572</xdr:rowOff>
    </xdr:from>
    <xdr:ext cx="405111" cy="259045"/>
    <xdr:sp macro="" textlink="">
      <xdr:nvSpPr>
        <xdr:cNvPr id="751" name="n_4aveValue【庁舎】&#10;有形固定資産減価償却率"/>
        <xdr:cNvSpPr txBox="1"/>
      </xdr:nvSpPr>
      <xdr:spPr>
        <a:xfrm>
          <a:off x="12611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61613</xdr:rowOff>
    </xdr:from>
    <xdr:ext cx="405111" cy="259045"/>
    <xdr:sp macro="" textlink="">
      <xdr:nvSpPr>
        <xdr:cNvPr id="752" name="n_1mainValue【庁舎】&#10;有形固定資産減価償却率"/>
        <xdr:cNvSpPr txBox="1"/>
      </xdr:nvSpPr>
      <xdr:spPr>
        <a:xfrm>
          <a:off x="152660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27322</xdr:rowOff>
    </xdr:from>
    <xdr:ext cx="405111" cy="259045"/>
    <xdr:sp macro="" textlink="">
      <xdr:nvSpPr>
        <xdr:cNvPr id="753" name="n_2mainValue【庁舎】&#10;有形固定資産減価償却率"/>
        <xdr:cNvSpPr txBox="1"/>
      </xdr:nvSpPr>
      <xdr:spPr>
        <a:xfrm>
          <a:off x="143897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168291</xdr:rowOff>
    </xdr:from>
    <xdr:ext cx="405111" cy="259045"/>
    <xdr:sp macro="" textlink="">
      <xdr:nvSpPr>
        <xdr:cNvPr id="754" name="n_3mainValue【庁舎】&#10;有形固定資産減価償却率"/>
        <xdr:cNvSpPr txBox="1"/>
      </xdr:nvSpPr>
      <xdr:spPr>
        <a:xfrm>
          <a:off x="13500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5" name="直線コネクタ 7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6" name="テキスト ボックス 7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7" name="直線コネクタ 7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8" name="テキスト ボックス 7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9" name="直線コネクタ 7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0" name="テキスト ボックス 7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1" name="直線コネクタ 7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2" name="テキスト ボックス 7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3" name="直線コネクタ 7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4" name="テキスト ボックス 7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5" name="直線コネクタ 7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6" name="テキスト ボックス 7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80" name="直線コネクタ 779"/>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81"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82" name="直線コネクタ 781"/>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783"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84" name="直線コネクタ 783"/>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macro="" textlink="">
      <xdr:nvSpPr>
        <xdr:cNvPr id="785" name="【庁舎】&#10;一人当たり面積平均値テキスト"/>
        <xdr:cNvSpPr txBox="1"/>
      </xdr:nvSpPr>
      <xdr:spPr>
        <a:xfrm>
          <a:off x="22199600" y="18236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786" name="フローチャート: 判断 785"/>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87" name="フローチャート: 判断 786"/>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88" name="フローチャート: 判断 787"/>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789" name="フローチャート: 判断 788"/>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90" name="フローチャート: 判断 789"/>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74386</xdr:rowOff>
    </xdr:from>
    <xdr:to>
      <xdr:col>116</xdr:col>
      <xdr:colOff>114300</xdr:colOff>
      <xdr:row>105</xdr:row>
      <xdr:rowOff>4536</xdr:rowOff>
    </xdr:to>
    <xdr:sp macro="" textlink="">
      <xdr:nvSpPr>
        <xdr:cNvPr id="796" name="楕円 795"/>
        <xdr:cNvSpPr/>
      </xdr:nvSpPr>
      <xdr:spPr>
        <a:xfrm>
          <a:off x="221107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97263</xdr:rowOff>
    </xdr:from>
    <xdr:ext cx="469744" cy="259045"/>
    <xdr:sp macro="" textlink="">
      <xdr:nvSpPr>
        <xdr:cNvPr id="797" name="【庁舎】&#10;一人当たり面積該当値テキスト"/>
        <xdr:cNvSpPr txBox="1"/>
      </xdr:nvSpPr>
      <xdr:spPr>
        <a:xfrm>
          <a:off x="22199600" y="177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12337</xdr:rowOff>
    </xdr:from>
    <xdr:to>
      <xdr:col>112</xdr:col>
      <xdr:colOff>38100</xdr:colOff>
      <xdr:row>104</xdr:row>
      <xdr:rowOff>113937</xdr:rowOff>
    </xdr:to>
    <xdr:sp macro="" textlink="">
      <xdr:nvSpPr>
        <xdr:cNvPr id="798" name="楕円 797"/>
        <xdr:cNvSpPr/>
      </xdr:nvSpPr>
      <xdr:spPr>
        <a:xfrm>
          <a:off x="21272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63137</xdr:rowOff>
    </xdr:from>
    <xdr:to>
      <xdr:col>116</xdr:col>
      <xdr:colOff>63500</xdr:colOff>
      <xdr:row>104</xdr:row>
      <xdr:rowOff>125186</xdr:rowOff>
    </xdr:to>
    <xdr:cxnSp macro="">
      <xdr:nvCxnSpPr>
        <xdr:cNvPr id="799" name="直線コネクタ 798"/>
        <xdr:cNvCxnSpPr/>
      </xdr:nvCxnSpPr>
      <xdr:spPr>
        <a:xfrm>
          <a:off x="21323300" y="1789393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167458</xdr:rowOff>
    </xdr:from>
    <xdr:to>
      <xdr:col>107</xdr:col>
      <xdr:colOff>101600</xdr:colOff>
      <xdr:row>104</xdr:row>
      <xdr:rowOff>97608</xdr:rowOff>
    </xdr:to>
    <xdr:sp macro="" textlink="">
      <xdr:nvSpPr>
        <xdr:cNvPr id="800" name="楕円 799"/>
        <xdr:cNvSpPr/>
      </xdr:nvSpPr>
      <xdr:spPr>
        <a:xfrm>
          <a:off x="20383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46808</xdr:rowOff>
    </xdr:from>
    <xdr:to>
      <xdr:col>111</xdr:col>
      <xdr:colOff>177800</xdr:colOff>
      <xdr:row>104</xdr:row>
      <xdr:rowOff>63137</xdr:rowOff>
    </xdr:to>
    <xdr:cxnSp macro="">
      <xdr:nvCxnSpPr>
        <xdr:cNvPr id="801" name="直線コネクタ 800"/>
        <xdr:cNvCxnSpPr/>
      </xdr:nvCxnSpPr>
      <xdr:spPr>
        <a:xfrm>
          <a:off x="20434300" y="178776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154395</xdr:rowOff>
    </xdr:from>
    <xdr:to>
      <xdr:col>102</xdr:col>
      <xdr:colOff>165100</xdr:colOff>
      <xdr:row>104</xdr:row>
      <xdr:rowOff>84545</xdr:rowOff>
    </xdr:to>
    <xdr:sp macro="" textlink="">
      <xdr:nvSpPr>
        <xdr:cNvPr id="802" name="楕円 801"/>
        <xdr:cNvSpPr/>
      </xdr:nvSpPr>
      <xdr:spPr>
        <a:xfrm>
          <a:off x="19494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33745</xdr:rowOff>
    </xdr:from>
    <xdr:to>
      <xdr:col>107</xdr:col>
      <xdr:colOff>50800</xdr:colOff>
      <xdr:row>104</xdr:row>
      <xdr:rowOff>46808</xdr:rowOff>
    </xdr:to>
    <xdr:cxnSp macro="">
      <xdr:nvCxnSpPr>
        <xdr:cNvPr id="803" name="直線コネクタ 802"/>
        <xdr:cNvCxnSpPr/>
      </xdr:nvCxnSpPr>
      <xdr:spPr>
        <a:xfrm>
          <a:off x="19545300" y="178645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18522</xdr:rowOff>
    </xdr:from>
    <xdr:ext cx="469744" cy="259045"/>
    <xdr:sp macro="" textlink="">
      <xdr:nvSpPr>
        <xdr:cNvPr id="804" name="n_1aveValue【庁舎】&#10;一人当たり面積"/>
        <xdr:cNvSpPr txBox="1"/>
      </xdr:nvSpPr>
      <xdr:spPr>
        <a:xfrm>
          <a:off x="210757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805" name="n_2aveValue【庁舎】&#10;一人当たり面積"/>
        <xdr:cNvSpPr txBox="1"/>
      </xdr:nvSpPr>
      <xdr:spPr>
        <a:xfrm>
          <a:off x="20199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806" name="n_3aveValue【庁舎】&#10;一人当たり面積"/>
        <xdr:cNvSpPr txBox="1"/>
      </xdr:nvSpPr>
      <xdr:spPr>
        <a:xfrm>
          <a:off x="19310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07"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130464</xdr:rowOff>
    </xdr:from>
    <xdr:ext cx="469744" cy="259045"/>
    <xdr:sp macro="" textlink="">
      <xdr:nvSpPr>
        <xdr:cNvPr id="808" name="n_1mainValue【庁舎】&#10;一人当たり面積"/>
        <xdr:cNvSpPr txBox="1"/>
      </xdr:nvSpPr>
      <xdr:spPr>
        <a:xfrm>
          <a:off x="2107572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114135</xdr:rowOff>
    </xdr:from>
    <xdr:ext cx="469744" cy="259045"/>
    <xdr:sp macro="" textlink="">
      <xdr:nvSpPr>
        <xdr:cNvPr id="809" name="n_2mainValue【庁舎】&#10;一人当たり面積"/>
        <xdr:cNvSpPr txBox="1"/>
      </xdr:nvSpPr>
      <xdr:spPr>
        <a:xfrm>
          <a:off x="20199427" y="1760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101072</xdr:rowOff>
    </xdr:from>
    <xdr:ext cx="469744" cy="259045"/>
    <xdr:sp macro="" textlink="">
      <xdr:nvSpPr>
        <xdr:cNvPr id="810" name="n_3mainValue【庁舎】&#10;一人当たり面積"/>
        <xdr:cNvSpPr txBox="1"/>
      </xdr:nvSpPr>
      <xdr:spPr>
        <a:xfrm>
          <a:off x="19310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図書館の有形固定資産減価償却率において、類型団体内順位が下位から</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番目と高くなっており、これは区立図書館</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施設のうち</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施設が築</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年を経過していることが要因と考えられます。</a:t>
          </a:r>
          <a:endParaRPr lang="ja-JP" altLang="ja-JP" sz="1400">
            <a:effectLst/>
          </a:endParaRPr>
        </a:p>
        <a:p>
          <a:r>
            <a:rPr kumimoji="1" lang="ja-JP" altLang="ja-JP" sz="1400">
              <a:solidFill>
                <a:schemeClr val="dk1"/>
              </a:solidFill>
              <a:effectLst/>
              <a:latin typeface="+mn-lt"/>
              <a:ea typeface="+mn-ea"/>
              <a:cs typeface="+mn-cs"/>
            </a:rPr>
            <a:t>築</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年を経過し、大規模改修が実施されていない施設については、老朽化の進行状況を考慮し、改修等の対策を検討していきます。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226,114
214,479
11.29
116,968,428
110,333,028
5,590,003
60,754,149
4,207,177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財政力指数は、基準財政収入額を基準財政需要額で除して得たものの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か年間平均値です。</a:t>
          </a:r>
        </a:p>
        <a:p>
          <a:r>
            <a:rPr kumimoji="1" lang="ja-JP" altLang="en-US" sz="1300">
              <a:latin typeface="ＭＳ Ｐゴシック" panose="020B0600070205080204" pitchFamily="50" charset="-128"/>
              <a:ea typeface="ＭＳ Ｐゴシック" panose="020B0600070205080204" pitchFamily="50" charset="-128"/>
            </a:rPr>
            <a:t>　令和元年度の財政力指数は、前年度より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令和元年度は基準財政収入額、基準財政需要額ともに前年度と比較して増となりました。特別区税は引続き増となったものの、義務的経費も増となっていることから、より一層事務事業の見直しなどを行い、バランスのとれた財政運営を目指し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151606</xdr:rowOff>
    </xdr:from>
    <xdr:to>
      <xdr:col>23</xdr:col>
      <xdr:colOff>133350</xdr:colOff>
      <xdr:row>42</xdr:row>
      <xdr:rowOff>10319</xdr:rowOff>
    </xdr:to>
    <xdr:cxnSp macro="">
      <xdr:nvCxnSpPr>
        <xdr:cNvPr id="73" name="直線コネクタ 72"/>
        <xdr:cNvCxnSpPr/>
      </xdr:nvCxnSpPr>
      <xdr:spPr>
        <a:xfrm>
          <a:off x="4114800" y="718105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37165</xdr:rowOff>
    </xdr:from>
    <xdr:ext cx="762000" cy="259045"/>
    <xdr:sp macro="" textlink="">
      <xdr:nvSpPr>
        <xdr:cNvPr id="74" name="財政力平均値テキスト"/>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151606</xdr:rowOff>
    </xdr:from>
    <xdr:to>
      <xdr:col>19</xdr:col>
      <xdr:colOff>133350</xdr:colOff>
      <xdr:row>41</xdr:row>
      <xdr:rowOff>166688</xdr:rowOff>
    </xdr:to>
    <xdr:cxnSp macro="">
      <xdr:nvCxnSpPr>
        <xdr:cNvPr id="76" name="直線コネクタ 75"/>
        <xdr:cNvCxnSpPr/>
      </xdr:nvCxnSpPr>
      <xdr:spPr>
        <a:xfrm flipV="1">
          <a:off x="3225800" y="71810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166688</xdr:rowOff>
    </xdr:from>
    <xdr:to>
      <xdr:col>15</xdr:col>
      <xdr:colOff>82550</xdr:colOff>
      <xdr:row>42</xdr:row>
      <xdr:rowOff>10319</xdr:rowOff>
    </xdr:to>
    <xdr:cxnSp macro="">
      <xdr:nvCxnSpPr>
        <xdr:cNvPr id="79" name="直線コネクタ 78"/>
        <xdr:cNvCxnSpPr/>
      </xdr:nvCxnSpPr>
      <xdr:spPr>
        <a:xfrm flipV="1">
          <a:off x="2336800" y="719613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1" name="テキスト ボックス 8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10319</xdr:rowOff>
    </xdr:from>
    <xdr:to>
      <xdr:col>11</xdr:col>
      <xdr:colOff>31750</xdr:colOff>
      <xdr:row>42</xdr:row>
      <xdr:rowOff>25400</xdr:rowOff>
    </xdr:to>
    <xdr:cxnSp macro="">
      <xdr:nvCxnSpPr>
        <xdr:cNvPr id="82" name="直線コネクタ 81"/>
        <xdr:cNvCxnSpPr/>
      </xdr:nvCxnSpPr>
      <xdr:spPr>
        <a:xfrm flipV="1">
          <a:off x="1447800" y="721121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151465</xdr:rowOff>
    </xdr:from>
    <xdr:ext cx="762000" cy="259045"/>
    <xdr:sp macro="" textlink="">
      <xdr:nvSpPr>
        <xdr:cNvPr id="84" name="テキスト ボックス 83"/>
        <xdr:cNvSpPr txBox="1"/>
      </xdr:nvSpPr>
      <xdr:spPr>
        <a:xfrm>
          <a:off x="1955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166546</xdr:rowOff>
    </xdr:from>
    <xdr:ext cx="762000" cy="259045"/>
    <xdr:sp macro="" textlink="">
      <xdr:nvSpPr>
        <xdr:cNvPr id="86" name="テキスト ボックス 85"/>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130969</xdr:rowOff>
    </xdr:from>
    <xdr:to>
      <xdr:col>23</xdr:col>
      <xdr:colOff>184150</xdr:colOff>
      <xdr:row>42</xdr:row>
      <xdr:rowOff>61119</xdr:rowOff>
    </xdr:to>
    <xdr:sp macro="" textlink="">
      <xdr:nvSpPr>
        <xdr:cNvPr id="92" name="楕円 91"/>
        <xdr:cNvSpPr/>
      </xdr:nvSpPr>
      <xdr:spPr>
        <a:xfrm>
          <a:off x="4902200" y="71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147496</xdr:rowOff>
    </xdr:from>
    <xdr:ext cx="762000" cy="259045"/>
    <xdr:sp macro="" textlink="">
      <xdr:nvSpPr>
        <xdr:cNvPr id="93" name="財政力該当値テキスト"/>
        <xdr:cNvSpPr txBox="1"/>
      </xdr:nvSpPr>
      <xdr:spPr>
        <a:xfrm>
          <a:off x="5041900" y="700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100806</xdr:rowOff>
    </xdr:from>
    <xdr:to>
      <xdr:col>19</xdr:col>
      <xdr:colOff>184150</xdr:colOff>
      <xdr:row>42</xdr:row>
      <xdr:rowOff>30956</xdr:rowOff>
    </xdr:to>
    <xdr:sp macro="" textlink="">
      <xdr:nvSpPr>
        <xdr:cNvPr id="94" name="楕円 93"/>
        <xdr:cNvSpPr/>
      </xdr:nvSpPr>
      <xdr:spPr>
        <a:xfrm>
          <a:off x="4064000" y="71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41133</xdr:rowOff>
    </xdr:from>
    <xdr:ext cx="736600" cy="259045"/>
    <xdr:sp macro="" textlink="">
      <xdr:nvSpPr>
        <xdr:cNvPr id="95" name="テキスト ボックス 94"/>
        <xdr:cNvSpPr txBox="1"/>
      </xdr:nvSpPr>
      <xdr:spPr>
        <a:xfrm>
          <a:off x="3733800" y="689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115888</xdr:rowOff>
    </xdr:from>
    <xdr:to>
      <xdr:col>15</xdr:col>
      <xdr:colOff>133350</xdr:colOff>
      <xdr:row>42</xdr:row>
      <xdr:rowOff>46038</xdr:rowOff>
    </xdr:to>
    <xdr:sp macro="" textlink="">
      <xdr:nvSpPr>
        <xdr:cNvPr id="96" name="楕円 95"/>
        <xdr:cNvSpPr/>
      </xdr:nvSpPr>
      <xdr:spPr>
        <a:xfrm>
          <a:off x="3175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56215</xdr:rowOff>
    </xdr:from>
    <xdr:ext cx="762000" cy="259045"/>
    <xdr:sp macro="" textlink="">
      <xdr:nvSpPr>
        <xdr:cNvPr id="97" name="テキスト ボックス 96"/>
        <xdr:cNvSpPr txBox="1"/>
      </xdr:nvSpPr>
      <xdr:spPr>
        <a:xfrm>
          <a:off x="2844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130969</xdr:rowOff>
    </xdr:from>
    <xdr:to>
      <xdr:col>11</xdr:col>
      <xdr:colOff>82550</xdr:colOff>
      <xdr:row>42</xdr:row>
      <xdr:rowOff>61119</xdr:rowOff>
    </xdr:to>
    <xdr:sp macro="" textlink="">
      <xdr:nvSpPr>
        <xdr:cNvPr id="98" name="楕円 97"/>
        <xdr:cNvSpPr/>
      </xdr:nvSpPr>
      <xdr:spPr>
        <a:xfrm>
          <a:off x="2286000" y="71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71296</xdr:rowOff>
    </xdr:from>
    <xdr:ext cx="762000" cy="259045"/>
    <xdr:sp macro="" textlink="">
      <xdr:nvSpPr>
        <xdr:cNvPr id="99" name="テキスト ボックス 98"/>
        <xdr:cNvSpPr txBox="1"/>
      </xdr:nvSpPr>
      <xdr:spPr>
        <a:xfrm>
          <a:off x="1955800" y="69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100" name="楕円 99"/>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101" name="テキスト ボックス 10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経常収支比率は、毎年度、経常的に支出される経費に充当された一般財源の額が、経常的に収入される一般財源などの合計額に占める割合です。令和元年度の経常収支比率は、前年度を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ポイント下回りました。</a:t>
          </a:r>
        </a:p>
        <a:p>
          <a:r>
            <a:rPr kumimoji="1" lang="ja-JP" altLang="en-US" sz="1300">
              <a:latin typeface="ＭＳ Ｐゴシック" panose="020B0600070205080204" pitchFamily="50" charset="-128"/>
              <a:ea typeface="ＭＳ Ｐゴシック" panose="020B0600070205080204" pitchFamily="50" charset="-128"/>
            </a:rPr>
            <a:t>　これは、経常的経費充当一般財源等が約</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億円増加したものの、経常的一般財源等総額が約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億円増加したことによるものです。     </a:t>
          </a:r>
        </a:p>
        <a:p>
          <a:r>
            <a:rPr kumimoji="1" lang="ja-JP" altLang="en-US" sz="1300">
              <a:latin typeface="ＭＳ Ｐゴシック" panose="020B0600070205080204" pitchFamily="50" charset="-128"/>
              <a:ea typeface="ＭＳ Ｐゴシック" panose="020B0600070205080204" pitchFamily="50" charset="-128"/>
            </a:rPr>
            <a:t>　類似団体平均値との比較では、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今後も、経常的な経費の縮減を図り、収支の均衡と共に、財政構造の弾力性を維持することで、安定的かつ健全な財政運営に努めていきます。</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46482</xdr:rowOff>
    </xdr:to>
    <xdr:cxnSp macro="">
      <xdr:nvCxnSpPr>
        <xdr:cNvPr id="134" name="直線コネクタ 133"/>
        <xdr:cNvCxnSpPr/>
      </xdr:nvCxnSpPr>
      <xdr:spPr>
        <a:xfrm flipV="1">
          <a:off x="4114800" y="1103630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65</xdr:row>
      <xdr:rowOff>123698</xdr:rowOff>
    </xdr:to>
    <xdr:cxnSp macro="">
      <xdr:nvCxnSpPr>
        <xdr:cNvPr id="137" name="直線コネクタ 136"/>
        <xdr:cNvCxnSpPr/>
      </xdr:nvCxnSpPr>
      <xdr:spPr>
        <a:xfrm flipV="1">
          <a:off x="3225800" y="111907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162306</xdr:rowOff>
    </xdr:to>
    <xdr:cxnSp macro="">
      <xdr:nvCxnSpPr>
        <xdr:cNvPr id="140" name="直線コネクタ 139"/>
        <xdr:cNvCxnSpPr/>
      </xdr:nvCxnSpPr>
      <xdr:spPr>
        <a:xfrm flipV="1">
          <a:off x="2336800" y="1126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65</xdr:row>
      <xdr:rowOff>162306</xdr:rowOff>
    </xdr:to>
    <xdr:cxnSp macro="">
      <xdr:nvCxnSpPr>
        <xdr:cNvPr id="143" name="直線コネクタ 142"/>
        <xdr:cNvCxnSpPr/>
      </xdr:nvCxnSpPr>
      <xdr:spPr>
        <a:xfrm>
          <a:off x="1447800" y="10727436"/>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47" name="テキスト ボックス 146"/>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3" name="楕円 152"/>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4"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5" name="楕円 154"/>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6" name="テキスト ボックス 155"/>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7" name="楕円 156"/>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8" name="テキスト ボックス 157"/>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9" name="楕円 158"/>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60" name="テキスト ボックス 159"/>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61" name="楕円 160"/>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62" name="テキスト ボックス 161"/>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％の減、物件費は</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％の増となりました。</a:t>
          </a:r>
        </a:p>
        <a:p>
          <a:r>
            <a:rPr kumimoji="1" lang="ja-JP" altLang="en-US" sz="1300">
              <a:latin typeface="ＭＳ Ｐゴシック" panose="020B0600070205080204" pitchFamily="50" charset="-128"/>
              <a:ea typeface="ＭＳ Ｐゴシック" panose="020B0600070205080204" pitchFamily="50" charset="-128"/>
            </a:rPr>
            <a:t>　類似団体平均値と比較して高い要因として、人件費については、福祉系職員が多い傾向にあることによります。また物件費については、各種委託費等の増の影響によるものです。</a:t>
          </a:r>
        </a:p>
        <a:p>
          <a:r>
            <a:rPr kumimoji="1" lang="ja-JP" altLang="en-US" sz="1300">
              <a:latin typeface="ＭＳ Ｐゴシック" panose="020B0600070205080204" pitchFamily="50" charset="-128"/>
              <a:ea typeface="ＭＳ Ｐゴシック" panose="020B0600070205080204" pitchFamily="50" charset="-128"/>
            </a:rPr>
            <a:t>　今後も継続的に職員数の適正化及び事務の効率化に努めていきます。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123487</xdr:rowOff>
    </xdr:from>
    <xdr:to>
      <xdr:col>23</xdr:col>
      <xdr:colOff>133350</xdr:colOff>
      <xdr:row>83</xdr:row>
      <xdr:rowOff>4626</xdr:rowOff>
    </xdr:to>
    <xdr:cxnSp macro="">
      <xdr:nvCxnSpPr>
        <xdr:cNvPr id="195" name="直線コネクタ 194"/>
        <xdr:cNvCxnSpPr/>
      </xdr:nvCxnSpPr>
      <xdr:spPr>
        <a:xfrm>
          <a:off x="4114800" y="14182387"/>
          <a:ext cx="8382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121021</xdr:rowOff>
    </xdr:from>
    <xdr:to>
      <xdr:col>19</xdr:col>
      <xdr:colOff>133350</xdr:colOff>
      <xdr:row>82</xdr:row>
      <xdr:rowOff>123487</xdr:rowOff>
    </xdr:to>
    <xdr:cxnSp macro="">
      <xdr:nvCxnSpPr>
        <xdr:cNvPr id="198" name="直線コネクタ 197"/>
        <xdr:cNvCxnSpPr/>
      </xdr:nvCxnSpPr>
      <xdr:spPr>
        <a:xfrm>
          <a:off x="3225800" y="14179921"/>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113666</xdr:rowOff>
    </xdr:from>
    <xdr:to>
      <xdr:col>15</xdr:col>
      <xdr:colOff>82550</xdr:colOff>
      <xdr:row>82</xdr:row>
      <xdr:rowOff>121021</xdr:rowOff>
    </xdr:to>
    <xdr:cxnSp macro="">
      <xdr:nvCxnSpPr>
        <xdr:cNvPr id="201" name="直線コネクタ 200"/>
        <xdr:cNvCxnSpPr/>
      </xdr:nvCxnSpPr>
      <xdr:spPr>
        <a:xfrm>
          <a:off x="2336800" y="14172566"/>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96650</xdr:rowOff>
    </xdr:from>
    <xdr:to>
      <xdr:col>11</xdr:col>
      <xdr:colOff>31750</xdr:colOff>
      <xdr:row>82</xdr:row>
      <xdr:rowOff>113666</xdr:rowOff>
    </xdr:to>
    <xdr:cxnSp macro="">
      <xdr:nvCxnSpPr>
        <xdr:cNvPr id="204" name="直線コネクタ 203"/>
        <xdr:cNvCxnSpPr/>
      </xdr:nvCxnSpPr>
      <xdr:spPr>
        <a:xfrm>
          <a:off x="1447800" y="14155550"/>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125276</xdr:rowOff>
    </xdr:from>
    <xdr:to>
      <xdr:col>23</xdr:col>
      <xdr:colOff>184150</xdr:colOff>
      <xdr:row>83</xdr:row>
      <xdr:rowOff>55426</xdr:rowOff>
    </xdr:to>
    <xdr:sp macro="" textlink="">
      <xdr:nvSpPr>
        <xdr:cNvPr id="214" name="楕円 213"/>
        <xdr:cNvSpPr/>
      </xdr:nvSpPr>
      <xdr:spPr>
        <a:xfrm>
          <a:off x="4902200" y="141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97353</xdr:rowOff>
    </xdr:from>
    <xdr:ext cx="762000" cy="259045"/>
    <xdr:sp macro="" textlink="">
      <xdr:nvSpPr>
        <xdr:cNvPr id="215" name="人件費・物件費等の状況該当値テキスト"/>
        <xdr:cNvSpPr txBox="1"/>
      </xdr:nvSpPr>
      <xdr:spPr>
        <a:xfrm>
          <a:off x="5041900" y="1415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72687</xdr:rowOff>
    </xdr:from>
    <xdr:to>
      <xdr:col>19</xdr:col>
      <xdr:colOff>184150</xdr:colOff>
      <xdr:row>83</xdr:row>
      <xdr:rowOff>2837</xdr:rowOff>
    </xdr:to>
    <xdr:sp macro="" textlink="">
      <xdr:nvSpPr>
        <xdr:cNvPr id="216" name="楕円 215"/>
        <xdr:cNvSpPr/>
      </xdr:nvSpPr>
      <xdr:spPr>
        <a:xfrm>
          <a:off x="4064000" y="141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159064</xdr:rowOff>
    </xdr:from>
    <xdr:ext cx="736600" cy="259045"/>
    <xdr:sp macro="" textlink="">
      <xdr:nvSpPr>
        <xdr:cNvPr id="217" name="テキスト ボックス 216"/>
        <xdr:cNvSpPr txBox="1"/>
      </xdr:nvSpPr>
      <xdr:spPr>
        <a:xfrm>
          <a:off x="3733800" y="1421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70221</xdr:rowOff>
    </xdr:from>
    <xdr:to>
      <xdr:col>15</xdr:col>
      <xdr:colOff>133350</xdr:colOff>
      <xdr:row>83</xdr:row>
      <xdr:rowOff>371</xdr:rowOff>
    </xdr:to>
    <xdr:sp macro="" textlink="">
      <xdr:nvSpPr>
        <xdr:cNvPr id="218" name="楕円 217"/>
        <xdr:cNvSpPr/>
      </xdr:nvSpPr>
      <xdr:spPr>
        <a:xfrm>
          <a:off x="3175000" y="141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156598</xdr:rowOff>
    </xdr:from>
    <xdr:ext cx="762000" cy="259045"/>
    <xdr:sp macro="" textlink="">
      <xdr:nvSpPr>
        <xdr:cNvPr id="219" name="テキスト ボックス 218"/>
        <xdr:cNvSpPr txBox="1"/>
      </xdr:nvSpPr>
      <xdr:spPr>
        <a:xfrm>
          <a:off x="2844800" y="1421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62866</xdr:rowOff>
    </xdr:from>
    <xdr:to>
      <xdr:col>11</xdr:col>
      <xdr:colOff>82550</xdr:colOff>
      <xdr:row>82</xdr:row>
      <xdr:rowOff>164466</xdr:rowOff>
    </xdr:to>
    <xdr:sp macro="" textlink="">
      <xdr:nvSpPr>
        <xdr:cNvPr id="220" name="楕円 219"/>
        <xdr:cNvSpPr/>
      </xdr:nvSpPr>
      <xdr:spPr>
        <a:xfrm>
          <a:off x="2286000" y="141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149243</xdr:rowOff>
    </xdr:from>
    <xdr:ext cx="762000" cy="259045"/>
    <xdr:sp macro="" textlink="">
      <xdr:nvSpPr>
        <xdr:cNvPr id="221" name="テキスト ボックス 220"/>
        <xdr:cNvSpPr txBox="1"/>
      </xdr:nvSpPr>
      <xdr:spPr>
        <a:xfrm>
          <a:off x="1955800" y="1420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45850</xdr:rowOff>
    </xdr:from>
    <xdr:to>
      <xdr:col>7</xdr:col>
      <xdr:colOff>31750</xdr:colOff>
      <xdr:row>82</xdr:row>
      <xdr:rowOff>147450</xdr:rowOff>
    </xdr:to>
    <xdr:sp macro="" textlink="">
      <xdr:nvSpPr>
        <xdr:cNvPr id="222" name="楕円 221"/>
        <xdr:cNvSpPr/>
      </xdr:nvSpPr>
      <xdr:spPr>
        <a:xfrm>
          <a:off x="1397000" y="141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132227</xdr:rowOff>
    </xdr:from>
    <xdr:ext cx="762000" cy="259045"/>
    <xdr:sp macro="" textlink="">
      <xdr:nvSpPr>
        <xdr:cNvPr id="223" name="テキスト ボックス 222"/>
        <xdr:cNvSpPr txBox="1"/>
      </xdr:nvSpPr>
      <xdr:spPr>
        <a:xfrm>
          <a:off x="1066800" y="1419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ラスパイレス指数は、国家公務員の給料を１００とした場合の地方公務員の給与水準を指数で表したものです。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日現在のラスパイレス指数は、前年と比較すると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ポイント減少しました。これは、令和元年度給与勧告に基づき、公民較差△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を解消するため、給料表を改定したことによるものです。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概ね国家公務員の給与水準と均衡していますが、今後も引き続き職員給与の適正化に努めていきます。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106680</xdr:rowOff>
    </xdr:from>
    <xdr:to>
      <xdr:col>81</xdr:col>
      <xdr:colOff>44450</xdr:colOff>
      <xdr:row>86</xdr:row>
      <xdr:rowOff>149861</xdr:rowOff>
    </xdr:to>
    <xdr:cxnSp macro="">
      <xdr:nvCxnSpPr>
        <xdr:cNvPr id="255" name="直線コネクタ 254"/>
        <xdr:cNvCxnSpPr/>
      </xdr:nvCxnSpPr>
      <xdr:spPr>
        <a:xfrm flipV="1">
          <a:off x="16179800" y="14508480"/>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147338</xdr:rowOff>
    </xdr:from>
    <xdr:ext cx="762000" cy="259045"/>
    <xdr:sp macro=""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88</xdr:row>
      <xdr:rowOff>144780</xdr:rowOff>
    </xdr:to>
    <xdr:cxnSp macro="">
      <xdr:nvCxnSpPr>
        <xdr:cNvPr id="258" name="直線コネクタ 257"/>
        <xdr:cNvCxnSpPr/>
      </xdr:nvCxnSpPr>
      <xdr:spPr>
        <a:xfrm flipV="1">
          <a:off x="15290800" y="14894561"/>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0" name="テキスト ボックス 259"/>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88</xdr:row>
      <xdr:rowOff>144780</xdr:rowOff>
    </xdr:to>
    <xdr:cxnSp macro="">
      <xdr:nvCxnSpPr>
        <xdr:cNvPr id="261" name="直線コネクタ 260"/>
        <xdr:cNvCxnSpPr/>
      </xdr:nvCxnSpPr>
      <xdr:spPr>
        <a:xfrm>
          <a:off x="14401800" y="14894561"/>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macro="" textlink="">
      <xdr:nvSpPr>
        <xdr:cNvPr id="263" name="テキスト ボックス 262"/>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149861</xdr:rowOff>
    </xdr:to>
    <xdr:cxnSp macro="">
      <xdr:nvCxnSpPr>
        <xdr:cNvPr id="264" name="直線コネクタ 263"/>
        <xdr:cNvCxnSpPr/>
      </xdr:nvCxnSpPr>
      <xdr:spPr>
        <a:xfrm>
          <a:off x="13512800" y="1470152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66" name="テキスト ボックス 265"/>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74" name="楕円 273"/>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27957</xdr:rowOff>
    </xdr:from>
    <xdr:ext cx="762000" cy="259045"/>
    <xdr:sp macro="" textlink="">
      <xdr:nvSpPr>
        <xdr:cNvPr id="275"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6" name="楕円 275"/>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7" name="テキスト ボックス 276"/>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8" name="楕円 277"/>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9" name="テキスト ボックス 278"/>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0" name="楕円 279"/>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1" name="テキスト ボックス 280"/>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82" name="楕円 281"/>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83" name="テキスト ボックス 282"/>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保育園、児童館で勤務する福祉系職員が多い傾向にあることから、人口千人当たり職員数も類似団体平均値と比べて大きくなっています。職員数の適正化については、これまで職員数の削減に鋭意取り組んできました。今後も「文の京」総合戦略（令和２年度～令和５年度）に基づき、事務事業の見直しを図るとともに、ＲＰＡ等の活用による業務改善、業務量の軽減等を図るとともに、組織の見直し及び各部署の事務量の変化に応じて、引き続き職員数の適正化に努め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40096</xdr:rowOff>
    </xdr:from>
    <xdr:to>
      <xdr:col>81</xdr:col>
      <xdr:colOff>44450</xdr:colOff>
      <xdr:row>61</xdr:row>
      <xdr:rowOff>46990</xdr:rowOff>
    </xdr:to>
    <xdr:cxnSp macro="">
      <xdr:nvCxnSpPr>
        <xdr:cNvPr id="320" name="直線コネクタ 319"/>
        <xdr:cNvCxnSpPr/>
      </xdr:nvCxnSpPr>
      <xdr:spPr>
        <a:xfrm>
          <a:off x="16179800" y="1049854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1"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34351</xdr:rowOff>
    </xdr:from>
    <xdr:to>
      <xdr:col>77</xdr:col>
      <xdr:colOff>44450</xdr:colOff>
      <xdr:row>61</xdr:row>
      <xdr:rowOff>40096</xdr:rowOff>
    </xdr:to>
    <xdr:cxnSp macro="">
      <xdr:nvCxnSpPr>
        <xdr:cNvPr id="323" name="直線コネクタ 322"/>
        <xdr:cNvCxnSpPr/>
      </xdr:nvCxnSpPr>
      <xdr:spPr>
        <a:xfrm>
          <a:off x="15290800" y="1049280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5" name="テキスト ボックス 324"/>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34351</xdr:rowOff>
    </xdr:from>
    <xdr:to>
      <xdr:col>72</xdr:col>
      <xdr:colOff>203200</xdr:colOff>
      <xdr:row>61</xdr:row>
      <xdr:rowOff>46990</xdr:rowOff>
    </xdr:to>
    <xdr:cxnSp macro="">
      <xdr:nvCxnSpPr>
        <xdr:cNvPr id="326" name="直線コネクタ 325"/>
        <xdr:cNvCxnSpPr/>
      </xdr:nvCxnSpPr>
      <xdr:spPr>
        <a:xfrm flipV="1">
          <a:off x="14401800" y="1049280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57331</xdr:rowOff>
    </xdr:to>
    <xdr:cxnSp macro="">
      <xdr:nvCxnSpPr>
        <xdr:cNvPr id="329" name="直線コネクタ 328"/>
        <xdr:cNvCxnSpPr/>
      </xdr:nvCxnSpPr>
      <xdr:spPr>
        <a:xfrm flipV="1">
          <a:off x="13512800" y="1050544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1" name="テキスト ボックス 330"/>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9" name="楕円 338"/>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139717</xdr:rowOff>
    </xdr:from>
    <xdr:ext cx="762000" cy="259045"/>
    <xdr:sp macro="" textlink="">
      <xdr:nvSpPr>
        <xdr:cNvPr id="340" name="定員管理の状況該当値テキスト"/>
        <xdr:cNvSpPr txBox="1"/>
      </xdr:nvSpPr>
      <xdr:spPr>
        <a:xfrm>
          <a:off x="17106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160746</xdr:rowOff>
    </xdr:from>
    <xdr:to>
      <xdr:col>77</xdr:col>
      <xdr:colOff>95250</xdr:colOff>
      <xdr:row>61</xdr:row>
      <xdr:rowOff>90896</xdr:rowOff>
    </xdr:to>
    <xdr:sp macro="" textlink="">
      <xdr:nvSpPr>
        <xdr:cNvPr id="341" name="楕円 340"/>
        <xdr:cNvSpPr/>
      </xdr:nvSpPr>
      <xdr:spPr>
        <a:xfrm>
          <a:off x="16129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75673</xdr:rowOff>
    </xdr:from>
    <xdr:ext cx="736600" cy="259045"/>
    <xdr:sp macro="" textlink="">
      <xdr:nvSpPr>
        <xdr:cNvPr id="342" name="テキスト ボックス 341"/>
        <xdr:cNvSpPr txBox="1"/>
      </xdr:nvSpPr>
      <xdr:spPr>
        <a:xfrm>
          <a:off x="15798800" y="1053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155001</xdr:rowOff>
    </xdr:from>
    <xdr:to>
      <xdr:col>73</xdr:col>
      <xdr:colOff>44450</xdr:colOff>
      <xdr:row>61</xdr:row>
      <xdr:rowOff>85151</xdr:rowOff>
    </xdr:to>
    <xdr:sp macro="" textlink="">
      <xdr:nvSpPr>
        <xdr:cNvPr id="343" name="楕円 342"/>
        <xdr:cNvSpPr/>
      </xdr:nvSpPr>
      <xdr:spPr>
        <a:xfrm>
          <a:off x="15240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69928</xdr:rowOff>
    </xdr:from>
    <xdr:ext cx="762000" cy="259045"/>
    <xdr:sp macro="" textlink="">
      <xdr:nvSpPr>
        <xdr:cNvPr id="344" name="テキスト ボックス 343"/>
        <xdr:cNvSpPr txBox="1"/>
      </xdr:nvSpPr>
      <xdr:spPr>
        <a:xfrm>
          <a:off x="14909800" y="1052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5" name="楕円 344"/>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6" name="テキスト ボックス 345"/>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6531</xdr:rowOff>
    </xdr:from>
    <xdr:to>
      <xdr:col>64</xdr:col>
      <xdr:colOff>152400</xdr:colOff>
      <xdr:row>61</xdr:row>
      <xdr:rowOff>108131</xdr:rowOff>
    </xdr:to>
    <xdr:sp macro="" textlink="">
      <xdr:nvSpPr>
        <xdr:cNvPr id="347" name="楕円 346"/>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92908</xdr:rowOff>
    </xdr:from>
    <xdr:ext cx="762000" cy="259045"/>
    <xdr:sp macro="" textlink="">
      <xdr:nvSpPr>
        <xdr:cNvPr id="348" name="テキスト ボックス 347"/>
        <xdr:cNvSpPr txBox="1"/>
      </xdr:nvSpPr>
      <xdr:spPr>
        <a:xfrm>
          <a:off x="13131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か年間平均値で、資金繰りの危険度を示すものです。令和元年度の実質公債費比率は、前年度と同数値となりました。類似団体平均値との比較では、平成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年度以降、下回って推移しており、令和元年度も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ポイント下回っています。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107950</xdr:rowOff>
    </xdr:to>
    <xdr:cxnSp macro="">
      <xdr:nvCxnSpPr>
        <xdr:cNvPr id="377" name="直線コネクタ 376"/>
        <xdr:cNvCxnSpPr/>
      </xdr:nvCxnSpPr>
      <xdr:spPr>
        <a:xfrm>
          <a:off x="16179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8"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132080</xdr:rowOff>
    </xdr:to>
    <xdr:cxnSp macro="">
      <xdr:nvCxnSpPr>
        <xdr:cNvPr id="380" name="直線コネクタ 379"/>
        <xdr:cNvCxnSpPr/>
      </xdr:nvCxnSpPr>
      <xdr:spPr>
        <a:xfrm flipV="1">
          <a:off x="15290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2" name="テキスト ボックス 381"/>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8890</xdr:rowOff>
    </xdr:to>
    <xdr:cxnSp macro="">
      <xdr:nvCxnSpPr>
        <xdr:cNvPr id="383" name="直線コネクタ 382"/>
        <xdr:cNvCxnSpPr/>
      </xdr:nvCxnSpPr>
      <xdr:spPr>
        <a:xfrm flipV="1">
          <a:off x="14401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105410</xdr:rowOff>
    </xdr:to>
    <xdr:cxnSp macro="">
      <xdr:nvCxnSpPr>
        <xdr:cNvPr id="386" name="直線コネクタ 385"/>
        <xdr:cNvCxnSpPr/>
      </xdr:nvCxnSpPr>
      <xdr:spPr>
        <a:xfrm flipV="1">
          <a:off x="13512800" y="66954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8" name="テキスト ボックス 38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6" name="楕円 395"/>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7"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398" name="楕円 397"/>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399" name="テキスト ボックス 398"/>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0" name="楕円 399"/>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1" name="テキスト ボックス 400"/>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2" name="楕円 401"/>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3" name="テキスト ボックス 402"/>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4" name="楕円 403"/>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5" name="テキスト ボックス 404"/>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令和元年度の将来負担比率は、将来負担額に対して充当可能財源等が上回っているため、引き続き</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となっています。</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226,114
214,479
11.29
116,968,428
110,333,028
5,590,003
60,754,149
4,207,177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令和元年度の人件費の経常収支比率は、前年度より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ポイント減少しました。類似団体平均値との比較では、大きく上回って推移しています。　</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年度の団塊の世代の職員の大量退職期以来の２度目のピークであったことから、平成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年度以降は、減少傾向が続くと見込まれますが、今後も引き続き職員数の適正化などを進め、人件費総額の抑制に努めていきます。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xdr:rowOff>
    </xdr:from>
    <xdr:to>
      <xdr:col>24</xdr:col>
      <xdr:colOff>25400</xdr:colOff>
      <xdr:row>39</xdr:row>
      <xdr:rowOff>41275</xdr:rowOff>
    </xdr:to>
    <xdr:cxnSp macro="">
      <xdr:nvCxnSpPr>
        <xdr:cNvPr id="65" name="直線コネクタ 64"/>
        <xdr:cNvCxnSpPr/>
      </xdr:nvCxnSpPr>
      <xdr:spPr>
        <a:xfrm flipV="1">
          <a:off x="4826000" y="5661025"/>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xdr:rowOff>
    </xdr:from>
    <xdr:ext cx="762000" cy="259045"/>
    <xdr:sp macro="" textlink="">
      <xdr:nvSpPr>
        <xdr:cNvPr id="66" name="人件費最小値テキスト"/>
        <xdr:cNvSpPr txBox="1"/>
      </xdr:nvSpPr>
      <xdr:spPr>
        <a:xfrm>
          <a:off x="4914900" y="669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41275</xdr:rowOff>
    </xdr:from>
    <xdr:to>
      <xdr:col>24</xdr:col>
      <xdr:colOff>114300</xdr:colOff>
      <xdr:row>39</xdr:row>
      <xdr:rowOff>41275</xdr:rowOff>
    </xdr:to>
    <xdr:cxnSp macro="">
      <xdr:nvCxnSpPr>
        <xdr:cNvPr id="67" name="直線コネクタ 66"/>
        <xdr:cNvCxnSpPr/>
      </xdr:nvCxnSpPr>
      <xdr:spPr>
        <a:xfrm>
          <a:off x="4737100" y="672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89552</xdr:rowOff>
    </xdr:from>
    <xdr:ext cx="762000" cy="259045"/>
    <xdr:sp macro="" textlink="">
      <xdr:nvSpPr>
        <xdr:cNvPr id="68" name="人件費最大値テキスト"/>
        <xdr:cNvSpPr txBox="1"/>
      </xdr:nvSpPr>
      <xdr:spPr>
        <a:xfrm>
          <a:off x="4914900" y="540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xdr:rowOff>
    </xdr:from>
    <xdr:to>
      <xdr:col>24</xdr:col>
      <xdr:colOff>114300</xdr:colOff>
      <xdr:row>33</xdr:row>
      <xdr:rowOff>3175</xdr:rowOff>
    </xdr:to>
    <xdr:cxnSp macro="">
      <xdr:nvCxnSpPr>
        <xdr:cNvPr id="69" name="直線コネクタ 68"/>
        <xdr:cNvCxnSpPr/>
      </xdr:nvCxnSpPr>
      <xdr:spPr>
        <a:xfrm>
          <a:off x="4737100" y="566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41275</xdr:rowOff>
    </xdr:from>
    <xdr:to>
      <xdr:col>24</xdr:col>
      <xdr:colOff>25400</xdr:colOff>
      <xdr:row>39</xdr:row>
      <xdr:rowOff>136525</xdr:rowOff>
    </xdr:to>
    <xdr:cxnSp macro="">
      <xdr:nvCxnSpPr>
        <xdr:cNvPr id="70" name="直線コネクタ 69"/>
        <xdr:cNvCxnSpPr/>
      </xdr:nvCxnSpPr>
      <xdr:spPr>
        <a:xfrm flipV="1">
          <a:off x="3987800" y="67278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71"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72" name="フローチャート: 判断 71"/>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136525</xdr:rowOff>
    </xdr:from>
    <xdr:to>
      <xdr:col>19</xdr:col>
      <xdr:colOff>187325</xdr:colOff>
      <xdr:row>40</xdr:row>
      <xdr:rowOff>88900</xdr:rowOff>
    </xdr:to>
    <xdr:cxnSp macro="">
      <xdr:nvCxnSpPr>
        <xdr:cNvPr id="73" name="直線コネクタ 72"/>
        <xdr:cNvCxnSpPr/>
      </xdr:nvCxnSpPr>
      <xdr:spPr>
        <a:xfrm flipV="1">
          <a:off x="3098800" y="68230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57150</xdr:rowOff>
    </xdr:from>
    <xdr:to>
      <xdr:col>20</xdr:col>
      <xdr:colOff>38100</xdr:colOff>
      <xdr:row>36</xdr:row>
      <xdr:rowOff>158750</xdr:rowOff>
    </xdr:to>
    <xdr:sp macro="" textlink="">
      <xdr:nvSpPr>
        <xdr:cNvPr id="74" name="フローチャート: 判断 73"/>
        <xdr:cNvSpPr/>
      </xdr:nvSpPr>
      <xdr:spPr>
        <a:xfrm>
          <a:off x="3937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168927</xdr:rowOff>
    </xdr:from>
    <xdr:ext cx="736600" cy="259045"/>
    <xdr:sp macro="" textlink="">
      <xdr:nvSpPr>
        <xdr:cNvPr id="75" name="テキスト ボックス 74"/>
        <xdr:cNvSpPr txBox="1"/>
      </xdr:nvSpPr>
      <xdr:spPr>
        <a:xfrm>
          <a:off x="3606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41</xdr:row>
      <xdr:rowOff>50800</xdr:rowOff>
    </xdr:to>
    <xdr:cxnSp macro="">
      <xdr:nvCxnSpPr>
        <xdr:cNvPr id="76" name="直線コネクタ 75"/>
        <xdr:cNvCxnSpPr/>
      </xdr:nvCxnSpPr>
      <xdr:spPr>
        <a:xfrm flipV="1">
          <a:off x="2209800" y="6946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133350</xdr:rowOff>
    </xdr:from>
    <xdr:to>
      <xdr:col>15</xdr:col>
      <xdr:colOff>149225</xdr:colOff>
      <xdr:row>37</xdr:row>
      <xdr:rowOff>63500</xdr:rowOff>
    </xdr:to>
    <xdr:sp macro="" textlink="">
      <xdr:nvSpPr>
        <xdr:cNvPr id="77" name="フローチャート: 判断 76"/>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73677</xdr:rowOff>
    </xdr:from>
    <xdr:ext cx="762000" cy="259045"/>
    <xdr:sp macro="" textlink="">
      <xdr:nvSpPr>
        <xdr:cNvPr id="78" name="テキスト ボックス 77"/>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31750</xdr:rowOff>
    </xdr:from>
    <xdr:to>
      <xdr:col>11</xdr:col>
      <xdr:colOff>9525</xdr:colOff>
      <xdr:row>41</xdr:row>
      <xdr:rowOff>50800</xdr:rowOff>
    </xdr:to>
    <xdr:cxnSp macro="">
      <xdr:nvCxnSpPr>
        <xdr:cNvPr id="79" name="直線コネクタ 78"/>
        <xdr:cNvCxnSpPr/>
      </xdr:nvCxnSpPr>
      <xdr:spPr>
        <a:xfrm>
          <a:off x="1320800" y="6889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142875</xdr:rowOff>
    </xdr:from>
    <xdr:to>
      <xdr:col>11</xdr:col>
      <xdr:colOff>60325</xdr:colOff>
      <xdr:row>37</xdr:row>
      <xdr:rowOff>73025</xdr:rowOff>
    </xdr:to>
    <xdr:sp macro="" textlink="">
      <xdr:nvSpPr>
        <xdr:cNvPr id="80" name="フローチャート: 判断 79"/>
        <xdr:cNvSpPr/>
      </xdr:nvSpPr>
      <xdr:spPr>
        <a:xfrm>
          <a:off x="21590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83202</xdr:rowOff>
    </xdr:from>
    <xdr:ext cx="762000" cy="259045"/>
    <xdr:sp macro="" textlink="">
      <xdr:nvSpPr>
        <xdr:cNvPr id="81" name="テキスト ボックス 80"/>
        <xdr:cNvSpPr txBox="1"/>
      </xdr:nvSpPr>
      <xdr:spPr>
        <a:xfrm>
          <a:off x="1828800" y="608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35577</xdr:rowOff>
    </xdr:from>
    <xdr:ext cx="762000" cy="259045"/>
    <xdr:sp macro="" textlink="">
      <xdr:nvSpPr>
        <xdr:cNvPr id="83" name="テキスト ボックス 82"/>
        <xdr:cNvSpPr txBox="1"/>
      </xdr:nvSpPr>
      <xdr:spPr>
        <a:xfrm>
          <a:off x="939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161925</xdr:rowOff>
    </xdr:from>
    <xdr:to>
      <xdr:col>24</xdr:col>
      <xdr:colOff>76200</xdr:colOff>
      <xdr:row>39</xdr:row>
      <xdr:rowOff>92075</xdr:rowOff>
    </xdr:to>
    <xdr:sp macro="" textlink="">
      <xdr:nvSpPr>
        <xdr:cNvPr id="89" name="楕円 88"/>
        <xdr:cNvSpPr/>
      </xdr:nvSpPr>
      <xdr:spPr>
        <a:xfrm>
          <a:off x="47752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70502</xdr:rowOff>
    </xdr:from>
    <xdr:ext cx="762000" cy="259045"/>
    <xdr:sp macro="" textlink="">
      <xdr:nvSpPr>
        <xdr:cNvPr id="90" name="人件費該当値テキスト"/>
        <xdr:cNvSpPr txBox="1"/>
      </xdr:nvSpPr>
      <xdr:spPr>
        <a:xfrm>
          <a:off x="4914900" y="658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85725</xdr:rowOff>
    </xdr:from>
    <xdr:to>
      <xdr:col>20</xdr:col>
      <xdr:colOff>38100</xdr:colOff>
      <xdr:row>40</xdr:row>
      <xdr:rowOff>15875</xdr:rowOff>
    </xdr:to>
    <xdr:sp macro="" textlink="">
      <xdr:nvSpPr>
        <xdr:cNvPr id="91" name="楕円 90"/>
        <xdr:cNvSpPr/>
      </xdr:nvSpPr>
      <xdr:spPr>
        <a:xfrm>
          <a:off x="3937000" y="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652</xdr:rowOff>
    </xdr:from>
    <xdr:ext cx="736600" cy="259045"/>
    <xdr:sp macro="" textlink="">
      <xdr:nvSpPr>
        <xdr:cNvPr id="92" name="テキスト ボックス 91"/>
        <xdr:cNvSpPr txBox="1"/>
      </xdr:nvSpPr>
      <xdr:spPr>
        <a:xfrm>
          <a:off x="3606800" y="685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3" name="楕円 92"/>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4" name="テキスト ボックス 93"/>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0</xdr:rowOff>
    </xdr:from>
    <xdr:to>
      <xdr:col>11</xdr:col>
      <xdr:colOff>60325</xdr:colOff>
      <xdr:row>41</xdr:row>
      <xdr:rowOff>101600</xdr:rowOff>
    </xdr:to>
    <xdr:sp macro="" textlink="">
      <xdr:nvSpPr>
        <xdr:cNvPr id="95" name="楕円 94"/>
        <xdr:cNvSpPr/>
      </xdr:nvSpPr>
      <xdr:spPr>
        <a:xfrm>
          <a:off x="2159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86377</xdr:rowOff>
    </xdr:from>
    <xdr:ext cx="762000" cy="259045"/>
    <xdr:sp macro="" textlink="">
      <xdr:nvSpPr>
        <xdr:cNvPr id="96" name="テキスト ボックス 95"/>
        <xdr:cNvSpPr txBox="1"/>
      </xdr:nvSpPr>
      <xdr:spPr>
        <a:xfrm>
          <a:off x="1828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152400</xdr:rowOff>
    </xdr:from>
    <xdr:to>
      <xdr:col>6</xdr:col>
      <xdr:colOff>171450</xdr:colOff>
      <xdr:row>40</xdr:row>
      <xdr:rowOff>82550</xdr:rowOff>
    </xdr:to>
    <xdr:sp macro="" textlink="">
      <xdr:nvSpPr>
        <xdr:cNvPr id="97" name="楕円 96"/>
        <xdr:cNvSpPr/>
      </xdr:nvSpPr>
      <xdr:spPr>
        <a:xfrm>
          <a:off x="1270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67327</xdr:rowOff>
    </xdr:from>
    <xdr:ext cx="762000" cy="259045"/>
    <xdr:sp macro="" textlink="">
      <xdr:nvSpPr>
        <xdr:cNvPr id="98" name="テキスト ボックス 97"/>
        <xdr:cNvSpPr txBox="1"/>
      </xdr:nvSpPr>
      <xdr:spPr>
        <a:xfrm>
          <a:off x="939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令和元年度の経常収支比率における物件費の割合は、前年度より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ポイント増加しました。類似団体平均値との比較では、令和元年度は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今後も引き続き、事務事業の効率化と見直しなどにより、経費の削減に努めていきます。</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6" name="直線コネクタ 125"/>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7"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8" name="直線コネクタ 127"/>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30" name="直線コネクタ 12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133350</xdr:rowOff>
    </xdr:to>
    <xdr:cxnSp macro="">
      <xdr:nvCxnSpPr>
        <xdr:cNvPr id="131" name="直線コネクタ 130"/>
        <xdr:cNvCxnSpPr/>
      </xdr:nvCxnSpPr>
      <xdr:spPr>
        <a:xfrm>
          <a:off x="15671800" y="2908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32"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33" name="フローチャート: 判断 132"/>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16</xdr:row>
      <xdr:rowOff>165100</xdr:rowOff>
    </xdr:to>
    <xdr:cxnSp macro="">
      <xdr:nvCxnSpPr>
        <xdr:cNvPr id="134" name="直線コネクタ 133"/>
        <xdr:cNvCxnSpPr/>
      </xdr:nvCxnSpPr>
      <xdr:spPr>
        <a:xfrm>
          <a:off x="14782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5" name="フローチャート: 判断 134"/>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6" name="テキスト ボックス 135"/>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25400</xdr:rowOff>
    </xdr:from>
    <xdr:to>
      <xdr:col>73</xdr:col>
      <xdr:colOff>180975</xdr:colOff>
      <xdr:row>16</xdr:row>
      <xdr:rowOff>165100</xdr:rowOff>
    </xdr:to>
    <xdr:cxnSp macro="">
      <xdr:nvCxnSpPr>
        <xdr:cNvPr id="137" name="直線コネクタ 136"/>
        <xdr:cNvCxnSpPr/>
      </xdr:nvCxnSpPr>
      <xdr:spPr>
        <a:xfrm>
          <a:off x="13893800" y="2768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8" name="フローチャート: 判断 137"/>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9" name="テキスト ボックス 138"/>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16</xdr:row>
      <xdr:rowOff>25400</xdr:rowOff>
    </xdr:to>
    <xdr:cxnSp macro="">
      <xdr:nvCxnSpPr>
        <xdr:cNvPr id="140" name="直線コネクタ 139"/>
        <xdr:cNvCxnSpPr/>
      </xdr:nvCxnSpPr>
      <xdr:spPr>
        <a:xfrm>
          <a:off x="13004800" y="2603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41" name="フローチャート: 判断 140"/>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42" name="テキスト ボックス 141"/>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43" name="フローチャート: 判断 142"/>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44" name="テキスト ボックス 143"/>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82550</xdr:rowOff>
    </xdr:from>
    <xdr:to>
      <xdr:col>82</xdr:col>
      <xdr:colOff>158750</xdr:colOff>
      <xdr:row>18</xdr:row>
      <xdr:rowOff>12700</xdr:rowOff>
    </xdr:to>
    <xdr:sp macro="" textlink="">
      <xdr:nvSpPr>
        <xdr:cNvPr id="150" name="楕円 149"/>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54627</xdr:rowOff>
    </xdr:from>
    <xdr:ext cx="762000" cy="259045"/>
    <xdr:sp macro="" textlink="">
      <xdr:nvSpPr>
        <xdr:cNvPr id="151" name="物件費該当値テキスト"/>
        <xdr:cNvSpPr txBox="1"/>
      </xdr:nvSpPr>
      <xdr:spPr>
        <a:xfrm>
          <a:off x="165989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2" name="楕円 151"/>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3" name="テキスト ボックス 152"/>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5" name="テキスト ボックス 15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146050</xdr:rowOff>
    </xdr:from>
    <xdr:to>
      <xdr:col>69</xdr:col>
      <xdr:colOff>142875</xdr:colOff>
      <xdr:row>16</xdr:row>
      <xdr:rowOff>76200</xdr:rowOff>
    </xdr:to>
    <xdr:sp macro="" textlink="">
      <xdr:nvSpPr>
        <xdr:cNvPr id="156" name="楕円 155"/>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57" name="テキスト ボックス 156"/>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8" name="楕円 157"/>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9" name="テキスト ボックス 158"/>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令和元年度の扶助費の経常収支比率は、前年度より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ポイント減少しました。類似団体平均値との比較では、大きく下回って推移しており、令和元年度も</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っています。本格的な少子高齢社会が進展する中、子育て支援施策・高齢者施策・障害者施策の充実など、社会保障関係経費の増加傾向は今後も継続することが見込まれますが、今後も引き続き扶助費の抑制に努めていきます。</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62230</xdr:rowOff>
    </xdr:to>
    <xdr:cxnSp macro="">
      <xdr:nvCxnSpPr>
        <xdr:cNvPr id="192" name="直線コネクタ 191"/>
        <xdr:cNvCxnSpPr/>
      </xdr:nvCxnSpPr>
      <xdr:spPr>
        <a:xfrm flipV="1">
          <a:off x="3987800" y="9766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762000" cy="259045"/>
    <xdr:sp macro="" textlink="">
      <xdr:nvSpPr>
        <xdr:cNvPr id="193" name="扶助費平均値テキスト"/>
        <xdr:cNvSpPr txBox="1"/>
      </xdr:nvSpPr>
      <xdr:spPr>
        <a:xfrm>
          <a:off x="4914900" y="1009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4" name="フローチャート: 判断 193"/>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142240</xdr:rowOff>
    </xdr:from>
    <xdr:to>
      <xdr:col>19</xdr:col>
      <xdr:colOff>187325</xdr:colOff>
      <xdr:row>57</xdr:row>
      <xdr:rowOff>62230</xdr:rowOff>
    </xdr:to>
    <xdr:cxnSp macro="">
      <xdr:nvCxnSpPr>
        <xdr:cNvPr id="195" name="直線コネクタ 194"/>
        <xdr:cNvCxnSpPr/>
      </xdr:nvCxnSpPr>
      <xdr:spPr>
        <a:xfrm>
          <a:off x="3098800" y="974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6" name="フローチャート: 判断 195"/>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197" name="テキスト ボックス 196"/>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119380</xdr:rowOff>
    </xdr:from>
    <xdr:to>
      <xdr:col>15</xdr:col>
      <xdr:colOff>98425</xdr:colOff>
      <xdr:row>56</xdr:row>
      <xdr:rowOff>142240</xdr:rowOff>
    </xdr:to>
    <xdr:cxnSp macro="">
      <xdr:nvCxnSpPr>
        <xdr:cNvPr id="198" name="直線コネクタ 197"/>
        <xdr:cNvCxnSpPr/>
      </xdr:nvCxnSpPr>
      <xdr:spPr>
        <a:xfrm>
          <a:off x="2209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9" name="フローチャート: 判断 198"/>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0" name="テキスト ボックス 19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119380</xdr:rowOff>
    </xdr:to>
    <xdr:cxnSp macro="">
      <xdr:nvCxnSpPr>
        <xdr:cNvPr id="201" name="直線コネクタ 200"/>
        <xdr:cNvCxnSpPr/>
      </xdr:nvCxnSpPr>
      <xdr:spPr>
        <a:xfrm>
          <a:off x="1320800" y="9575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2" name="フローチャート: 判断 201"/>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3" name="テキスト ボックス 202"/>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4" name="フローチャート: 判断 203"/>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05" name="テキスト ボックス 204"/>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2"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xdr:rowOff>
    </xdr:from>
    <xdr:to>
      <xdr:col>20</xdr:col>
      <xdr:colOff>38100</xdr:colOff>
      <xdr:row>57</xdr:row>
      <xdr:rowOff>113030</xdr:rowOff>
    </xdr:to>
    <xdr:sp macro="" textlink="">
      <xdr:nvSpPr>
        <xdr:cNvPr id="213" name="楕円 212"/>
        <xdr:cNvSpPr/>
      </xdr:nvSpPr>
      <xdr:spPr>
        <a:xfrm>
          <a:off x="3937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123207</xdr:rowOff>
    </xdr:from>
    <xdr:ext cx="736600" cy="259045"/>
    <xdr:sp macro="" textlink="">
      <xdr:nvSpPr>
        <xdr:cNvPr id="214" name="テキスト ボックス 213"/>
        <xdr:cNvSpPr txBox="1"/>
      </xdr:nvSpPr>
      <xdr:spPr>
        <a:xfrm>
          <a:off x="3606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91440</xdr:rowOff>
    </xdr:from>
    <xdr:to>
      <xdr:col>15</xdr:col>
      <xdr:colOff>149225</xdr:colOff>
      <xdr:row>57</xdr:row>
      <xdr:rowOff>21590</xdr:rowOff>
    </xdr:to>
    <xdr:sp macro="" textlink="">
      <xdr:nvSpPr>
        <xdr:cNvPr id="215" name="楕円 214"/>
        <xdr:cNvSpPr/>
      </xdr:nvSpPr>
      <xdr:spPr>
        <a:xfrm>
          <a:off x="3048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216" name="テキスト ボックス 215"/>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68580</xdr:rowOff>
    </xdr:from>
    <xdr:to>
      <xdr:col>11</xdr:col>
      <xdr:colOff>60325</xdr:colOff>
      <xdr:row>56</xdr:row>
      <xdr:rowOff>170180</xdr:rowOff>
    </xdr:to>
    <xdr:sp macro="" textlink="">
      <xdr:nvSpPr>
        <xdr:cNvPr id="217" name="楕円 216"/>
        <xdr:cNvSpPr/>
      </xdr:nvSpPr>
      <xdr:spPr>
        <a:xfrm>
          <a:off x="2159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8907</xdr:rowOff>
    </xdr:from>
    <xdr:ext cx="762000" cy="259045"/>
    <xdr:sp macro="" textlink="">
      <xdr:nvSpPr>
        <xdr:cNvPr id="218" name="テキスト ボックス 217"/>
        <xdr:cNvSpPr txBox="1"/>
      </xdr:nvSpPr>
      <xdr:spPr>
        <a:xfrm>
          <a:off x="1828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9" name="楕円 218"/>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20" name="テキスト ボックス 219"/>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その他は、維持補修費、繰出金、貸付金の合計となります。</a:t>
          </a:r>
        </a:p>
        <a:p>
          <a:r>
            <a:rPr kumimoji="1" lang="ja-JP" altLang="en-US" sz="1300">
              <a:latin typeface="ＭＳ Ｐゴシック" panose="020B0600070205080204" pitchFamily="50" charset="-128"/>
              <a:ea typeface="ＭＳ Ｐゴシック" panose="020B0600070205080204" pitchFamily="50" charset="-128"/>
            </a:rPr>
            <a:t>　令和元年度の経常収支比率は、前年度から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ポイント減少しました。類似団体平均値との比較では、令和元年度は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その他は繰出金の占める割合が大きいため、今後も引き続き、適正に公営事業等への繰出しを行っていきます。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8" name="直線コネクタ 247"/>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51"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52" name="直線コネクタ 251"/>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31750</xdr:rowOff>
    </xdr:to>
    <xdr:cxnSp macro="">
      <xdr:nvCxnSpPr>
        <xdr:cNvPr id="253" name="直線コネクタ 252"/>
        <xdr:cNvCxnSpPr/>
      </xdr:nvCxnSpPr>
      <xdr:spPr>
        <a:xfrm flipV="1">
          <a:off x="15671800" y="9537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69850</xdr:rowOff>
    </xdr:to>
    <xdr:cxnSp macro="">
      <xdr:nvCxnSpPr>
        <xdr:cNvPr id="256" name="直線コネクタ 255"/>
        <xdr:cNvCxnSpPr/>
      </xdr:nvCxnSpPr>
      <xdr:spPr>
        <a:xfrm flipV="1">
          <a:off x="14782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7" name="フローチャート: 判断 256"/>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8" name="テキスト ボックス 257"/>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56</xdr:row>
      <xdr:rowOff>88900</xdr:rowOff>
    </xdr:to>
    <xdr:cxnSp macro="">
      <xdr:nvCxnSpPr>
        <xdr:cNvPr id="259" name="直線コネクタ 258"/>
        <xdr:cNvCxnSpPr/>
      </xdr:nvCxnSpPr>
      <xdr:spPr>
        <a:xfrm flipV="1">
          <a:off x="13893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88900</xdr:rowOff>
    </xdr:from>
    <xdr:to>
      <xdr:col>69</xdr:col>
      <xdr:colOff>92075</xdr:colOff>
      <xdr:row>56</xdr:row>
      <xdr:rowOff>88900</xdr:rowOff>
    </xdr:to>
    <xdr:cxnSp macro="">
      <xdr:nvCxnSpPr>
        <xdr:cNvPr id="262" name="直線コネクタ 261"/>
        <xdr:cNvCxnSpPr/>
      </xdr:nvCxnSpPr>
      <xdr:spPr>
        <a:xfrm>
          <a:off x="13004800" y="9518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2" name="楕円 271"/>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3"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74" name="楕円 273"/>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75" name="テキスト ボックス 274"/>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76" name="楕円 275"/>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77" name="テキスト ボックス 276"/>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8" name="楕円 277"/>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9" name="テキスト ボックス 278"/>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38100</xdr:rowOff>
    </xdr:from>
    <xdr:to>
      <xdr:col>65</xdr:col>
      <xdr:colOff>53975</xdr:colOff>
      <xdr:row>55</xdr:row>
      <xdr:rowOff>139700</xdr:rowOff>
    </xdr:to>
    <xdr:sp macro="" textlink="">
      <xdr:nvSpPr>
        <xdr:cNvPr id="280" name="楕円 279"/>
        <xdr:cNvSpPr/>
      </xdr:nvSpPr>
      <xdr:spPr>
        <a:xfrm>
          <a:off x="12954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149877</xdr:rowOff>
    </xdr:from>
    <xdr:ext cx="762000" cy="259045"/>
    <xdr:sp macro="" textlink="">
      <xdr:nvSpPr>
        <xdr:cNvPr id="281" name="テキスト ボックス 280"/>
        <xdr:cNvSpPr txBox="1"/>
      </xdr:nvSpPr>
      <xdr:spPr>
        <a:xfrm>
          <a:off x="12623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令和元年度の補助費等の経常収支比率は、前年度より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ポイントの増加となりました。似団体との比較では、平成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年度以降ほぼ同水準で推移しています。</a:t>
          </a:r>
        </a:p>
        <a:p>
          <a:r>
            <a:rPr kumimoji="1" lang="ja-JP" altLang="en-US" sz="1300">
              <a:latin typeface="ＭＳ Ｐゴシック" panose="020B0600070205080204" pitchFamily="50" charset="-128"/>
              <a:ea typeface="ＭＳ Ｐゴシック" panose="020B0600070205080204" pitchFamily="50" charset="-128"/>
            </a:rPr>
            <a:t>　今後も引き続き、適切な執行に努めていきます。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9" name="直線コネクタ 308"/>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10"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11" name="直線コネクタ 310"/>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12"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13" name="直線コネクタ 312"/>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146050</xdr:rowOff>
    </xdr:to>
    <xdr:cxnSp macro="">
      <xdr:nvCxnSpPr>
        <xdr:cNvPr id="314" name="直線コネクタ 313"/>
        <xdr:cNvCxnSpPr/>
      </xdr:nvCxnSpPr>
      <xdr:spPr>
        <a:xfrm>
          <a:off x="15671800" y="610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5"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6" name="フローチャート: 判断 315"/>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107950</xdr:rowOff>
    </xdr:to>
    <xdr:cxnSp macro="">
      <xdr:nvCxnSpPr>
        <xdr:cNvPr id="317" name="直線コネクタ 316"/>
        <xdr:cNvCxnSpPr/>
      </xdr:nvCxnSpPr>
      <xdr:spPr>
        <a:xfrm>
          <a:off x="14782800" y="608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88900</xdr:rowOff>
    </xdr:to>
    <xdr:cxnSp macro="">
      <xdr:nvCxnSpPr>
        <xdr:cNvPr id="320" name="直線コネクタ 319"/>
        <xdr:cNvCxnSpPr/>
      </xdr:nvCxnSpPr>
      <xdr:spPr>
        <a:xfrm>
          <a:off x="13893800" y="608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21" name="フローチャート: 判断 320"/>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22" name="テキスト ボックス 321"/>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107950</xdr:rowOff>
    </xdr:to>
    <xdr:cxnSp macro="">
      <xdr:nvCxnSpPr>
        <xdr:cNvPr id="323" name="直線コネクタ 322"/>
        <xdr:cNvCxnSpPr/>
      </xdr:nvCxnSpPr>
      <xdr:spPr>
        <a:xfrm flipV="1">
          <a:off x="13004800" y="608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6" name="フローチャート: 判断 325"/>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7" name="テキスト ボックス 326"/>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67327</xdr:rowOff>
    </xdr:from>
    <xdr:ext cx="762000" cy="259045"/>
    <xdr:sp macro="" textlink="">
      <xdr:nvSpPr>
        <xdr:cNvPr id="334"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5" name="楕円 334"/>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6" name="テキスト ボックス 335"/>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7" name="楕円 336"/>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38" name="テキスト ボックス 337"/>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9" name="楕円 338"/>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40" name="テキスト ボックス 339"/>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41" name="楕円 340"/>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42" name="テキスト ボックス 341"/>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令和元年度の公債費の経常収支比率は、昨年度と比べ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ポイントの減となりました。類似団体平均値との比較は、令和元年度は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今後も、世代間の負担の公平性、地方債残高、年度ごとの償還規模などを考慮しながら、計画的な特別区債の発行に努めていきます。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9" name="直線コネクタ 368"/>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70"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71" name="直線コネクタ 370"/>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76</xdr:row>
      <xdr:rowOff>127000</xdr:rowOff>
    </xdr:to>
    <xdr:cxnSp macro="">
      <xdr:nvCxnSpPr>
        <xdr:cNvPr id="374" name="直線コネクタ 373"/>
        <xdr:cNvCxnSpPr/>
      </xdr:nvCxnSpPr>
      <xdr:spPr>
        <a:xfrm flipV="1">
          <a:off x="3987800" y="12966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78</xdr:row>
      <xdr:rowOff>12700</xdr:rowOff>
    </xdr:to>
    <xdr:cxnSp macro="">
      <xdr:nvCxnSpPr>
        <xdr:cNvPr id="377" name="直線コネクタ 376"/>
        <xdr:cNvCxnSpPr/>
      </xdr:nvCxnSpPr>
      <xdr:spPr>
        <a:xfrm flipV="1">
          <a:off x="3098800" y="13157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8" name="フローチャート: 判断 377"/>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9" name="テキスト ボックス 378"/>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127000</xdr:rowOff>
    </xdr:to>
    <xdr:cxnSp macro="">
      <xdr:nvCxnSpPr>
        <xdr:cNvPr id="380" name="直線コネクタ 379"/>
        <xdr:cNvCxnSpPr/>
      </xdr:nvCxnSpPr>
      <xdr:spPr>
        <a:xfrm flipV="1">
          <a:off x="2209800" y="1338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81" name="フローチャート: 判断 380"/>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2" name="テキスト ボックス 381"/>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127000</xdr:rowOff>
    </xdr:to>
    <xdr:cxnSp macro="">
      <xdr:nvCxnSpPr>
        <xdr:cNvPr id="383" name="直線コネクタ 382"/>
        <xdr:cNvCxnSpPr/>
      </xdr:nvCxnSpPr>
      <xdr:spPr>
        <a:xfrm>
          <a:off x="1320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4" name="フローチャート: 判断 383"/>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5" name="テキスト ボックス 384"/>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6" name="フローチャート: 判断 385"/>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7" name="テキスト ボックス 386"/>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3" name="楕円 392"/>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4"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5" name="楕円 394"/>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6" name="テキスト ボックス 395"/>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7" name="楕円 396"/>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98" name="テキスト ボックス 397"/>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9" name="楕円 398"/>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16527</xdr:rowOff>
    </xdr:from>
    <xdr:ext cx="762000" cy="259045"/>
    <xdr:sp macro="" textlink="">
      <xdr:nvSpPr>
        <xdr:cNvPr id="400" name="テキスト ボックス 399"/>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1" name="楕円 400"/>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402" name="テキスト ボックス 401"/>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ポイント減少となりました。</a:t>
          </a:r>
        </a:p>
        <a:p>
          <a:r>
            <a:rPr kumimoji="1" lang="ja-JP" altLang="en-US" sz="1300">
              <a:latin typeface="ＭＳ Ｐゴシック" panose="020B0600070205080204" pitchFamily="50" charset="-128"/>
              <a:ea typeface="ＭＳ Ｐゴシック" panose="020B0600070205080204" pitchFamily="50" charset="-128"/>
            </a:rPr>
            <a:t>　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年連続上回って推移しており、令和元年度は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今後も引き続き、経費の削減と適切な執行に努めていきます。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32" name="直線コネクタ 431"/>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33"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4" name="直線コネクタ 433"/>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5"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6" name="直線コネクタ 435"/>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148771</xdr:rowOff>
    </xdr:from>
    <xdr:to>
      <xdr:col>82</xdr:col>
      <xdr:colOff>107950</xdr:colOff>
      <xdr:row>79</xdr:row>
      <xdr:rowOff>97064</xdr:rowOff>
    </xdr:to>
    <xdr:cxnSp macro="">
      <xdr:nvCxnSpPr>
        <xdr:cNvPr id="437" name="直線コネクタ 436"/>
        <xdr:cNvCxnSpPr/>
      </xdr:nvCxnSpPr>
      <xdr:spPr>
        <a:xfrm flipV="1">
          <a:off x="15671800" y="13521871"/>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97064</xdr:rowOff>
    </xdr:from>
    <xdr:to>
      <xdr:col>78</xdr:col>
      <xdr:colOff>69850</xdr:colOff>
      <xdr:row>79</xdr:row>
      <xdr:rowOff>118836</xdr:rowOff>
    </xdr:to>
    <xdr:cxnSp macro="">
      <xdr:nvCxnSpPr>
        <xdr:cNvPr id="440" name="直線コネクタ 439"/>
        <xdr:cNvCxnSpPr/>
      </xdr:nvCxnSpPr>
      <xdr:spPr>
        <a:xfrm flipV="1">
          <a:off x="14782800" y="13641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41" name="フローチャート: 判断 440"/>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42" name="テキスト ボックス 441"/>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118836</xdr:rowOff>
    </xdr:from>
    <xdr:to>
      <xdr:col>73</xdr:col>
      <xdr:colOff>180975</xdr:colOff>
      <xdr:row>79</xdr:row>
      <xdr:rowOff>129721</xdr:rowOff>
    </xdr:to>
    <xdr:cxnSp macro="">
      <xdr:nvCxnSpPr>
        <xdr:cNvPr id="443" name="直線コネクタ 442"/>
        <xdr:cNvCxnSpPr/>
      </xdr:nvCxnSpPr>
      <xdr:spPr>
        <a:xfrm flipV="1">
          <a:off x="13893800" y="13663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4" name="フローチャート: 判断 443"/>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5" name="テキスト ボックス 444"/>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162379</xdr:rowOff>
    </xdr:from>
    <xdr:to>
      <xdr:col>69</xdr:col>
      <xdr:colOff>92075</xdr:colOff>
      <xdr:row>79</xdr:row>
      <xdr:rowOff>129721</xdr:rowOff>
    </xdr:to>
    <xdr:cxnSp macro="">
      <xdr:nvCxnSpPr>
        <xdr:cNvPr id="446" name="直線コネクタ 445"/>
        <xdr:cNvCxnSpPr/>
      </xdr:nvCxnSpPr>
      <xdr:spPr>
        <a:xfrm>
          <a:off x="13004800" y="13021129"/>
          <a:ext cx="889000" cy="6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7" name="フローチャート: 判断 446"/>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8" name="テキスト ボックス 447"/>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9" name="フローチャート: 判断 448"/>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50" name="テキスト ボックス 449"/>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97971</xdr:rowOff>
    </xdr:from>
    <xdr:to>
      <xdr:col>82</xdr:col>
      <xdr:colOff>158750</xdr:colOff>
      <xdr:row>79</xdr:row>
      <xdr:rowOff>28121</xdr:rowOff>
    </xdr:to>
    <xdr:sp macro="" textlink="">
      <xdr:nvSpPr>
        <xdr:cNvPr id="456" name="楕円 455"/>
        <xdr:cNvSpPr/>
      </xdr:nvSpPr>
      <xdr:spPr>
        <a:xfrm>
          <a:off x="164592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70048</xdr:rowOff>
    </xdr:from>
    <xdr:ext cx="762000" cy="259045"/>
    <xdr:sp macro="" textlink="">
      <xdr:nvSpPr>
        <xdr:cNvPr id="457" name="公債費以外該当値テキスト"/>
        <xdr:cNvSpPr txBox="1"/>
      </xdr:nvSpPr>
      <xdr:spPr>
        <a:xfrm>
          <a:off x="16598900" y="134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46264</xdr:rowOff>
    </xdr:from>
    <xdr:to>
      <xdr:col>78</xdr:col>
      <xdr:colOff>120650</xdr:colOff>
      <xdr:row>79</xdr:row>
      <xdr:rowOff>147864</xdr:rowOff>
    </xdr:to>
    <xdr:sp macro="" textlink="">
      <xdr:nvSpPr>
        <xdr:cNvPr id="458" name="楕円 457"/>
        <xdr:cNvSpPr/>
      </xdr:nvSpPr>
      <xdr:spPr>
        <a:xfrm>
          <a:off x="15621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132641</xdr:rowOff>
    </xdr:from>
    <xdr:ext cx="736600" cy="259045"/>
    <xdr:sp macro="" textlink="">
      <xdr:nvSpPr>
        <xdr:cNvPr id="459" name="テキスト ボックス 458"/>
        <xdr:cNvSpPr txBox="1"/>
      </xdr:nvSpPr>
      <xdr:spPr>
        <a:xfrm>
          <a:off x="15290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68036</xdr:rowOff>
    </xdr:from>
    <xdr:to>
      <xdr:col>74</xdr:col>
      <xdr:colOff>31750</xdr:colOff>
      <xdr:row>79</xdr:row>
      <xdr:rowOff>169636</xdr:rowOff>
    </xdr:to>
    <xdr:sp macro="" textlink="">
      <xdr:nvSpPr>
        <xdr:cNvPr id="460" name="楕円 459"/>
        <xdr:cNvSpPr/>
      </xdr:nvSpPr>
      <xdr:spPr>
        <a:xfrm>
          <a:off x="14732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154413</xdr:rowOff>
    </xdr:from>
    <xdr:ext cx="762000" cy="259045"/>
    <xdr:sp macro="" textlink="">
      <xdr:nvSpPr>
        <xdr:cNvPr id="461" name="テキスト ボックス 460"/>
        <xdr:cNvSpPr txBox="1"/>
      </xdr:nvSpPr>
      <xdr:spPr>
        <a:xfrm>
          <a:off x="14401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78921</xdr:rowOff>
    </xdr:from>
    <xdr:to>
      <xdr:col>69</xdr:col>
      <xdr:colOff>142875</xdr:colOff>
      <xdr:row>80</xdr:row>
      <xdr:rowOff>9071</xdr:rowOff>
    </xdr:to>
    <xdr:sp macro="" textlink="">
      <xdr:nvSpPr>
        <xdr:cNvPr id="462" name="楕円 461"/>
        <xdr:cNvSpPr/>
      </xdr:nvSpPr>
      <xdr:spPr>
        <a:xfrm>
          <a:off x="13843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165298</xdr:rowOff>
    </xdr:from>
    <xdr:ext cx="762000" cy="259045"/>
    <xdr:sp macro="" textlink="">
      <xdr:nvSpPr>
        <xdr:cNvPr id="463" name="テキスト ボックス 462"/>
        <xdr:cNvSpPr txBox="1"/>
      </xdr:nvSpPr>
      <xdr:spPr>
        <a:xfrm>
          <a:off x="13512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64" name="楕円 463"/>
        <xdr:cNvSpPr/>
      </xdr:nvSpPr>
      <xdr:spPr>
        <a:xfrm>
          <a:off x="12954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26506</xdr:rowOff>
    </xdr:from>
    <xdr:ext cx="762000" cy="259045"/>
    <xdr:sp macro="" textlink="">
      <xdr:nvSpPr>
        <xdr:cNvPr id="465" name="テキスト ボックス 464"/>
        <xdr:cNvSpPr txBox="1"/>
      </xdr:nvSpPr>
      <xdr:spPr>
        <a:xfrm>
          <a:off x="12623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17860</xdr:rowOff>
    </xdr:from>
    <xdr:to>
      <xdr:col>29</xdr:col>
      <xdr:colOff>127000</xdr:colOff>
      <xdr:row>17</xdr:row>
      <xdr:rowOff>26601</xdr:rowOff>
    </xdr:to>
    <xdr:cxnSp macro="">
      <xdr:nvCxnSpPr>
        <xdr:cNvPr id="52" name="直線コネクタ 51"/>
        <xdr:cNvCxnSpPr/>
      </xdr:nvCxnSpPr>
      <xdr:spPr bwMode="auto">
        <a:xfrm flipV="1">
          <a:off x="5003800" y="2980135"/>
          <a:ext cx="647700" cy="8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36586</xdr:rowOff>
    </xdr:from>
    <xdr:ext cx="762000" cy="259045"/>
    <xdr:sp macro="" textlink="">
      <xdr:nvSpPr>
        <xdr:cNvPr id="53" name="人口1人当たり決算額の推移平均値テキスト130"/>
        <xdr:cNvSpPr txBox="1"/>
      </xdr:nvSpPr>
      <xdr:spPr>
        <a:xfrm>
          <a:off x="5740400" y="31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7943</xdr:rowOff>
    </xdr:from>
    <xdr:to>
      <xdr:col>26</xdr:col>
      <xdr:colOff>50800</xdr:colOff>
      <xdr:row>17</xdr:row>
      <xdr:rowOff>26601</xdr:rowOff>
    </xdr:to>
    <xdr:cxnSp macro="">
      <xdr:nvCxnSpPr>
        <xdr:cNvPr id="55" name="直線コネクタ 54"/>
        <xdr:cNvCxnSpPr/>
      </xdr:nvCxnSpPr>
      <xdr:spPr bwMode="auto">
        <a:xfrm>
          <a:off x="4305300" y="2970218"/>
          <a:ext cx="698500" cy="1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4176</xdr:rowOff>
    </xdr:from>
    <xdr:to>
      <xdr:col>22</xdr:col>
      <xdr:colOff>114300</xdr:colOff>
      <xdr:row>17</xdr:row>
      <xdr:rowOff>7943</xdr:rowOff>
    </xdr:to>
    <xdr:cxnSp macro="">
      <xdr:nvCxnSpPr>
        <xdr:cNvPr id="58" name="直線コネクタ 57"/>
        <xdr:cNvCxnSpPr/>
      </xdr:nvCxnSpPr>
      <xdr:spPr bwMode="auto">
        <a:xfrm>
          <a:off x="3606800" y="2966451"/>
          <a:ext cx="698500" cy="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976</xdr:rowOff>
    </xdr:from>
    <xdr:to>
      <xdr:col>18</xdr:col>
      <xdr:colOff>177800</xdr:colOff>
      <xdr:row>17</xdr:row>
      <xdr:rowOff>4176</xdr:rowOff>
    </xdr:to>
    <xdr:cxnSp macro="">
      <xdr:nvCxnSpPr>
        <xdr:cNvPr id="61" name="直線コネクタ 60"/>
        <xdr:cNvCxnSpPr/>
      </xdr:nvCxnSpPr>
      <xdr:spPr bwMode="auto">
        <a:xfrm>
          <a:off x="2908300" y="2963251"/>
          <a:ext cx="6985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138510</xdr:rowOff>
    </xdr:from>
    <xdr:to>
      <xdr:col>29</xdr:col>
      <xdr:colOff>177800</xdr:colOff>
      <xdr:row>17</xdr:row>
      <xdr:rowOff>68660</xdr:rowOff>
    </xdr:to>
    <xdr:sp macro="" textlink="">
      <xdr:nvSpPr>
        <xdr:cNvPr id="71" name="楕円 70"/>
        <xdr:cNvSpPr/>
      </xdr:nvSpPr>
      <xdr:spPr bwMode="auto">
        <a:xfrm>
          <a:off x="5600700" y="292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155037</xdr:rowOff>
    </xdr:from>
    <xdr:ext cx="762000" cy="259045"/>
    <xdr:sp macro="" textlink="">
      <xdr:nvSpPr>
        <xdr:cNvPr id="72" name="人口1人当たり決算額の推移該当値テキスト130"/>
        <xdr:cNvSpPr txBox="1"/>
      </xdr:nvSpPr>
      <xdr:spPr>
        <a:xfrm>
          <a:off x="5740400" y="277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147251</xdr:rowOff>
    </xdr:from>
    <xdr:to>
      <xdr:col>26</xdr:col>
      <xdr:colOff>101600</xdr:colOff>
      <xdr:row>17</xdr:row>
      <xdr:rowOff>77401</xdr:rowOff>
    </xdr:to>
    <xdr:sp macro="" textlink="">
      <xdr:nvSpPr>
        <xdr:cNvPr id="73" name="楕円 72"/>
        <xdr:cNvSpPr/>
      </xdr:nvSpPr>
      <xdr:spPr bwMode="auto">
        <a:xfrm>
          <a:off x="4953000" y="293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87578</xdr:rowOff>
    </xdr:from>
    <xdr:ext cx="736600" cy="259045"/>
    <xdr:sp macro="" textlink="">
      <xdr:nvSpPr>
        <xdr:cNvPr id="74" name="テキスト ボックス 73"/>
        <xdr:cNvSpPr txBox="1"/>
      </xdr:nvSpPr>
      <xdr:spPr>
        <a:xfrm>
          <a:off x="4622800" y="270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128593</xdr:rowOff>
    </xdr:from>
    <xdr:to>
      <xdr:col>22</xdr:col>
      <xdr:colOff>165100</xdr:colOff>
      <xdr:row>17</xdr:row>
      <xdr:rowOff>58743</xdr:rowOff>
    </xdr:to>
    <xdr:sp macro="" textlink="">
      <xdr:nvSpPr>
        <xdr:cNvPr id="75" name="楕円 74"/>
        <xdr:cNvSpPr/>
      </xdr:nvSpPr>
      <xdr:spPr bwMode="auto">
        <a:xfrm>
          <a:off x="4254500" y="291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68920</xdr:rowOff>
    </xdr:from>
    <xdr:ext cx="762000" cy="259045"/>
    <xdr:sp macro="" textlink="">
      <xdr:nvSpPr>
        <xdr:cNvPr id="76" name="テキスト ボックス 75"/>
        <xdr:cNvSpPr txBox="1"/>
      </xdr:nvSpPr>
      <xdr:spPr>
        <a:xfrm>
          <a:off x="3924300" y="268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124826</xdr:rowOff>
    </xdr:from>
    <xdr:to>
      <xdr:col>19</xdr:col>
      <xdr:colOff>38100</xdr:colOff>
      <xdr:row>17</xdr:row>
      <xdr:rowOff>54976</xdr:rowOff>
    </xdr:to>
    <xdr:sp macro="" textlink="">
      <xdr:nvSpPr>
        <xdr:cNvPr id="77" name="楕円 76"/>
        <xdr:cNvSpPr/>
      </xdr:nvSpPr>
      <xdr:spPr bwMode="auto">
        <a:xfrm>
          <a:off x="3556000" y="291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65153</xdr:rowOff>
    </xdr:from>
    <xdr:ext cx="762000" cy="259045"/>
    <xdr:sp macro="" textlink="">
      <xdr:nvSpPr>
        <xdr:cNvPr id="78" name="テキスト ボックス 77"/>
        <xdr:cNvSpPr txBox="1"/>
      </xdr:nvSpPr>
      <xdr:spPr>
        <a:xfrm>
          <a:off x="3225800" y="268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121626</xdr:rowOff>
    </xdr:from>
    <xdr:to>
      <xdr:col>15</xdr:col>
      <xdr:colOff>101600</xdr:colOff>
      <xdr:row>17</xdr:row>
      <xdr:rowOff>51776</xdr:rowOff>
    </xdr:to>
    <xdr:sp macro="" textlink="">
      <xdr:nvSpPr>
        <xdr:cNvPr id="79" name="楕円 78"/>
        <xdr:cNvSpPr/>
      </xdr:nvSpPr>
      <xdr:spPr bwMode="auto">
        <a:xfrm>
          <a:off x="2857500" y="291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61953</xdr:rowOff>
    </xdr:from>
    <xdr:ext cx="762000" cy="259045"/>
    <xdr:sp macro="" textlink="">
      <xdr:nvSpPr>
        <xdr:cNvPr id="80" name="テキスト ボックス 79"/>
        <xdr:cNvSpPr txBox="1"/>
      </xdr:nvSpPr>
      <xdr:spPr>
        <a:xfrm>
          <a:off x="2527300" y="268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310896</xdr:rowOff>
    </xdr:from>
    <xdr:to>
      <xdr:col>29</xdr:col>
      <xdr:colOff>127000</xdr:colOff>
      <xdr:row>38</xdr:row>
      <xdr:rowOff>37592</xdr:rowOff>
    </xdr:to>
    <xdr:cxnSp macro="">
      <xdr:nvCxnSpPr>
        <xdr:cNvPr id="110" name="直線コネクタ 109"/>
        <xdr:cNvCxnSpPr/>
      </xdr:nvCxnSpPr>
      <xdr:spPr bwMode="auto">
        <a:xfrm>
          <a:off x="5003800" y="7435596"/>
          <a:ext cx="647700" cy="6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266336</xdr:rowOff>
    </xdr:from>
    <xdr:ext cx="762000" cy="259045"/>
    <xdr:sp macro="" textlink="">
      <xdr:nvSpPr>
        <xdr:cNvPr id="111" name="人口1人当たり決算額の推移平均値テキスト445"/>
        <xdr:cNvSpPr txBox="1"/>
      </xdr:nvSpPr>
      <xdr:spPr>
        <a:xfrm>
          <a:off x="5740400" y="6876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217043</xdr:rowOff>
    </xdr:from>
    <xdr:to>
      <xdr:col>26</xdr:col>
      <xdr:colOff>50800</xdr:colOff>
      <xdr:row>37</xdr:row>
      <xdr:rowOff>310896</xdr:rowOff>
    </xdr:to>
    <xdr:cxnSp macro="">
      <xdr:nvCxnSpPr>
        <xdr:cNvPr id="113" name="直線コネクタ 112"/>
        <xdr:cNvCxnSpPr/>
      </xdr:nvCxnSpPr>
      <xdr:spPr bwMode="auto">
        <a:xfrm>
          <a:off x="4305300" y="7341743"/>
          <a:ext cx="698500" cy="9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188104</xdr:rowOff>
    </xdr:from>
    <xdr:ext cx="736600" cy="259045"/>
    <xdr:sp macro="" textlink="">
      <xdr:nvSpPr>
        <xdr:cNvPr id="115" name="テキスト ボックス 114"/>
        <xdr:cNvSpPr txBox="1"/>
      </xdr:nvSpPr>
      <xdr:spPr>
        <a:xfrm>
          <a:off x="4622800" y="67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217043</xdr:rowOff>
    </xdr:from>
    <xdr:to>
      <xdr:col>22</xdr:col>
      <xdr:colOff>114300</xdr:colOff>
      <xdr:row>37</xdr:row>
      <xdr:rowOff>295656</xdr:rowOff>
    </xdr:to>
    <xdr:cxnSp macro="">
      <xdr:nvCxnSpPr>
        <xdr:cNvPr id="116" name="直線コネクタ 115"/>
        <xdr:cNvCxnSpPr/>
      </xdr:nvCxnSpPr>
      <xdr:spPr bwMode="auto">
        <a:xfrm flipV="1">
          <a:off x="3606800" y="7341743"/>
          <a:ext cx="698500" cy="7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macro="" textlink="">
      <xdr:nvSpPr>
        <xdr:cNvPr id="118" name="テキスト ボックス 117"/>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270002</xdr:rowOff>
    </xdr:from>
    <xdr:to>
      <xdr:col>18</xdr:col>
      <xdr:colOff>177800</xdr:colOff>
      <xdr:row>37</xdr:row>
      <xdr:rowOff>295656</xdr:rowOff>
    </xdr:to>
    <xdr:cxnSp macro="">
      <xdr:nvCxnSpPr>
        <xdr:cNvPr id="119" name="直線コネクタ 118"/>
        <xdr:cNvCxnSpPr/>
      </xdr:nvCxnSpPr>
      <xdr:spPr bwMode="auto">
        <a:xfrm>
          <a:off x="2908300" y="7394702"/>
          <a:ext cx="698500" cy="2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macro="" textlink="">
      <xdr:nvSpPr>
        <xdr:cNvPr id="121" name="テキスト ボックス 120"/>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342282</xdr:rowOff>
    </xdr:from>
    <xdr:ext cx="762000" cy="259045"/>
    <xdr:sp macro="" textlink="">
      <xdr:nvSpPr>
        <xdr:cNvPr id="123" name="テキスト ボックス 122"/>
        <xdr:cNvSpPr txBox="1"/>
      </xdr:nvSpPr>
      <xdr:spPr>
        <a:xfrm>
          <a:off x="2527300" y="66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329692</xdr:rowOff>
    </xdr:from>
    <xdr:to>
      <xdr:col>29</xdr:col>
      <xdr:colOff>177800</xdr:colOff>
      <xdr:row>38</xdr:row>
      <xdr:rowOff>88392</xdr:rowOff>
    </xdr:to>
    <xdr:sp macro="" textlink="">
      <xdr:nvSpPr>
        <xdr:cNvPr id="129" name="楕円 128"/>
        <xdr:cNvSpPr/>
      </xdr:nvSpPr>
      <xdr:spPr bwMode="auto">
        <a:xfrm>
          <a:off x="5600700" y="745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238269</xdr:rowOff>
    </xdr:from>
    <xdr:ext cx="762000" cy="259045"/>
    <xdr:sp macro="" textlink="">
      <xdr:nvSpPr>
        <xdr:cNvPr id="130" name="人口1人当たり決算額の推移該当値テキスト445"/>
        <xdr:cNvSpPr txBox="1"/>
      </xdr:nvSpPr>
      <xdr:spPr>
        <a:xfrm>
          <a:off x="5740400" y="736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260096</xdr:rowOff>
    </xdr:from>
    <xdr:to>
      <xdr:col>26</xdr:col>
      <xdr:colOff>101600</xdr:colOff>
      <xdr:row>38</xdr:row>
      <xdr:rowOff>18796</xdr:rowOff>
    </xdr:to>
    <xdr:sp macro="" textlink="">
      <xdr:nvSpPr>
        <xdr:cNvPr id="131" name="楕円 130"/>
        <xdr:cNvSpPr/>
      </xdr:nvSpPr>
      <xdr:spPr bwMode="auto">
        <a:xfrm>
          <a:off x="4953000" y="738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3573</xdr:rowOff>
    </xdr:from>
    <xdr:ext cx="736600" cy="259045"/>
    <xdr:sp macro="" textlink="">
      <xdr:nvSpPr>
        <xdr:cNvPr id="132" name="テキスト ボックス 131"/>
        <xdr:cNvSpPr txBox="1"/>
      </xdr:nvSpPr>
      <xdr:spPr>
        <a:xfrm>
          <a:off x="4622800" y="747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166243</xdr:rowOff>
    </xdr:from>
    <xdr:to>
      <xdr:col>22</xdr:col>
      <xdr:colOff>165100</xdr:colOff>
      <xdr:row>37</xdr:row>
      <xdr:rowOff>267843</xdr:rowOff>
    </xdr:to>
    <xdr:sp macro="" textlink="">
      <xdr:nvSpPr>
        <xdr:cNvPr id="133" name="楕円 132"/>
        <xdr:cNvSpPr/>
      </xdr:nvSpPr>
      <xdr:spPr bwMode="auto">
        <a:xfrm>
          <a:off x="4254500" y="729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252620</xdr:rowOff>
    </xdr:from>
    <xdr:ext cx="762000" cy="259045"/>
    <xdr:sp macro="" textlink="">
      <xdr:nvSpPr>
        <xdr:cNvPr id="134" name="テキスト ボックス 133"/>
        <xdr:cNvSpPr txBox="1"/>
      </xdr:nvSpPr>
      <xdr:spPr>
        <a:xfrm>
          <a:off x="3924300" y="73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244856</xdr:rowOff>
    </xdr:from>
    <xdr:to>
      <xdr:col>19</xdr:col>
      <xdr:colOff>38100</xdr:colOff>
      <xdr:row>38</xdr:row>
      <xdr:rowOff>3556</xdr:rowOff>
    </xdr:to>
    <xdr:sp macro="" textlink="">
      <xdr:nvSpPr>
        <xdr:cNvPr id="135" name="楕円 134"/>
        <xdr:cNvSpPr/>
      </xdr:nvSpPr>
      <xdr:spPr bwMode="auto">
        <a:xfrm>
          <a:off x="3556000" y="736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331233</xdr:rowOff>
    </xdr:from>
    <xdr:ext cx="762000" cy="259045"/>
    <xdr:sp macro="" textlink="">
      <xdr:nvSpPr>
        <xdr:cNvPr id="136" name="テキスト ボックス 135"/>
        <xdr:cNvSpPr txBox="1"/>
      </xdr:nvSpPr>
      <xdr:spPr>
        <a:xfrm>
          <a:off x="3225800" y="74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219202</xdr:rowOff>
    </xdr:from>
    <xdr:to>
      <xdr:col>15</xdr:col>
      <xdr:colOff>101600</xdr:colOff>
      <xdr:row>37</xdr:row>
      <xdr:rowOff>320802</xdr:rowOff>
    </xdr:to>
    <xdr:sp macro="" textlink="">
      <xdr:nvSpPr>
        <xdr:cNvPr id="137" name="楕円 136"/>
        <xdr:cNvSpPr/>
      </xdr:nvSpPr>
      <xdr:spPr bwMode="auto">
        <a:xfrm>
          <a:off x="2857500" y="7343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305579</xdr:rowOff>
    </xdr:from>
    <xdr:ext cx="762000" cy="259045"/>
    <xdr:sp macro="" textlink="">
      <xdr:nvSpPr>
        <xdr:cNvPr id="138" name="テキスト ボックス 137"/>
        <xdr:cNvSpPr txBox="1"/>
      </xdr:nvSpPr>
      <xdr:spPr>
        <a:xfrm>
          <a:off x="2527300" y="743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226,114
214,479
11.29
116,968,428
110,333,028
5,590,003
60,754,149
4,207,177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170659</xdr:rowOff>
    </xdr:from>
    <xdr:to>
      <xdr:col>24</xdr:col>
      <xdr:colOff>63500</xdr:colOff>
      <xdr:row>36</xdr:row>
      <xdr:rowOff>15842</xdr:rowOff>
    </xdr:to>
    <xdr:cxnSp macro="">
      <xdr:nvCxnSpPr>
        <xdr:cNvPr id="63" name="直線コネクタ 62"/>
        <xdr:cNvCxnSpPr/>
      </xdr:nvCxnSpPr>
      <xdr:spPr>
        <a:xfrm flipV="1">
          <a:off x="3797300" y="6171409"/>
          <a:ext cx="8382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156072</xdr:rowOff>
    </xdr:from>
    <xdr:to>
      <xdr:col>19</xdr:col>
      <xdr:colOff>177800</xdr:colOff>
      <xdr:row>36</xdr:row>
      <xdr:rowOff>15842</xdr:rowOff>
    </xdr:to>
    <xdr:cxnSp macro="">
      <xdr:nvCxnSpPr>
        <xdr:cNvPr id="66" name="直線コネクタ 65"/>
        <xdr:cNvCxnSpPr/>
      </xdr:nvCxnSpPr>
      <xdr:spPr>
        <a:xfrm>
          <a:off x="2908300" y="6156822"/>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119692</xdr:rowOff>
    </xdr:from>
    <xdr:to>
      <xdr:col>15</xdr:col>
      <xdr:colOff>50800</xdr:colOff>
      <xdr:row>35</xdr:row>
      <xdr:rowOff>156072</xdr:rowOff>
    </xdr:to>
    <xdr:cxnSp macro="">
      <xdr:nvCxnSpPr>
        <xdr:cNvPr id="69" name="直線コネクタ 68"/>
        <xdr:cNvCxnSpPr/>
      </xdr:nvCxnSpPr>
      <xdr:spPr>
        <a:xfrm>
          <a:off x="2019300" y="6120442"/>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119692</xdr:rowOff>
    </xdr:from>
    <xdr:to>
      <xdr:col>10</xdr:col>
      <xdr:colOff>114300</xdr:colOff>
      <xdr:row>35</xdr:row>
      <xdr:rowOff>140495</xdr:rowOff>
    </xdr:to>
    <xdr:cxnSp macro="">
      <xdr:nvCxnSpPr>
        <xdr:cNvPr id="72" name="直線コネクタ 71"/>
        <xdr:cNvCxnSpPr/>
      </xdr:nvCxnSpPr>
      <xdr:spPr>
        <a:xfrm flipV="1">
          <a:off x="1130300" y="6120442"/>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119859</xdr:rowOff>
    </xdr:from>
    <xdr:to>
      <xdr:col>24</xdr:col>
      <xdr:colOff>114300</xdr:colOff>
      <xdr:row>36</xdr:row>
      <xdr:rowOff>50009</xdr:rowOff>
    </xdr:to>
    <xdr:sp macro="" textlink="">
      <xdr:nvSpPr>
        <xdr:cNvPr id="82" name="楕円 81"/>
        <xdr:cNvSpPr/>
      </xdr:nvSpPr>
      <xdr:spPr>
        <a:xfrm>
          <a:off x="4584700" y="61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142736</xdr:rowOff>
    </xdr:from>
    <xdr:ext cx="534377" cy="259045"/>
    <xdr:sp macro="" textlink="">
      <xdr:nvSpPr>
        <xdr:cNvPr id="83" name="人件費該当値テキスト"/>
        <xdr:cNvSpPr txBox="1"/>
      </xdr:nvSpPr>
      <xdr:spPr>
        <a:xfrm>
          <a:off x="4686300" y="59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136492</xdr:rowOff>
    </xdr:from>
    <xdr:to>
      <xdr:col>20</xdr:col>
      <xdr:colOff>38100</xdr:colOff>
      <xdr:row>36</xdr:row>
      <xdr:rowOff>66642</xdr:rowOff>
    </xdr:to>
    <xdr:sp macro="" textlink="">
      <xdr:nvSpPr>
        <xdr:cNvPr id="84" name="楕円 83"/>
        <xdr:cNvSpPr/>
      </xdr:nvSpPr>
      <xdr:spPr>
        <a:xfrm>
          <a:off x="3746500" y="61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83169</xdr:rowOff>
    </xdr:from>
    <xdr:ext cx="534377" cy="259045"/>
    <xdr:sp macro="" textlink="">
      <xdr:nvSpPr>
        <xdr:cNvPr id="85" name="テキスト ボックス 84"/>
        <xdr:cNvSpPr txBox="1"/>
      </xdr:nvSpPr>
      <xdr:spPr>
        <a:xfrm>
          <a:off x="3530111" y="59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105272</xdr:rowOff>
    </xdr:from>
    <xdr:to>
      <xdr:col>15</xdr:col>
      <xdr:colOff>101600</xdr:colOff>
      <xdr:row>36</xdr:row>
      <xdr:rowOff>35422</xdr:rowOff>
    </xdr:to>
    <xdr:sp macro="" textlink="">
      <xdr:nvSpPr>
        <xdr:cNvPr id="86" name="楕円 85"/>
        <xdr:cNvSpPr/>
      </xdr:nvSpPr>
      <xdr:spPr>
        <a:xfrm>
          <a:off x="2857500" y="61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51949</xdr:rowOff>
    </xdr:from>
    <xdr:ext cx="534377" cy="259045"/>
    <xdr:sp macro="" textlink="">
      <xdr:nvSpPr>
        <xdr:cNvPr id="87" name="テキスト ボックス 86"/>
        <xdr:cNvSpPr txBox="1"/>
      </xdr:nvSpPr>
      <xdr:spPr>
        <a:xfrm>
          <a:off x="2641111" y="58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68892</xdr:rowOff>
    </xdr:from>
    <xdr:to>
      <xdr:col>10</xdr:col>
      <xdr:colOff>165100</xdr:colOff>
      <xdr:row>35</xdr:row>
      <xdr:rowOff>170492</xdr:rowOff>
    </xdr:to>
    <xdr:sp macro="" textlink="">
      <xdr:nvSpPr>
        <xdr:cNvPr id="88" name="楕円 87"/>
        <xdr:cNvSpPr/>
      </xdr:nvSpPr>
      <xdr:spPr>
        <a:xfrm>
          <a:off x="1968500" y="60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15569</xdr:rowOff>
    </xdr:from>
    <xdr:ext cx="534377" cy="259045"/>
    <xdr:sp macro="" textlink="">
      <xdr:nvSpPr>
        <xdr:cNvPr id="89" name="テキスト ボックス 88"/>
        <xdr:cNvSpPr txBox="1"/>
      </xdr:nvSpPr>
      <xdr:spPr>
        <a:xfrm>
          <a:off x="1752111" y="58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89695</xdr:rowOff>
    </xdr:from>
    <xdr:to>
      <xdr:col>6</xdr:col>
      <xdr:colOff>38100</xdr:colOff>
      <xdr:row>36</xdr:row>
      <xdr:rowOff>19845</xdr:rowOff>
    </xdr:to>
    <xdr:sp macro="" textlink="">
      <xdr:nvSpPr>
        <xdr:cNvPr id="90" name="楕円 89"/>
        <xdr:cNvSpPr/>
      </xdr:nvSpPr>
      <xdr:spPr>
        <a:xfrm>
          <a:off x="1079500" y="60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36372</xdr:rowOff>
    </xdr:from>
    <xdr:ext cx="534377" cy="259045"/>
    <xdr:sp macro="" textlink="">
      <xdr:nvSpPr>
        <xdr:cNvPr id="91" name="テキスト ボックス 90"/>
        <xdr:cNvSpPr txBox="1"/>
      </xdr:nvSpPr>
      <xdr:spPr>
        <a:xfrm>
          <a:off x="863111" y="58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129663</xdr:rowOff>
    </xdr:from>
    <xdr:to>
      <xdr:col>24</xdr:col>
      <xdr:colOff>63500</xdr:colOff>
      <xdr:row>58</xdr:row>
      <xdr:rowOff>66820</xdr:rowOff>
    </xdr:to>
    <xdr:cxnSp macro="">
      <xdr:nvCxnSpPr>
        <xdr:cNvPr id="123" name="直線コネクタ 122"/>
        <xdr:cNvCxnSpPr/>
      </xdr:nvCxnSpPr>
      <xdr:spPr>
        <a:xfrm flipV="1">
          <a:off x="3797300" y="9902313"/>
          <a:ext cx="838200" cy="10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81849</xdr:rowOff>
    </xdr:from>
    <xdr:ext cx="534377" cy="259045"/>
    <xdr:sp macro="" textlink="">
      <xdr:nvSpPr>
        <xdr:cNvPr id="124" name="物件費平均値テキスト"/>
        <xdr:cNvSpPr txBox="1"/>
      </xdr:nvSpPr>
      <xdr:spPr>
        <a:xfrm>
          <a:off x="4686300" y="100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66820</xdr:rowOff>
    </xdr:from>
    <xdr:to>
      <xdr:col>19</xdr:col>
      <xdr:colOff>177800</xdr:colOff>
      <xdr:row>58</xdr:row>
      <xdr:rowOff>93044</xdr:rowOff>
    </xdr:to>
    <xdr:cxnSp macro="">
      <xdr:nvCxnSpPr>
        <xdr:cNvPr id="126" name="直線コネクタ 125"/>
        <xdr:cNvCxnSpPr/>
      </xdr:nvCxnSpPr>
      <xdr:spPr>
        <a:xfrm flipV="1">
          <a:off x="2908300" y="10010920"/>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99015</xdr:rowOff>
    </xdr:from>
    <xdr:ext cx="534377" cy="259045"/>
    <xdr:sp macro="" textlink="">
      <xdr:nvSpPr>
        <xdr:cNvPr id="128" name="テキスト ボックス 127"/>
        <xdr:cNvSpPr txBox="1"/>
      </xdr:nvSpPr>
      <xdr:spPr>
        <a:xfrm>
          <a:off x="3530111" y="102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93044</xdr:rowOff>
    </xdr:from>
    <xdr:to>
      <xdr:col>15</xdr:col>
      <xdr:colOff>50800</xdr:colOff>
      <xdr:row>58</xdr:row>
      <xdr:rowOff>110341</xdr:rowOff>
    </xdr:to>
    <xdr:cxnSp macro="">
      <xdr:nvCxnSpPr>
        <xdr:cNvPr id="129" name="直線コネクタ 128"/>
        <xdr:cNvCxnSpPr/>
      </xdr:nvCxnSpPr>
      <xdr:spPr>
        <a:xfrm flipV="1">
          <a:off x="2019300" y="10037144"/>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117510</xdr:rowOff>
    </xdr:from>
    <xdr:ext cx="534377" cy="259045"/>
    <xdr:sp macro="" textlink="">
      <xdr:nvSpPr>
        <xdr:cNvPr id="131" name="テキスト ボックス 130"/>
        <xdr:cNvSpPr txBox="1"/>
      </xdr:nvSpPr>
      <xdr:spPr>
        <a:xfrm>
          <a:off x="2641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110341</xdr:rowOff>
    </xdr:from>
    <xdr:to>
      <xdr:col>10</xdr:col>
      <xdr:colOff>114300</xdr:colOff>
      <xdr:row>58</xdr:row>
      <xdr:rowOff>149976</xdr:rowOff>
    </xdr:to>
    <xdr:cxnSp macro="">
      <xdr:nvCxnSpPr>
        <xdr:cNvPr id="132" name="直線コネクタ 131"/>
        <xdr:cNvCxnSpPr/>
      </xdr:nvCxnSpPr>
      <xdr:spPr>
        <a:xfrm flipV="1">
          <a:off x="1130300" y="10054441"/>
          <a:ext cx="889000" cy="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104251</xdr:rowOff>
    </xdr:from>
    <xdr:ext cx="534377" cy="259045"/>
    <xdr:sp macro="" textlink="">
      <xdr:nvSpPr>
        <xdr:cNvPr id="134" name="テキスト ボックス 133"/>
        <xdr:cNvSpPr txBox="1"/>
      </xdr:nvSpPr>
      <xdr:spPr>
        <a:xfrm>
          <a:off x="1752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123410</xdr:rowOff>
    </xdr:from>
    <xdr:ext cx="534377" cy="259045"/>
    <xdr:sp macro="" textlink="">
      <xdr:nvSpPr>
        <xdr:cNvPr id="136" name="テキスト ボックス 135"/>
        <xdr:cNvSpPr txBox="1"/>
      </xdr:nvSpPr>
      <xdr:spPr>
        <a:xfrm>
          <a:off x="863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78863</xdr:rowOff>
    </xdr:from>
    <xdr:to>
      <xdr:col>24</xdr:col>
      <xdr:colOff>114300</xdr:colOff>
      <xdr:row>58</xdr:row>
      <xdr:rowOff>9013</xdr:rowOff>
    </xdr:to>
    <xdr:sp macro="" textlink="">
      <xdr:nvSpPr>
        <xdr:cNvPr id="142" name="楕円 141"/>
        <xdr:cNvSpPr/>
      </xdr:nvSpPr>
      <xdr:spPr>
        <a:xfrm>
          <a:off x="4584700" y="98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101740</xdr:rowOff>
    </xdr:from>
    <xdr:ext cx="534377" cy="259045"/>
    <xdr:sp macro="" textlink="">
      <xdr:nvSpPr>
        <xdr:cNvPr id="143" name="物件費該当値テキスト"/>
        <xdr:cNvSpPr txBox="1"/>
      </xdr:nvSpPr>
      <xdr:spPr>
        <a:xfrm>
          <a:off x="4686300" y="97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16020</xdr:rowOff>
    </xdr:from>
    <xdr:to>
      <xdr:col>20</xdr:col>
      <xdr:colOff>38100</xdr:colOff>
      <xdr:row>58</xdr:row>
      <xdr:rowOff>117620</xdr:rowOff>
    </xdr:to>
    <xdr:sp macro="" textlink="">
      <xdr:nvSpPr>
        <xdr:cNvPr id="144" name="楕円 143"/>
        <xdr:cNvSpPr/>
      </xdr:nvSpPr>
      <xdr:spPr>
        <a:xfrm>
          <a:off x="3746500" y="99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134147</xdr:rowOff>
    </xdr:from>
    <xdr:ext cx="534377" cy="259045"/>
    <xdr:sp macro="" textlink="">
      <xdr:nvSpPr>
        <xdr:cNvPr id="145" name="テキスト ボックス 144"/>
        <xdr:cNvSpPr txBox="1"/>
      </xdr:nvSpPr>
      <xdr:spPr>
        <a:xfrm>
          <a:off x="3530111" y="973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42244</xdr:rowOff>
    </xdr:from>
    <xdr:to>
      <xdr:col>15</xdr:col>
      <xdr:colOff>101600</xdr:colOff>
      <xdr:row>58</xdr:row>
      <xdr:rowOff>143844</xdr:rowOff>
    </xdr:to>
    <xdr:sp macro="" textlink="">
      <xdr:nvSpPr>
        <xdr:cNvPr id="146" name="楕円 145"/>
        <xdr:cNvSpPr/>
      </xdr:nvSpPr>
      <xdr:spPr>
        <a:xfrm>
          <a:off x="2857500" y="99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160371</xdr:rowOff>
    </xdr:from>
    <xdr:ext cx="534377" cy="259045"/>
    <xdr:sp macro="" textlink="">
      <xdr:nvSpPr>
        <xdr:cNvPr id="147" name="テキスト ボックス 146"/>
        <xdr:cNvSpPr txBox="1"/>
      </xdr:nvSpPr>
      <xdr:spPr>
        <a:xfrm>
          <a:off x="2641111" y="97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59541</xdr:rowOff>
    </xdr:from>
    <xdr:to>
      <xdr:col>10</xdr:col>
      <xdr:colOff>165100</xdr:colOff>
      <xdr:row>58</xdr:row>
      <xdr:rowOff>161141</xdr:rowOff>
    </xdr:to>
    <xdr:sp macro="" textlink="">
      <xdr:nvSpPr>
        <xdr:cNvPr id="148" name="楕円 147"/>
        <xdr:cNvSpPr/>
      </xdr:nvSpPr>
      <xdr:spPr>
        <a:xfrm>
          <a:off x="1968500" y="100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6218</xdr:rowOff>
    </xdr:from>
    <xdr:ext cx="534377" cy="259045"/>
    <xdr:sp macro="" textlink="">
      <xdr:nvSpPr>
        <xdr:cNvPr id="149" name="テキスト ボックス 148"/>
        <xdr:cNvSpPr txBox="1"/>
      </xdr:nvSpPr>
      <xdr:spPr>
        <a:xfrm>
          <a:off x="1752111" y="97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99176</xdr:rowOff>
    </xdr:from>
    <xdr:to>
      <xdr:col>6</xdr:col>
      <xdr:colOff>38100</xdr:colOff>
      <xdr:row>59</xdr:row>
      <xdr:rowOff>29326</xdr:rowOff>
    </xdr:to>
    <xdr:sp macro="" textlink="">
      <xdr:nvSpPr>
        <xdr:cNvPr id="150" name="楕円 149"/>
        <xdr:cNvSpPr/>
      </xdr:nvSpPr>
      <xdr:spPr>
        <a:xfrm>
          <a:off x="1079500" y="100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45853</xdr:rowOff>
    </xdr:from>
    <xdr:ext cx="534377" cy="259045"/>
    <xdr:sp macro="" textlink="">
      <xdr:nvSpPr>
        <xdr:cNvPr id="151" name="テキスト ボックス 150"/>
        <xdr:cNvSpPr txBox="1"/>
      </xdr:nvSpPr>
      <xdr:spPr>
        <a:xfrm>
          <a:off x="863111" y="98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65709</xdr:rowOff>
    </xdr:from>
    <xdr:to>
      <xdr:col>24</xdr:col>
      <xdr:colOff>63500</xdr:colOff>
      <xdr:row>78</xdr:row>
      <xdr:rowOff>74168</xdr:rowOff>
    </xdr:to>
    <xdr:cxnSp macro="">
      <xdr:nvCxnSpPr>
        <xdr:cNvPr id="180" name="直線コネクタ 179"/>
        <xdr:cNvCxnSpPr/>
      </xdr:nvCxnSpPr>
      <xdr:spPr>
        <a:xfrm flipV="1">
          <a:off x="3797300" y="13438809"/>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1" name="維持補修費平均値テキスト"/>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35916</xdr:rowOff>
    </xdr:from>
    <xdr:to>
      <xdr:col>19</xdr:col>
      <xdr:colOff>177800</xdr:colOff>
      <xdr:row>78</xdr:row>
      <xdr:rowOff>74168</xdr:rowOff>
    </xdr:to>
    <xdr:cxnSp macro="">
      <xdr:nvCxnSpPr>
        <xdr:cNvPr id="183" name="直線コネクタ 182"/>
        <xdr:cNvCxnSpPr/>
      </xdr:nvCxnSpPr>
      <xdr:spPr>
        <a:xfrm>
          <a:off x="2908300" y="13409016"/>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5" name="テキスト ボックス 184"/>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35916</xdr:rowOff>
    </xdr:from>
    <xdr:to>
      <xdr:col>15</xdr:col>
      <xdr:colOff>50800</xdr:colOff>
      <xdr:row>78</xdr:row>
      <xdr:rowOff>44678</xdr:rowOff>
    </xdr:to>
    <xdr:cxnSp macro="">
      <xdr:nvCxnSpPr>
        <xdr:cNvPr id="186" name="直線コネクタ 185"/>
        <xdr:cNvCxnSpPr/>
      </xdr:nvCxnSpPr>
      <xdr:spPr>
        <a:xfrm flipV="1">
          <a:off x="2019300" y="13409016"/>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88" name="テキスト ボックス 187"/>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44678</xdr:rowOff>
    </xdr:from>
    <xdr:to>
      <xdr:col>10</xdr:col>
      <xdr:colOff>114300</xdr:colOff>
      <xdr:row>78</xdr:row>
      <xdr:rowOff>44831</xdr:rowOff>
    </xdr:to>
    <xdr:cxnSp macro="">
      <xdr:nvCxnSpPr>
        <xdr:cNvPr id="189" name="直線コネクタ 188"/>
        <xdr:cNvCxnSpPr/>
      </xdr:nvCxnSpPr>
      <xdr:spPr>
        <a:xfrm flipV="1">
          <a:off x="1130300" y="1341777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25595</xdr:rowOff>
    </xdr:from>
    <xdr:ext cx="469744" cy="259045"/>
    <xdr:sp macro="" textlink="">
      <xdr:nvSpPr>
        <xdr:cNvPr id="191" name="テキスト ボックス 190"/>
        <xdr:cNvSpPr txBox="1"/>
      </xdr:nvSpPr>
      <xdr:spPr>
        <a:xfrm>
          <a:off x="1784428" y="130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3" name="テキスト ボックス 192"/>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14909</xdr:rowOff>
    </xdr:from>
    <xdr:to>
      <xdr:col>24</xdr:col>
      <xdr:colOff>114300</xdr:colOff>
      <xdr:row>78</xdr:row>
      <xdr:rowOff>116509</xdr:rowOff>
    </xdr:to>
    <xdr:sp macro="" textlink="">
      <xdr:nvSpPr>
        <xdr:cNvPr id="199" name="楕円 198"/>
        <xdr:cNvSpPr/>
      </xdr:nvSpPr>
      <xdr:spPr>
        <a:xfrm>
          <a:off x="4584700" y="133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101286</xdr:rowOff>
    </xdr:from>
    <xdr:ext cx="469744" cy="259045"/>
    <xdr:sp macro="" textlink="">
      <xdr:nvSpPr>
        <xdr:cNvPr id="200" name="維持補修費該当値テキスト"/>
        <xdr:cNvSpPr txBox="1"/>
      </xdr:nvSpPr>
      <xdr:spPr>
        <a:xfrm>
          <a:off x="4686300" y="1330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23368</xdr:rowOff>
    </xdr:from>
    <xdr:to>
      <xdr:col>20</xdr:col>
      <xdr:colOff>38100</xdr:colOff>
      <xdr:row>78</xdr:row>
      <xdr:rowOff>124968</xdr:rowOff>
    </xdr:to>
    <xdr:sp macro="" textlink="">
      <xdr:nvSpPr>
        <xdr:cNvPr id="201" name="楕円 200"/>
        <xdr:cNvSpPr/>
      </xdr:nvSpPr>
      <xdr:spPr>
        <a:xfrm>
          <a:off x="37465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116095</xdr:rowOff>
    </xdr:from>
    <xdr:ext cx="469744" cy="259045"/>
    <xdr:sp macro="" textlink="">
      <xdr:nvSpPr>
        <xdr:cNvPr id="202" name="テキスト ボックス 201"/>
        <xdr:cNvSpPr txBox="1"/>
      </xdr:nvSpPr>
      <xdr:spPr>
        <a:xfrm>
          <a:off x="3562428"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156566</xdr:rowOff>
    </xdr:from>
    <xdr:to>
      <xdr:col>15</xdr:col>
      <xdr:colOff>101600</xdr:colOff>
      <xdr:row>78</xdr:row>
      <xdr:rowOff>86716</xdr:rowOff>
    </xdr:to>
    <xdr:sp macro="" textlink="">
      <xdr:nvSpPr>
        <xdr:cNvPr id="203" name="楕円 202"/>
        <xdr:cNvSpPr/>
      </xdr:nvSpPr>
      <xdr:spPr>
        <a:xfrm>
          <a:off x="2857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77843</xdr:rowOff>
    </xdr:from>
    <xdr:ext cx="469744" cy="259045"/>
    <xdr:sp macro="" textlink="">
      <xdr:nvSpPr>
        <xdr:cNvPr id="204" name="テキスト ボックス 203"/>
        <xdr:cNvSpPr txBox="1"/>
      </xdr:nvSpPr>
      <xdr:spPr>
        <a:xfrm>
          <a:off x="2673428" y="1345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165328</xdr:rowOff>
    </xdr:from>
    <xdr:to>
      <xdr:col>10</xdr:col>
      <xdr:colOff>165100</xdr:colOff>
      <xdr:row>78</xdr:row>
      <xdr:rowOff>95478</xdr:rowOff>
    </xdr:to>
    <xdr:sp macro="" textlink="">
      <xdr:nvSpPr>
        <xdr:cNvPr id="205" name="楕円 204"/>
        <xdr:cNvSpPr/>
      </xdr:nvSpPr>
      <xdr:spPr>
        <a:xfrm>
          <a:off x="1968500" y="133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86605</xdr:rowOff>
    </xdr:from>
    <xdr:ext cx="469744" cy="259045"/>
    <xdr:sp macro="" textlink="">
      <xdr:nvSpPr>
        <xdr:cNvPr id="206" name="テキスト ボックス 205"/>
        <xdr:cNvSpPr txBox="1"/>
      </xdr:nvSpPr>
      <xdr:spPr>
        <a:xfrm>
          <a:off x="1784428" y="1345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165481</xdr:rowOff>
    </xdr:from>
    <xdr:to>
      <xdr:col>6</xdr:col>
      <xdr:colOff>38100</xdr:colOff>
      <xdr:row>78</xdr:row>
      <xdr:rowOff>95631</xdr:rowOff>
    </xdr:to>
    <xdr:sp macro="" textlink="">
      <xdr:nvSpPr>
        <xdr:cNvPr id="207" name="楕円 206"/>
        <xdr:cNvSpPr/>
      </xdr:nvSpPr>
      <xdr:spPr>
        <a:xfrm>
          <a:off x="1079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86758</xdr:rowOff>
    </xdr:from>
    <xdr:ext cx="469744" cy="259045"/>
    <xdr:sp macro="" textlink="">
      <xdr:nvSpPr>
        <xdr:cNvPr id="208" name="テキスト ボックス 207"/>
        <xdr:cNvSpPr txBox="1"/>
      </xdr:nvSpPr>
      <xdr:spPr>
        <a:xfrm>
          <a:off x="895428"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13464</xdr:rowOff>
    </xdr:from>
    <xdr:to>
      <xdr:col>24</xdr:col>
      <xdr:colOff>62865</xdr:colOff>
      <xdr:row>98</xdr:row>
      <xdr:rowOff>3439</xdr:rowOff>
    </xdr:to>
    <xdr:cxnSp macro="">
      <xdr:nvCxnSpPr>
        <xdr:cNvPr id="235" name="直線コネクタ 234"/>
        <xdr:cNvCxnSpPr/>
      </xdr:nvCxnSpPr>
      <xdr:spPr>
        <a:xfrm flipV="1">
          <a:off x="4633595" y="15443964"/>
          <a:ext cx="1270" cy="136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7266</xdr:rowOff>
    </xdr:from>
    <xdr:ext cx="534377" cy="259045"/>
    <xdr:sp macro="" textlink="">
      <xdr:nvSpPr>
        <xdr:cNvPr id="236" name="扶助費最小値テキスト"/>
        <xdr:cNvSpPr txBox="1"/>
      </xdr:nvSpPr>
      <xdr:spPr>
        <a:xfrm>
          <a:off x="4686300" y="168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3439</xdr:rowOff>
    </xdr:from>
    <xdr:to>
      <xdr:col>24</xdr:col>
      <xdr:colOff>152400</xdr:colOff>
      <xdr:row>98</xdr:row>
      <xdr:rowOff>3439</xdr:rowOff>
    </xdr:to>
    <xdr:cxnSp macro="">
      <xdr:nvCxnSpPr>
        <xdr:cNvPr id="237" name="直線コネクタ 236"/>
        <xdr:cNvCxnSpPr/>
      </xdr:nvCxnSpPr>
      <xdr:spPr>
        <a:xfrm>
          <a:off x="4546600" y="1680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131591</xdr:rowOff>
    </xdr:from>
    <xdr:ext cx="599010" cy="259045"/>
    <xdr:sp macro="" textlink="">
      <xdr:nvSpPr>
        <xdr:cNvPr id="238" name="扶助費最大値テキスト"/>
        <xdr:cNvSpPr txBox="1"/>
      </xdr:nvSpPr>
      <xdr:spPr>
        <a:xfrm>
          <a:off x="4686300" y="1521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13464</xdr:rowOff>
    </xdr:from>
    <xdr:to>
      <xdr:col>24</xdr:col>
      <xdr:colOff>152400</xdr:colOff>
      <xdr:row>90</xdr:row>
      <xdr:rowOff>13464</xdr:rowOff>
    </xdr:to>
    <xdr:cxnSp macro="">
      <xdr:nvCxnSpPr>
        <xdr:cNvPr id="239" name="直線コネクタ 238"/>
        <xdr:cNvCxnSpPr/>
      </xdr:nvCxnSpPr>
      <xdr:spPr>
        <a:xfrm>
          <a:off x="4546600" y="154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146149</xdr:rowOff>
    </xdr:from>
    <xdr:to>
      <xdr:col>24</xdr:col>
      <xdr:colOff>63500</xdr:colOff>
      <xdr:row>98</xdr:row>
      <xdr:rowOff>38643</xdr:rowOff>
    </xdr:to>
    <xdr:cxnSp macro="">
      <xdr:nvCxnSpPr>
        <xdr:cNvPr id="240" name="直線コネクタ 239"/>
        <xdr:cNvCxnSpPr/>
      </xdr:nvCxnSpPr>
      <xdr:spPr>
        <a:xfrm flipV="1">
          <a:off x="3797300" y="16776799"/>
          <a:ext cx="8382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143356</xdr:rowOff>
    </xdr:from>
    <xdr:ext cx="599010" cy="259045"/>
    <xdr:sp macro="" textlink="">
      <xdr:nvSpPr>
        <xdr:cNvPr id="241" name="扶助費平均値テキスト"/>
        <xdr:cNvSpPr txBox="1"/>
      </xdr:nvSpPr>
      <xdr:spPr>
        <a:xfrm>
          <a:off x="4686300" y="16088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120479</xdr:rowOff>
    </xdr:from>
    <xdr:to>
      <xdr:col>24</xdr:col>
      <xdr:colOff>114300</xdr:colOff>
      <xdr:row>95</xdr:row>
      <xdr:rowOff>50629</xdr:rowOff>
    </xdr:to>
    <xdr:sp macro="" textlink="">
      <xdr:nvSpPr>
        <xdr:cNvPr id="242" name="フローチャート: 判断 241"/>
        <xdr:cNvSpPr/>
      </xdr:nvSpPr>
      <xdr:spPr>
        <a:xfrm>
          <a:off x="45847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38643</xdr:rowOff>
    </xdr:from>
    <xdr:to>
      <xdr:col>19</xdr:col>
      <xdr:colOff>177800</xdr:colOff>
      <xdr:row>98</xdr:row>
      <xdr:rowOff>85195</xdr:rowOff>
    </xdr:to>
    <xdr:cxnSp macro="">
      <xdr:nvCxnSpPr>
        <xdr:cNvPr id="243" name="直線コネクタ 242"/>
        <xdr:cNvCxnSpPr/>
      </xdr:nvCxnSpPr>
      <xdr:spPr>
        <a:xfrm flipV="1">
          <a:off x="2908300" y="16840743"/>
          <a:ext cx="889000" cy="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18867</xdr:rowOff>
    </xdr:from>
    <xdr:to>
      <xdr:col>20</xdr:col>
      <xdr:colOff>38100</xdr:colOff>
      <xdr:row>95</xdr:row>
      <xdr:rowOff>120467</xdr:rowOff>
    </xdr:to>
    <xdr:sp macro="" textlink="">
      <xdr:nvSpPr>
        <xdr:cNvPr id="244" name="フローチャート: 判断 243"/>
        <xdr:cNvSpPr/>
      </xdr:nvSpPr>
      <xdr:spPr>
        <a:xfrm>
          <a:off x="3746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136994</xdr:rowOff>
    </xdr:from>
    <xdr:ext cx="599010" cy="259045"/>
    <xdr:sp macro="" textlink="">
      <xdr:nvSpPr>
        <xdr:cNvPr id="245" name="テキスト ボックス 244"/>
        <xdr:cNvSpPr txBox="1"/>
      </xdr:nvSpPr>
      <xdr:spPr>
        <a:xfrm>
          <a:off x="3497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85195</xdr:rowOff>
    </xdr:from>
    <xdr:to>
      <xdr:col>15</xdr:col>
      <xdr:colOff>50800</xdr:colOff>
      <xdr:row>98</xdr:row>
      <xdr:rowOff>166103</xdr:rowOff>
    </xdr:to>
    <xdr:cxnSp macro="">
      <xdr:nvCxnSpPr>
        <xdr:cNvPr id="246" name="直線コネクタ 245"/>
        <xdr:cNvCxnSpPr/>
      </xdr:nvCxnSpPr>
      <xdr:spPr>
        <a:xfrm flipV="1">
          <a:off x="2019300" y="16887295"/>
          <a:ext cx="8890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31080</xdr:rowOff>
    </xdr:from>
    <xdr:to>
      <xdr:col>15</xdr:col>
      <xdr:colOff>101600</xdr:colOff>
      <xdr:row>95</xdr:row>
      <xdr:rowOff>132680</xdr:rowOff>
    </xdr:to>
    <xdr:sp macro="" textlink="">
      <xdr:nvSpPr>
        <xdr:cNvPr id="247" name="フローチャート: 判断 246"/>
        <xdr:cNvSpPr/>
      </xdr:nvSpPr>
      <xdr:spPr>
        <a:xfrm>
          <a:off x="2857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149207</xdr:rowOff>
    </xdr:from>
    <xdr:ext cx="599010" cy="259045"/>
    <xdr:sp macro="" textlink="">
      <xdr:nvSpPr>
        <xdr:cNvPr id="248" name="テキスト ボックス 247"/>
        <xdr:cNvSpPr txBox="1"/>
      </xdr:nvSpPr>
      <xdr:spPr>
        <a:xfrm>
          <a:off x="2608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166103</xdr:rowOff>
    </xdr:from>
    <xdr:to>
      <xdr:col>10</xdr:col>
      <xdr:colOff>114300</xdr:colOff>
      <xdr:row>99</xdr:row>
      <xdr:rowOff>70549</xdr:rowOff>
    </xdr:to>
    <xdr:cxnSp macro="">
      <xdr:nvCxnSpPr>
        <xdr:cNvPr id="249" name="直線コネクタ 248"/>
        <xdr:cNvCxnSpPr/>
      </xdr:nvCxnSpPr>
      <xdr:spPr>
        <a:xfrm flipV="1">
          <a:off x="1130300" y="16968203"/>
          <a:ext cx="8890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101195</xdr:rowOff>
    </xdr:from>
    <xdr:to>
      <xdr:col>10</xdr:col>
      <xdr:colOff>165100</xdr:colOff>
      <xdr:row>96</xdr:row>
      <xdr:rowOff>31345</xdr:rowOff>
    </xdr:to>
    <xdr:sp macro="" textlink="">
      <xdr:nvSpPr>
        <xdr:cNvPr id="250" name="フローチャート: 判断 249"/>
        <xdr:cNvSpPr/>
      </xdr:nvSpPr>
      <xdr:spPr>
        <a:xfrm>
          <a:off x="1968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47872</xdr:rowOff>
    </xdr:from>
    <xdr:ext cx="599010" cy="259045"/>
    <xdr:sp macro="" textlink="">
      <xdr:nvSpPr>
        <xdr:cNvPr id="251" name="テキスト ボックス 250"/>
        <xdr:cNvSpPr txBox="1"/>
      </xdr:nvSpPr>
      <xdr:spPr>
        <a:xfrm>
          <a:off x="1719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5869</xdr:rowOff>
    </xdr:from>
    <xdr:to>
      <xdr:col>6</xdr:col>
      <xdr:colOff>38100</xdr:colOff>
      <xdr:row>96</xdr:row>
      <xdr:rowOff>107469</xdr:rowOff>
    </xdr:to>
    <xdr:sp macro="" textlink="">
      <xdr:nvSpPr>
        <xdr:cNvPr id="252" name="フローチャート: 判断 251"/>
        <xdr:cNvSpPr/>
      </xdr:nvSpPr>
      <xdr:spPr>
        <a:xfrm>
          <a:off x="1079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123996</xdr:rowOff>
    </xdr:from>
    <xdr:ext cx="599010" cy="259045"/>
    <xdr:sp macro="" textlink="">
      <xdr:nvSpPr>
        <xdr:cNvPr id="253" name="テキスト ボックス 252"/>
        <xdr:cNvSpPr txBox="1"/>
      </xdr:nvSpPr>
      <xdr:spPr>
        <a:xfrm>
          <a:off x="830795" y="1624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95349</xdr:rowOff>
    </xdr:from>
    <xdr:to>
      <xdr:col>24</xdr:col>
      <xdr:colOff>114300</xdr:colOff>
      <xdr:row>98</xdr:row>
      <xdr:rowOff>25499</xdr:rowOff>
    </xdr:to>
    <xdr:sp macro="" textlink="">
      <xdr:nvSpPr>
        <xdr:cNvPr id="259" name="楕円 258"/>
        <xdr:cNvSpPr/>
      </xdr:nvSpPr>
      <xdr:spPr>
        <a:xfrm>
          <a:off x="4584700" y="167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10276</xdr:rowOff>
    </xdr:from>
    <xdr:ext cx="534377" cy="259045"/>
    <xdr:sp macro="" textlink="">
      <xdr:nvSpPr>
        <xdr:cNvPr id="260" name="扶助費該当値テキスト"/>
        <xdr:cNvSpPr txBox="1"/>
      </xdr:nvSpPr>
      <xdr:spPr>
        <a:xfrm>
          <a:off x="4686300" y="166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159293</xdr:rowOff>
    </xdr:from>
    <xdr:to>
      <xdr:col>20</xdr:col>
      <xdr:colOff>38100</xdr:colOff>
      <xdr:row>98</xdr:row>
      <xdr:rowOff>89443</xdr:rowOff>
    </xdr:to>
    <xdr:sp macro="" textlink="">
      <xdr:nvSpPr>
        <xdr:cNvPr id="261" name="楕円 260"/>
        <xdr:cNvSpPr/>
      </xdr:nvSpPr>
      <xdr:spPr>
        <a:xfrm>
          <a:off x="3746500" y="1678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80570</xdr:rowOff>
    </xdr:from>
    <xdr:ext cx="534377" cy="259045"/>
    <xdr:sp macro="" textlink="">
      <xdr:nvSpPr>
        <xdr:cNvPr id="262" name="テキスト ボックス 261"/>
        <xdr:cNvSpPr txBox="1"/>
      </xdr:nvSpPr>
      <xdr:spPr>
        <a:xfrm>
          <a:off x="3530111" y="1688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34395</xdr:rowOff>
    </xdr:from>
    <xdr:to>
      <xdr:col>15</xdr:col>
      <xdr:colOff>101600</xdr:colOff>
      <xdr:row>98</xdr:row>
      <xdr:rowOff>135995</xdr:rowOff>
    </xdr:to>
    <xdr:sp macro="" textlink="">
      <xdr:nvSpPr>
        <xdr:cNvPr id="263" name="楕円 262"/>
        <xdr:cNvSpPr/>
      </xdr:nvSpPr>
      <xdr:spPr>
        <a:xfrm>
          <a:off x="2857500" y="168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127122</xdr:rowOff>
    </xdr:from>
    <xdr:ext cx="534377" cy="259045"/>
    <xdr:sp macro="" textlink="">
      <xdr:nvSpPr>
        <xdr:cNvPr id="264" name="テキスト ボックス 263"/>
        <xdr:cNvSpPr txBox="1"/>
      </xdr:nvSpPr>
      <xdr:spPr>
        <a:xfrm>
          <a:off x="2641111" y="169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115303</xdr:rowOff>
    </xdr:from>
    <xdr:to>
      <xdr:col>10</xdr:col>
      <xdr:colOff>165100</xdr:colOff>
      <xdr:row>99</xdr:row>
      <xdr:rowOff>45453</xdr:rowOff>
    </xdr:to>
    <xdr:sp macro="" textlink="">
      <xdr:nvSpPr>
        <xdr:cNvPr id="265" name="楕円 264"/>
        <xdr:cNvSpPr/>
      </xdr:nvSpPr>
      <xdr:spPr>
        <a:xfrm>
          <a:off x="1968500" y="169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36580</xdr:rowOff>
    </xdr:from>
    <xdr:ext cx="534377" cy="259045"/>
    <xdr:sp macro="" textlink="">
      <xdr:nvSpPr>
        <xdr:cNvPr id="266" name="テキスト ボックス 265"/>
        <xdr:cNvSpPr txBox="1"/>
      </xdr:nvSpPr>
      <xdr:spPr>
        <a:xfrm>
          <a:off x="1752111" y="1701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19749</xdr:rowOff>
    </xdr:from>
    <xdr:to>
      <xdr:col>6</xdr:col>
      <xdr:colOff>38100</xdr:colOff>
      <xdr:row>99</xdr:row>
      <xdr:rowOff>121349</xdr:rowOff>
    </xdr:to>
    <xdr:sp macro="" textlink="">
      <xdr:nvSpPr>
        <xdr:cNvPr id="267" name="楕円 266"/>
        <xdr:cNvSpPr/>
      </xdr:nvSpPr>
      <xdr:spPr>
        <a:xfrm>
          <a:off x="1079500" y="169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112476</xdr:rowOff>
    </xdr:from>
    <xdr:ext cx="534377" cy="259045"/>
    <xdr:sp macro="" textlink="">
      <xdr:nvSpPr>
        <xdr:cNvPr id="268" name="テキスト ボックス 267"/>
        <xdr:cNvSpPr txBox="1"/>
      </xdr:nvSpPr>
      <xdr:spPr>
        <a:xfrm>
          <a:off x="863111" y="170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33115</xdr:rowOff>
    </xdr:from>
    <xdr:to>
      <xdr:col>55</xdr:col>
      <xdr:colOff>0</xdr:colOff>
      <xdr:row>39</xdr:row>
      <xdr:rowOff>8045</xdr:rowOff>
    </xdr:to>
    <xdr:cxnSp macro="">
      <xdr:nvCxnSpPr>
        <xdr:cNvPr id="298" name="直線コネクタ 297"/>
        <xdr:cNvCxnSpPr/>
      </xdr:nvCxnSpPr>
      <xdr:spPr>
        <a:xfrm flipV="1">
          <a:off x="9639300" y="6548215"/>
          <a:ext cx="838200" cy="1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macro="" textlink="">
      <xdr:nvSpPr>
        <xdr:cNvPr id="299" name="補助費等平均値テキスト"/>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8045</xdr:rowOff>
    </xdr:from>
    <xdr:to>
      <xdr:col>50</xdr:col>
      <xdr:colOff>114300</xdr:colOff>
      <xdr:row>39</xdr:row>
      <xdr:rowOff>48508</xdr:rowOff>
    </xdr:to>
    <xdr:cxnSp macro="">
      <xdr:nvCxnSpPr>
        <xdr:cNvPr id="301" name="直線コネクタ 300"/>
        <xdr:cNvCxnSpPr/>
      </xdr:nvCxnSpPr>
      <xdr:spPr>
        <a:xfrm flipV="1">
          <a:off x="8750300" y="6694595"/>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3" name="テキスト ボックス 302"/>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48508</xdr:rowOff>
    </xdr:from>
    <xdr:to>
      <xdr:col>45</xdr:col>
      <xdr:colOff>177800</xdr:colOff>
      <xdr:row>39</xdr:row>
      <xdr:rowOff>73901</xdr:rowOff>
    </xdr:to>
    <xdr:cxnSp macro="">
      <xdr:nvCxnSpPr>
        <xdr:cNvPr id="304" name="直線コネクタ 303"/>
        <xdr:cNvCxnSpPr/>
      </xdr:nvCxnSpPr>
      <xdr:spPr>
        <a:xfrm flipV="1">
          <a:off x="7861300" y="6735058"/>
          <a:ext cx="889000" cy="2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6" name="テキスト ボックス 305"/>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68815</xdr:rowOff>
    </xdr:from>
    <xdr:to>
      <xdr:col>41</xdr:col>
      <xdr:colOff>50800</xdr:colOff>
      <xdr:row>39</xdr:row>
      <xdr:rowOff>73901</xdr:rowOff>
    </xdr:to>
    <xdr:cxnSp macro="">
      <xdr:nvCxnSpPr>
        <xdr:cNvPr id="307" name="直線コネクタ 306"/>
        <xdr:cNvCxnSpPr/>
      </xdr:nvCxnSpPr>
      <xdr:spPr>
        <a:xfrm>
          <a:off x="6972300" y="6755365"/>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09" name="テキスト ボックス 308"/>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11" name="テキスト ボックス 310"/>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153765</xdr:rowOff>
    </xdr:from>
    <xdr:to>
      <xdr:col>55</xdr:col>
      <xdr:colOff>50800</xdr:colOff>
      <xdr:row>38</xdr:row>
      <xdr:rowOff>83916</xdr:rowOff>
    </xdr:to>
    <xdr:sp macro="" textlink="">
      <xdr:nvSpPr>
        <xdr:cNvPr id="317" name="楕円 316"/>
        <xdr:cNvSpPr/>
      </xdr:nvSpPr>
      <xdr:spPr>
        <a:xfrm>
          <a:off x="10426700" y="6497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5192</xdr:rowOff>
    </xdr:from>
    <xdr:ext cx="534377" cy="259045"/>
    <xdr:sp macro="" textlink="">
      <xdr:nvSpPr>
        <xdr:cNvPr id="318" name="補助費等該当値テキスト"/>
        <xdr:cNvSpPr txBox="1"/>
      </xdr:nvSpPr>
      <xdr:spPr>
        <a:xfrm>
          <a:off x="10528300" y="63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128695</xdr:rowOff>
    </xdr:from>
    <xdr:to>
      <xdr:col>50</xdr:col>
      <xdr:colOff>165100</xdr:colOff>
      <xdr:row>39</xdr:row>
      <xdr:rowOff>58845</xdr:rowOff>
    </xdr:to>
    <xdr:sp macro="" textlink="">
      <xdr:nvSpPr>
        <xdr:cNvPr id="319" name="楕円 318"/>
        <xdr:cNvSpPr/>
      </xdr:nvSpPr>
      <xdr:spPr>
        <a:xfrm>
          <a:off x="9588500" y="66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75373</xdr:rowOff>
    </xdr:from>
    <xdr:ext cx="534377" cy="259045"/>
    <xdr:sp macro="" textlink="">
      <xdr:nvSpPr>
        <xdr:cNvPr id="320" name="テキスト ボックス 319"/>
        <xdr:cNvSpPr txBox="1"/>
      </xdr:nvSpPr>
      <xdr:spPr>
        <a:xfrm>
          <a:off x="9372111" y="64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169158</xdr:rowOff>
    </xdr:from>
    <xdr:to>
      <xdr:col>46</xdr:col>
      <xdr:colOff>38100</xdr:colOff>
      <xdr:row>39</xdr:row>
      <xdr:rowOff>99308</xdr:rowOff>
    </xdr:to>
    <xdr:sp macro="" textlink="">
      <xdr:nvSpPr>
        <xdr:cNvPr id="321" name="楕円 320"/>
        <xdr:cNvSpPr/>
      </xdr:nvSpPr>
      <xdr:spPr>
        <a:xfrm>
          <a:off x="8699500" y="66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115835</xdr:rowOff>
    </xdr:from>
    <xdr:ext cx="534377" cy="259045"/>
    <xdr:sp macro="" textlink="">
      <xdr:nvSpPr>
        <xdr:cNvPr id="322" name="テキスト ボックス 321"/>
        <xdr:cNvSpPr txBox="1"/>
      </xdr:nvSpPr>
      <xdr:spPr>
        <a:xfrm>
          <a:off x="8483111" y="64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23101</xdr:rowOff>
    </xdr:from>
    <xdr:to>
      <xdr:col>41</xdr:col>
      <xdr:colOff>101600</xdr:colOff>
      <xdr:row>39</xdr:row>
      <xdr:rowOff>124701</xdr:rowOff>
    </xdr:to>
    <xdr:sp macro="" textlink="">
      <xdr:nvSpPr>
        <xdr:cNvPr id="323" name="楕円 322"/>
        <xdr:cNvSpPr/>
      </xdr:nvSpPr>
      <xdr:spPr>
        <a:xfrm>
          <a:off x="7810500" y="67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115828</xdr:rowOff>
    </xdr:from>
    <xdr:ext cx="534377" cy="259045"/>
    <xdr:sp macro="" textlink="">
      <xdr:nvSpPr>
        <xdr:cNvPr id="324" name="テキスト ボックス 323"/>
        <xdr:cNvSpPr txBox="1"/>
      </xdr:nvSpPr>
      <xdr:spPr>
        <a:xfrm>
          <a:off x="7594111" y="68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18015</xdr:rowOff>
    </xdr:from>
    <xdr:to>
      <xdr:col>36</xdr:col>
      <xdr:colOff>165100</xdr:colOff>
      <xdr:row>39</xdr:row>
      <xdr:rowOff>119615</xdr:rowOff>
    </xdr:to>
    <xdr:sp macro="" textlink="">
      <xdr:nvSpPr>
        <xdr:cNvPr id="325" name="楕円 324"/>
        <xdr:cNvSpPr/>
      </xdr:nvSpPr>
      <xdr:spPr>
        <a:xfrm>
          <a:off x="6921500" y="67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110742</xdr:rowOff>
    </xdr:from>
    <xdr:ext cx="534377" cy="259045"/>
    <xdr:sp macro="" textlink="">
      <xdr:nvSpPr>
        <xdr:cNvPr id="326" name="テキスト ボックス 325"/>
        <xdr:cNvSpPr txBox="1"/>
      </xdr:nvSpPr>
      <xdr:spPr>
        <a:xfrm>
          <a:off x="6705111" y="679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138002</xdr:rowOff>
    </xdr:from>
    <xdr:to>
      <xdr:col>55</xdr:col>
      <xdr:colOff>0</xdr:colOff>
      <xdr:row>56</xdr:row>
      <xdr:rowOff>58264</xdr:rowOff>
    </xdr:to>
    <xdr:cxnSp macro="">
      <xdr:nvCxnSpPr>
        <xdr:cNvPr id="358" name="直線コネクタ 357"/>
        <xdr:cNvCxnSpPr/>
      </xdr:nvCxnSpPr>
      <xdr:spPr>
        <a:xfrm flipV="1">
          <a:off x="9639300" y="9396302"/>
          <a:ext cx="838200" cy="26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133393</xdr:rowOff>
    </xdr:from>
    <xdr:ext cx="534377" cy="259045"/>
    <xdr:sp macro="" textlink="">
      <xdr:nvSpPr>
        <xdr:cNvPr id="359" name="普通建設事業費平均値テキスト"/>
        <xdr:cNvSpPr txBox="1"/>
      </xdr:nvSpPr>
      <xdr:spPr>
        <a:xfrm>
          <a:off x="10528300" y="99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58264</xdr:rowOff>
    </xdr:from>
    <xdr:to>
      <xdr:col>50</xdr:col>
      <xdr:colOff>114300</xdr:colOff>
      <xdr:row>58</xdr:row>
      <xdr:rowOff>80754</xdr:rowOff>
    </xdr:to>
    <xdr:cxnSp macro="">
      <xdr:nvCxnSpPr>
        <xdr:cNvPr id="361" name="直線コネクタ 360"/>
        <xdr:cNvCxnSpPr/>
      </xdr:nvCxnSpPr>
      <xdr:spPr>
        <a:xfrm flipV="1">
          <a:off x="8750300" y="9659464"/>
          <a:ext cx="889000" cy="36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96762</xdr:rowOff>
    </xdr:from>
    <xdr:ext cx="534377" cy="259045"/>
    <xdr:sp macro="" textlink="">
      <xdr:nvSpPr>
        <xdr:cNvPr id="363" name="テキスト ボックス 362"/>
        <xdr:cNvSpPr txBox="1"/>
      </xdr:nvSpPr>
      <xdr:spPr>
        <a:xfrm>
          <a:off x="9372111" y="1004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80754</xdr:rowOff>
    </xdr:from>
    <xdr:to>
      <xdr:col>45</xdr:col>
      <xdr:colOff>177800</xdr:colOff>
      <xdr:row>58</xdr:row>
      <xdr:rowOff>104779</xdr:rowOff>
    </xdr:to>
    <xdr:cxnSp macro="">
      <xdr:nvCxnSpPr>
        <xdr:cNvPr id="364" name="直線コネクタ 363"/>
        <xdr:cNvCxnSpPr/>
      </xdr:nvCxnSpPr>
      <xdr:spPr>
        <a:xfrm flipV="1">
          <a:off x="7861300" y="10024854"/>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130616</xdr:rowOff>
    </xdr:from>
    <xdr:ext cx="534377" cy="259045"/>
    <xdr:sp macro="" textlink="">
      <xdr:nvSpPr>
        <xdr:cNvPr id="366" name="テキスト ボックス 365"/>
        <xdr:cNvSpPr txBox="1"/>
      </xdr:nvSpPr>
      <xdr:spPr>
        <a:xfrm>
          <a:off x="8483111" y="100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66461</xdr:rowOff>
    </xdr:from>
    <xdr:to>
      <xdr:col>41</xdr:col>
      <xdr:colOff>50800</xdr:colOff>
      <xdr:row>58</xdr:row>
      <xdr:rowOff>104779</xdr:rowOff>
    </xdr:to>
    <xdr:cxnSp macro="">
      <xdr:nvCxnSpPr>
        <xdr:cNvPr id="367" name="直線コネクタ 366"/>
        <xdr:cNvCxnSpPr/>
      </xdr:nvCxnSpPr>
      <xdr:spPr>
        <a:xfrm>
          <a:off x="6972300" y="10010561"/>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9" name="テキスト ボックス 368"/>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162327</xdr:rowOff>
    </xdr:from>
    <xdr:ext cx="534377" cy="259045"/>
    <xdr:sp macro="" textlink="">
      <xdr:nvSpPr>
        <xdr:cNvPr id="371" name="テキスト ボックス 370"/>
        <xdr:cNvSpPr txBox="1"/>
      </xdr:nvSpPr>
      <xdr:spPr>
        <a:xfrm>
          <a:off x="6705111" y="101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87202</xdr:rowOff>
    </xdr:from>
    <xdr:to>
      <xdr:col>55</xdr:col>
      <xdr:colOff>50800</xdr:colOff>
      <xdr:row>55</xdr:row>
      <xdr:rowOff>17352</xdr:rowOff>
    </xdr:to>
    <xdr:sp macro="" textlink="">
      <xdr:nvSpPr>
        <xdr:cNvPr id="377" name="楕円 376"/>
        <xdr:cNvSpPr/>
      </xdr:nvSpPr>
      <xdr:spPr>
        <a:xfrm>
          <a:off x="10426700" y="93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110079</xdr:rowOff>
    </xdr:from>
    <xdr:ext cx="599010" cy="259045"/>
    <xdr:sp macro="" textlink="">
      <xdr:nvSpPr>
        <xdr:cNvPr id="378" name="普通建設事業費該当値テキスト"/>
        <xdr:cNvSpPr txBox="1"/>
      </xdr:nvSpPr>
      <xdr:spPr>
        <a:xfrm>
          <a:off x="10528300" y="91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7464</xdr:rowOff>
    </xdr:from>
    <xdr:to>
      <xdr:col>50</xdr:col>
      <xdr:colOff>165100</xdr:colOff>
      <xdr:row>56</xdr:row>
      <xdr:rowOff>109064</xdr:rowOff>
    </xdr:to>
    <xdr:sp macro="" textlink="">
      <xdr:nvSpPr>
        <xdr:cNvPr id="379" name="楕円 378"/>
        <xdr:cNvSpPr/>
      </xdr:nvSpPr>
      <xdr:spPr>
        <a:xfrm>
          <a:off x="9588500" y="96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125591</xdr:rowOff>
    </xdr:from>
    <xdr:ext cx="534377" cy="259045"/>
    <xdr:sp macro="" textlink="">
      <xdr:nvSpPr>
        <xdr:cNvPr id="380" name="テキスト ボックス 379"/>
        <xdr:cNvSpPr txBox="1"/>
      </xdr:nvSpPr>
      <xdr:spPr>
        <a:xfrm>
          <a:off x="9372111" y="93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29954</xdr:rowOff>
    </xdr:from>
    <xdr:to>
      <xdr:col>46</xdr:col>
      <xdr:colOff>38100</xdr:colOff>
      <xdr:row>58</xdr:row>
      <xdr:rowOff>131554</xdr:rowOff>
    </xdr:to>
    <xdr:sp macro="" textlink="">
      <xdr:nvSpPr>
        <xdr:cNvPr id="381" name="楕円 380"/>
        <xdr:cNvSpPr/>
      </xdr:nvSpPr>
      <xdr:spPr>
        <a:xfrm>
          <a:off x="8699500" y="99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148081</xdr:rowOff>
    </xdr:from>
    <xdr:ext cx="534377" cy="259045"/>
    <xdr:sp macro="" textlink="">
      <xdr:nvSpPr>
        <xdr:cNvPr id="382" name="テキスト ボックス 381"/>
        <xdr:cNvSpPr txBox="1"/>
      </xdr:nvSpPr>
      <xdr:spPr>
        <a:xfrm>
          <a:off x="8483111" y="97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53979</xdr:rowOff>
    </xdr:from>
    <xdr:to>
      <xdr:col>41</xdr:col>
      <xdr:colOff>101600</xdr:colOff>
      <xdr:row>58</xdr:row>
      <xdr:rowOff>155579</xdr:rowOff>
    </xdr:to>
    <xdr:sp macro="" textlink="">
      <xdr:nvSpPr>
        <xdr:cNvPr id="383" name="楕円 382"/>
        <xdr:cNvSpPr/>
      </xdr:nvSpPr>
      <xdr:spPr>
        <a:xfrm>
          <a:off x="7810500" y="99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146706</xdr:rowOff>
    </xdr:from>
    <xdr:ext cx="534377" cy="259045"/>
    <xdr:sp macro="" textlink="">
      <xdr:nvSpPr>
        <xdr:cNvPr id="384" name="テキスト ボックス 383"/>
        <xdr:cNvSpPr txBox="1"/>
      </xdr:nvSpPr>
      <xdr:spPr>
        <a:xfrm>
          <a:off x="7594111" y="1009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15661</xdr:rowOff>
    </xdr:from>
    <xdr:to>
      <xdr:col>36</xdr:col>
      <xdr:colOff>165100</xdr:colOff>
      <xdr:row>58</xdr:row>
      <xdr:rowOff>117261</xdr:rowOff>
    </xdr:to>
    <xdr:sp macro="" textlink="">
      <xdr:nvSpPr>
        <xdr:cNvPr id="385" name="楕円 384"/>
        <xdr:cNvSpPr/>
      </xdr:nvSpPr>
      <xdr:spPr>
        <a:xfrm>
          <a:off x="6921500" y="99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133788</xdr:rowOff>
    </xdr:from>
    <xdr:ext cx="534377" cy="259045"/>
    <xdr:sp macro="" textlink="">
      <xdr:nvSpPr>
        <xdr:cNvPr id="386" name="テキスト ボックス 385"/>
        <xdr:cNvSpPr txBox="1"/>
      </xdr:nvSpPr>
      <xdr:spPr>
        <a:xfrm>
          <a:off x="6705111" y="97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119766</xdr:rowOff>
    </xdr:from>
    <xdr:to>
      <xdr:col>55</xdr:col>
      <xdr:colOff>0</xdr:colOff>
      <xdr:row>78</xdr:row>
      <xdr:rowOff>132637</xdr:rowOff>
    </xdr:to>
    <xdr:cxnSp macro="">
      <xdr:nvCxnSpPr>
        <xdr:cNvPr id="413" name="直線コネクタ 412"/>
        <xdr:cNvCxnSpPr/>
      </xdr:nvCxnSpPr>
      <xdr:spPr>
        <a:xfrm>
          <a:off x="9639300" y="13492866"/>
          <a:ext cx="8382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4"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119766</xdr:rowOff>
    </xdr:from>
    <xdr:to>
      <xdr:col>50</xdr:col>
      <xdr:colOff>114300</xdr:colOff>
      <xdr:row>78</xdr:row>
      <xdr:rowOff>124932</xdr:rowOff>
    </xdr:to>
    <xdr:cxnSp macro="">
      <xdr:nvCxnSpPr>
        <xdr:cNvPr id="416" name="直線コネクタ 415"/>
        <xdr:cNvCxnSpPr/>
      </xdr:nvCxnSpPr>
      <xdr:spPr>
        <a:xfrm flipV="1">
          <a:off x="8750300" y="13492866"/>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macro="" textlink="">
      <xdr:nvSpPr>
        <xdr:cNvPr id="418" name="テキスト ボックス 417"/>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124932</xdr:rowOff>
    </xdr:from>
    <xdr:to>
      <xdr:col>45</xdr:col>
      <xdr:colOff>177800</xdr:colOff>
      <xdr:row>78</xdr:row>
      <xdr:rowOff>134282</xdr:rowOff>
    </xdr:to>
    <xdr:cxnSp macro="">
      <xdr:nvCxnSpPr>
        <xdr:cNvPr id="419" name="直線コネクタ 418"/>
        <xdr:cNvCxnSpPr/>
      </xdr:nvCxnSpPr>
      <xdr:spPr>
        <a:xfrm flipV="1">
          <a:off x="7861300" y="13498032"/>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21" name="テキスト ボックス 420"/>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134282</xdr:rowOff>
    </xdr:from>
    <xdr:to>
      <xdr:col>41</xdr:col>
      <xdr:colOff>50800</xdr:colOff>
      <xdr:row>78</xdr:row>
      <xdr:rowOff>139700</xdr:rowOff>
    </xdr:to>
    <xdr:cxnSp macro="">
      <xdr:nvCxnSpPr>
        <xdr:cNvPr id="422" name="直線コネクタ 421"/>
        <xdr:cNvCxnSpPr/>
      </xdr:nvCxnSpPr>
      <xdr:spPr>
        <a:xfrm flipV="1">
          <a:off x="6972300" y="13507382"/>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4" name="テキスト ボックス 423"/>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81837</xdr:rowOff>
    </xdr:from>
    <xdr:to>
      <xdr:col>55</xdr:col>
      <xdr:colOff>50800</xdr:colOff>
      <xdr:row>79</xdr:row>
      <xdr:rowOff>11987</xdr:rowOff>
    </xdr:to>
    <xdr:sp macro="" textlink="">
      <xdr:nvSpPr>
        <xdr:cNvPr id="432" name="楕円 431"/>
        <xdr:cNvSpPr/>
      </xdr:nvSpPr>
      <xdr:spPr>
        <a:xfrm>
          <a:off x="10426700" y="134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168214</xdr:rowOff>
    </xdr:from>
    <xdr:ext cx="378565" cy="259045"/>
    <xdr:sp macro="" textlink="">
      <xdr:nvSpPr>
        <xdr:cNvPr id="433" name="普通建設事業費 （ うち新規整備　）該当値テキスト"/>
        <xdr:cNvSpPr txBox="1"/>
      </xdr:nvSpPr>
      <xdr:spPr>
        <a:xfrm>
          <a:off x="10528300" y="1336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68966</xdr:rowOff>
    </xdr:from>
    <xdr:to>
      <xdr:col>50</xdr:col>
      <xdr:colOff>165100</xdr:colOff>
      <xdr:row>78</xdr:row>
      <xdr:rowOff>170566</xdr:rowOff>
    </xdr:to>
    <xdr:sp macro="" textlink="">
      <xdr:nvSpPr>
        <xdr:cNvPr id="434" name="楕円 433"/>
        <xdr:cNvSpPr/>
      </xdr:nvSpPr>
      <xdr:spPr>
        <a:xfrm>
          <a:off x="9588500" y="134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161693</xdr:rowOff>
    </xdr:from>
    <xdr:ext cx="378565" cy="259045"/>
    <xdr:sp macro="" textlink="">
      <xdr:nvSpPr>
        <xdr:cNvPr id="435" name="テキスト ボックス 434"/>
        <xdr:cNvSpPr txBox="1"/>
      </xdr:nvSpPr>
      <xdr:spPr>
        <a:xfrm>
          <a:off x="9450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74132</xdr:rowOff>
    </xdr:from>
    <xdr:to>
      <xdr:col>46</xdr:col>
      <xdr:colOff>38100</xdr:colOff>
      <xdr:row>79</xdr:row>
      <xdr:rowOff>4282</xdr:rowOff>
    </xdr:to>
    <xdr:sp macro="" textlink="">
      <xdr:nvSpPr>
        <xdr:cNvPr id="436" name="楕円 435"/>
        <xdr:cNvSpPr/>
      </xdr:nvSpPr>
      <xdr:spPr>
        <a:xfrm>
          <a:off x="8699500" y="134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166859</xdr:rowOff>
    </xdr:from>
    <xdr:ext cx="378565" cy="259045"/>
    <xdr:sp macro="" textlink="">
      <xdr:nvSpPr>
        <xdr:cNvPr id="437" name="テキスト ボックス 436"/>
        <xdr:cNvSpPr txBox="1"/>
      </xdr:nvSpPr>
      <xdr:spPr>
        <a:xfrm>
          <a:off x="8561017" y="13539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83482</xdr:rowOff>
    </xdr:from>
    <xdr:to>
      <xdr:col>41</xdr:col>
      <xdr:colOff>101600</xdr:colOff>
      <xdr:row>79</xdr:row>
      <xdr:rowOff>13632</xdr:rowOff>
    </xdr:to>
    <xdr:sp macro="" textlink="">
      <xdr:nvSpPr>
        <xdr:cNvPr id="438" name="楕円 437"/>
        <xdr:cNvSpPr/>
      </xdr:nvSpPr>
      <xdr:spPr>
        <a:xfrm>
          <a:off x="7810500" y="134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4759</xdr:rowOff>
    </xdr:from>
    <xdr:ext cx="378565" cy="259045"/>
    <xdr:sp macro="" textlink="">
      <xdr:nvSpPr>
        <xdr:cNvPr id="439" name="テキスト ボックス 438"/>
        <xdr:cNvSpPr txBox="1"/>
      </xdr:nvSpPr>
      <xdr:spPr>
        <a:xfrm>
          <a:off x="7672017" y="13549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40" name="楕円 439"/>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41" name="テキスト ボックス 440"/>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9" name="直線コネクタ 468"/>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0"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1" name="直線コネクタ 470"/>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2"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3" name="直線コネクタ 472"/>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145030</xdr:rowOff>
    </xdr:from>
    <xdr:to>
      <xdr:col>55</xdr:col>
      <xdr:colOff>0</xdr:colOff>
      <xdr:row>96</xdr:row>
      <xdr:rowOff>95465</xdr:rowOff>
    </xdr:to>
    <xdr:cxnSp macro="">
      <xdr:nvCxnSpPr>
        <xdr:cNvPr id="474" name="直線コネクタ 473"/>
        <xdr:cNvCxnSpPr/>
      </xdr:nvCxnSpPr>
      <xdr:spPr>
        <a:xfrm>
          <a:off x="9639300" y="16432780"/>
          <a:ext cx="838200" cy="12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10062</xdr:rowOff>
    </xdr:from>
    <xdr:ext cx="534377" cy="259045"/>
    <xdr:sp macro="" textlink="">
      <xdr:nvSpPr>
        <xdr:cNvPr id="475" name="普通建設事業費 （ うち更新整備　）平均値テキスト"/>
        <xdr:cNvSpPr txBox="1"/>
      </xdr:nvSpPr>
      <xdr:spPr>
        <a:xfrm>
          <a:off x="10528300" y="166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6" name="フローチャート: 判断 475"/>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145030</xdr:rowOff>
    </xdr:from>
    <xdr:to>
      <xdr:col>50</xdr:col>
      <xdr:colOff>114300</xdr:colOff>
      <xdr:row>97</xdr:row>
      <xdr:rowOff>67777</xdr:rowOff>
    </xdr:to>
    <xdr:cxnSp macro="">
      <xdr:nvCxnSpPr>
        <xdr:cNvPr id="477" name="直線コネクタ 476"/>
        <xdr:cNvCxnSpPr/>
      </xdr:nvCxnSpPr>
      <xdr:spPr>
        <a:xfrm flipV="1">
          <a:off x="8750300" y="16432780"/>
          <a:ext cx="889000" cy="26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8" name="フローチャート: 判断 477"/>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134521</xdr:rowOff>
    </xdr:from>
    <xdr:ext cx="534377" cy="259045"/>
    <xdr:sp macro="" textlink="">
      <xdr:nvSpPr>
        <xdr:cNvPr id="479" name="テキスト ボックス 478"/>
        <xdr:cNvSpPr txBox="1"/>
      </xdr:nvSpPr>
      <xdr:spPr>
        <a:xfrm>
          <a:off x="9372111" y="167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36888</xdr:rowOff>
    </xdr:from>
    <xdr:to>
      <xdr:col>45</xdr:col>
      <xdr:colOff>177800</xdr:colOff>
      <xdr:row>97</xdr:row>
      <xdr:rowOff>67777</xdr:rowOff>
    </xdr:to>
    <xdr:cxnSp macro="">
      <xdr:nvCxnSpPr>
        <xdr:cNvPr id="480" name="直線コネクタ 479"/>
        <xdr:cNvCxnSpPr/>
      </xdr:nvCxnSpPr>
      <xdr:spPr>
        <a:xfrm>
          <a:off x="7861300" y="16667538"/>
          <a:ext cx="889000" cy="3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1" name="フローチャート: 判断 480"/>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24207</xdr:rowOff>
    </xdr:from>
    <xdr:ext cx="534377" cy="259045"/>
    <xdr:sp macro="" textlink="">
      <xdr:nvSpPr>
        <xdr:cNvPr id="482" name="テキスト ボックス 481"/>
        <xdr:cNvSpPr txBox="1"/>
      </xdr:nvSpPr>
      <xdr:spPr>
        <a:xfrm>
          <a:off x="8483111" y="168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71862</xdr:rowOff>
    </xdr:from>
    <xdr:to>
      <xdr:col>41</xdr:col>
      <xdr:colOff>50800</xdr:colOff>
      <xdr:row>97</xdr:row>
      <xdr:rowOff>36888</xdr:rowOff>
    </xdr:to>
    <xdr:cxnSp macro="">
      <xdr:nvCxnSpPr>
        <xdr:cNvPr id="483" name="直線コネクタ 482"/>
        <xdr:cNvCxnSpPr/>
      </xdr:nvCxnSpPr>
      <xdr:spPr>
        <a:xfrm>
          <a:off x="6972300" y="16531062"/>
          <a:ext cx="889000" cy="13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4" name="フローチャート: 判断 483"/>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3976</xdr:rowOff>
    </xdr:from>
    <xdr:ext cx="534377" cy="259045"/>
    <xdr:sp macro="" textlink="">
      <xdr:nvSpPr>
        <xdr:cNvPr id="485" name="テキスト ボックス 484"/>
        <xdr:cNvSpPr txBox="1"/>
      </xdr:nvSpPr>
      <xdr:spPr>
        <a:xfrm>
          <a:off x="7594111" y="168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6" name="フローチャート: 判断 485"/>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95045</xdr:rowOff>
    </xdr:from>
    <xdr:ext cx="534377" cy="259045"/>
    <xdr:sp macro="" textlink="">
      <xdr:nvSpPr>
        <xdr:cNvPr id="487" name="テキスト ボックス 486"/>
        <xdr:cNvSpPr txBox="1"/>
      </xdr:nvSpPr>
      <xdr:spPr>
        <a:xfrm>
          <a:off x="6705111" y="168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44665</xdr:rowOff>
    </xdr:from>
    <xdr:to>
      <xdr:col>55</xdr:col>
      <xdr:colOff>50800</xdr:colOff>
      <xdr:row>96</xdr:row>
      <xdr:rowOff>146265</xdr:rowOff>
    </xdr:to>
    <xdr:sp macro="" textlink="">
      <xdr:nvSpPr>
        <xdr:cNvPr id="493" name="楕円 492"/>
        <xdr:cNvSpPr/>
      </xdr:nvSpPr>
      <xdr:spPr>
        <a:xfrm>
          <a:off x="10426700" y="16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67542</xdr:rowOff>
    </xdr:from>
    <xdr:ext cx="534377" cy="259045"/>
    <xdr:sp macro="" textlink="">
      <xdr:nvSpPr>
        <xdr:cNvPr id="494" name="普通建設事業費 （ うち更新整備　）該当値テキスト"/>
        <xdr:cNvSpPr txBox="1"/>
      </xdr:nvSpPr>
      <xdr:spPr>
        <a:xfrm>
          <a:off x="10528300" y="163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94230</xdr:rowOff>
    </xdr:from>
    <xdr:to>
      <xdr:col>50</xdr:col>
      <xdr:colOff>165100</xdr:colOff>
      <xdr:row>96</xdr:row>
      <xdr:rowOff>24380</xdr:rowOff>
    </xdr:to>
    <xdr:sp macro="" textlink="">
      <xdr:nvSpPr>
        <xdr:cNvPr id="495" name="楕円 494"/>
        <xdr:cNvSpPr/>
      </xdr:nvSpPr>
      <xdr:spPr>
        <a:xfrm>
          <a:off x="9588500" y="16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40907</xdr:rowOff>
    </xdr:from>
    <xdr:ext cx="534377" cy="259045"/>
    <xdr:sp macro="" textlink="">
      <xdr:nvSpPr>
        <xdr:cNvPr id="496" name="テキスト ボックス 495"/>
        <xdr:cNvSpPr txBox="1"/>
      </xdr:nvSpPr>
      <xdr:spPr>
        <a:xfrm>
          <a:off x="9372111" y="1615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16977</xdr:rowOff>
    </xdr:from>
    <xdr:to>
      <xdr:col>46</xdr:col>
      <xdr:colOff>38100</xdr:colOff>
      <xdr:row>97</xdr:row>
      <xdr:rowOff>118577</xdr:rowOff>
    </xdr:to>
    <xdr:sp macro="" textlink="">
      <xdr:nvSpPr>
        <xdr:cNvPr id="497" name="楕円 496"/>
        <xdr:cNvSpPr/>
      </xdr:nvSpPr>
      <xdr:spPr>
        <a:xfrm>
          <a:off x="8699500" y="166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135104</xdr:rowOff>
    </xdr:from>
    <xdr:ext cx="534377" cy="259045"/>
    <xdr:sp macro="" textlink="">
      <xdr:nvSpPr>
        <xdr:cNvPr id="498" name="テキスト ボックス 497"/>
        <xdr:cNvSpPr txBox="1"/>
      </xdr:nvSpPr>
      <xdr:spPr>
        <a:xfrm>
          <a:off x="8483111" y="164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157538</xdr:rowOff>
    </xdr:from>
    <xdr:to>
      <xdr:col>41</xdr:col>
      <xdr:colOff>101600</xdr:colOff>
      <xdr:row>97</xdr:row>
      <xdr:rowOff>87688</xdr:rowOff>
    </xdr:to>
    <xdr:sp macro="" textlink="">
      <xdr:nvSpPr>
        <xdr:cNvPr id="499" name="楕円 498"/>
        <xdr:cNvSpPr/>
      </xdr:nvSpPr>
      <xdr:spPr>
        <a:xfrm>
          <a:off x="7810500" y="166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104215</xdr:rowOff>
    </xdr:from>
    <xdr:ext cx="534377" cy="259045"/>
    <xdr:sp macro="" textlink="">
      <xdr:nvSpPr>
        <xdr:cNvPr id="500" name="テキスト ボックス 499"/>
        <xdr:cNvSpPr txBox="1"/>
      </xdr:nvSpPr>
      <xdr:spPr>
        <a:xfrm>
          <a:off x="7594111" y="163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21062</xdr:rowOff>
    </xdr:from>
    <xdr:to>
      <xdr:col>36</xdr:col>
      <xdr:colOff>165100</xdr:colOff>
      <xdr:row>96</xdr:row>
      <xdr:rowOff>122662</xdr:rowOff>
    </xdr:to>
    <xdr:sp macro="" textlink="">
      <xdr:nvSpPr>
        <xdr:cNvPr id="501" name="楕円 500"/>
        <xdr:cNvSpPr/>
      </xdr:nvSpPr>
      <xdr:spPr>
        <a:xfrm>
          <a:off x="6921500" y="16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139189</xdr:rowOff>
    </xdr:from>
    <xdr:ext cx="534377" cy="259045"/>
    <xdr:sp macro="" textlink="">
      <xdr:nvSpPr>
        <xdr:cNvPr id="502" name="テキスト ボックス 501"/>
        <xdr:cNvSpPr txBox="1"/>
      </xdr:nvSpPr>
      <xdr:spPr>
        <a:xfrm>
          <a:off x="6705111" y="162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6" name="テキスト ボックス 515"/>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8" name="テキスト ボックス 517"/>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0" name="テキスト ボックス 519"/>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2" name="テキスト ボックス 52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4" name="テキスト ボックス 523"/>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6" name="テキスト ボックス 52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8" name="直線コネクタ 527"/>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1"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2" name="直線コネクタ 531"/>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4"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5" name="フローチャート: 判断 534"/>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6" name="直線コネクタ 53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7" name="フローチャート: 判断 536"/>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8" name="テキスト ボックス 537"/>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0" name="フローチャート: 判断 539"/>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3" name="フローチャート: 判断 542"/>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4" name="テキスト ボックス 543"/>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5" name="フローチャート: 判断 544"/>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6" name="テキスト ボックス 545"/>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7" name="テキスト ボックス 556"/>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4" name="直線コネクタ 633"/>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5"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6" name="直線コネクタ 635"/>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7"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8" name="直線コネクタ 637"/>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34316</xdr:rowOff>
    </xdr:from>
    <xdr:to>
      <xdr:col>85</xdr:col>
      <xdr:colOff>127000</xdr:colOff>
      <xdr:row>77</xdr:row>
      <xdr:rowOff>124918</xdr:rowOff>
    </xdr:to>
    <xdr:cxnSp macro="">
      <xdr:nvCxnSpPr>
        <xdr:cNvPr id="639" name="直線コネクタ 638"/>
        <xdr:cNvCxnSpPr/>
      </xdr:nvCxnSpPr>
      <xdr:spPr>
        <a:xfrm>
          <a:off x="15481300" y="13235966"/>
          <a:ext cx="8382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40"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1" name="フローチャート: 判断 640"/>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90856</xdr:rowOff>
    </xdr:from>
    <xdr:to>
      <xdr:col>81</xdr:col>
      <xdr:colOff>50800</xdr:colOff>
      <xdr:row>77</xdr:row>
      <xdr:rowOff>34316</xdr:rowOff>
    </xdr:to>
    <xdr:cxnSp macro="">
      <xdr:nvCxnSpPr>
        <xdr:cNvPr id="642" name="直線コネクタ 641"/>
        <xdr:cNvCxnSpPr/>
      </xdr:nvCxnSpPr>
      <xdr:spPr>
        <a:xfrm>
          <a:off x="14592300" y="13121056"/>
          <a:ext cx="889000" cy="1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3" name="フローチャート: 判断 642"/>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4" name="テキスト ボックス 643"/>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33706</xdr:rowOff>
    </xdr:from>
    <xdr:to>
      <xdr:col>76</xdr:col>
      <xdr:colOff>114300</xdr:colOff>
      <xdr:row>76</xdr:row>
      <xdr:rowOff>90856</xdr:rowOff>
    </xdr:to>
    <xdr:cxnSp macro="">
      <xdr:nvCxnSpPr>
        <xdr:cNvPr id="645" name="直線コネクタ 644"/>
        <xdr:cNvCxnSpPr/>
      </xdr:nvCxnSpPr>
      <xdr:spPr>
        <a:xfrm>
          <a:off x="13703300" y="130639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6" name="フローチャート: 判断 645"/>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7" name="テキスト ボックス 646"/>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16942</xdr:rowOff>
    </xdr:from>
    <xdr:to>
      <xdr:col>71</xdr:col>
      <xdr:colOff>177800</xdr:colOff>
      <xdr:row>76</xdr:row>
      <xdr:rowOff>33706</xdr:rowOff>
    </xdr:to>
    <xdr:cxnSp macro="">
      <xdr:nvCxnSpPr>
        <xdr:cNvPr id="648" name="直線コネクタ 647"/>
        <xdr:cNvCxnSpPr/>
      </xdr:nvCxnSpPr>
      <xdr:spPr>
        <a:xfrm>
          <a:off x="12814300" y="1304714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9" name="フローチャート: 判断 648"/>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50" name="テキスト ボックス 649"/>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1" name="フローチャート: 判断 650"/>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2" name="テキスト ボックス 651"/>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74118</xdr:rowOff>
    </xdr:from>
    <xdr:to>
      <xdr:col>85</xdr:col>
      <xdr:colOff>177800</xdr:colOff>
      <xdr:row>78</xdr:row>
      <xdr:rowOff>4268</xdr:rowOff>
    </xdr:to>
    <xdr:sp macro="" textlink="">
      <xdr:nvSpPr>
        <xdr:cNvPr id="658" name="楕円 657"/>
        <xdr:cNvSpPr/>
      </xdr:nvSpPr>
      <xdr:spPr>
        <a:xfrm>
          <a:off x="16268700" y="132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52545</xdr:rowOff>
    </xdr:from>
    <xdr:ext cx="469744" cy="259045"/>
    <xdr:sp macro="" textlink="">
      <xdr:nvSpPr>
        <xdr:cNvPr id="659" name="公債費該当値テキスト"/>
        <xdr:cNvSpPr txBox="1"/>
      </xdr:nvSpPr>
      <xdr:spPr>
        <a:xfrm>
          <a:off x="16370300" y="1325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154966</xdr:rowOff>
    </xdr:from>
    <xdr:to>
      <xdr:col>81</xdr:col>
      <xdr:colOff>101600</xdr:colOff>
      <xdr:row>77</xdr:row>
      <xdr:rowOff>85116</xdr:rowOff>
    </xdr:to>
    <xdr:sp macro="" textlink="">
      <xdr:nvSpPr>
        <xdr:cNvPr id="660" name="楕円 659"/>
        <xdr:cNvSpPr/>
      </xdr:nvSpPr>
      <xdr:spPr>
        <a:xfrm>
          <a:off x="15430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76243</xdr:rowOff>
    </xdr:from>
    <xdr:ext cx="469744" cy="259045"/>
    <xdr:sp macro="" textlink="">
      <xdr:nvSpPr>
        <xdr:cNvPr id="661" name="テキスト ボックス 660"/>
        <xdr:cNvSpPr txBox="1"/>
      </xdr:nvSpPr>
      <xdr:spPr>
        <a:xfrm>
          <a:off x="15246428" y="1327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40056</xdr:rowOff>
    </xdr:from>
    <xdr:to>
      <xdr:col>76</xdr:col>
      <xdr:colOff>165100</xdr:colOff>
      <xdr:row>76</xdr:row>
      <xdr:rowOff>141656</xdr:rowOff>
    </xdr:to>
    <xdr:sp macro="" textlink="">
      <xdr:nvSpPr>
        <xdr:cNvPr id="662" name="楕円 661"/>
        <xdr:cNvSpPr/>
      </xdr:nvSpPr>
      <xdr:spPr>
        <a:xfrm>
          <a:off x="14541500" y="130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132783</xdr:rowOff>
    </xdr:from>
    <xdr:ext cx="469744" cy="259045"/>
    <xdr:sp macro="" textlink="">
      <xdr:nvSpPr>
        <xdr:cNvPr id="663" name="テキスト ボックス 662"/>
        <xdr:cNvSpPr txBox="1"/>
      </xdr:nvSpPr>
      <xdr:spPr>
        <a:xfrm>
          <a:off x="14357428" y="131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154356</xdr:rowOff>
    </xdr:from>
    <xdr:to>
      <xdr:col>72</xdr:col>
      <xdr:colOff>38100</xdr:colOff>
      <xdr:row>76</xdr:row>
      <xdr:rowOff>84506</xdr:rowOff>
    </xdr:to>
    <xdr:sp macro="" textlink="">
      <xdr:nvSpPr>
        <xdr:cNvPr id="664" name="楕円 663"/>
        <xdr:cNvSpPr/>
      </xdr:nvSpPr>
      <xdr:spPr>
        <a:xfrm>
          <a:off x="13652500" y="130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75633</xdr:rowOff>
    </xdr:from>
    <xdr:ext cx="469744" cy="259045"/>
    <xdr:sp macro="" textlink="">
      <xdr:nvSpPr>
        <xdr:cNvPr id="665" name="テキスト ボックス 664"/>
        <xdr:cNvSpPr txBox="1"/>
      </xdr:nvSpPr>
      <xdr:spPr>
        <a:xfrm>
          <a:off x="13468428" y="1310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137592</xdr:rowOff>
    </xdr:from>
    <xdr:to>
      <xdr:col>67</xdr:col>
      <xdr:colOff>101600</xdr:colOff>
      <xdr:row>76</xdr:row>
      <xdr:rowOff>67742</xdr:rowOff>
    </xdr:to>
    <xdr:sp macro="" textlink="">
      <xdr:nvSpPr>
        <xdr:cNvPr id="666" name="楕円 665"/>
        <xdr:cNvSpPr/>
      </xdr:nvSpPr>
      <xdr:spPr>
        <a:xfrm>
          <a:off x="12763500" y="129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58869</xdr:rowOff>
    </xdr:from>
    <xdr:ext cx="469744" cy="259045"/>
    <xdr:sp macro="" textlink="">
      <xdr:nvSpPr>
        <xdr:cNvPr id="667" name="テキスト ボックス 666"/>
        <xdr:cNvSpPr txBox="1"/>
      </xdr:nvSpPr>
      <xdr:spPr>
        <a:xfrm>
          <a:off x="12579428" y="1308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1" name="直線コネクタ 690"/>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2"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3" name="直線コネクタ 692"/>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4"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5" name="直線コネクタ 694"/>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129584</xdr:rowOff>
    </xdr:from>
    <xdr:to>
      <xdr:col>85</xdr:col>
      <xdr:colOff>127000</xdr:colOff>
      <xdr:row>95</xdr:row>
      <xdr:rowOff>65939</xdr:rowOff>
    </xdr:to>
    <xdr:cxnSp macro="">
      <xdr:nvCxnSpPr>
        <xdr:cNvPr id="696" name="直線コネクタ 695"/>
        <xdr:cNvCxnSpPr/>
      </xdr:nvCxnSpPr>
      <xdr:spPr>
        <a:xfrm>
          <a:off x="15481300" y="16245884"/>
          <a:ext cx="838200" cy="10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34351</xdr:rowOff>
    </xdr:from>
    <xdr:ext cx="534377" cy="259045"/>
    <xdr:sp macro="" textlink="">
      <xdr:nvSpPr>
        <xdr:cNvPr id="697" name="積立金平均値テキスト"/>
        <xdr:cNvSpPr txBox="1"/>
      </xdr:nvSpPr>
      <xdr:spPr>
        <a:xfrm>
          <a:off x="16370300" y="16493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8" name="フローチャート: 判断 697"/>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129584</xdr:rowOff>
    </xdr:from>
    <xdr:to>
      <xdr:col>81</xdr:col>
      <xdr:colOff>50800</xdr:colOff>
      <xdr:row>95</xdr:row>
      <xdr:rowOff>82265</xdr:rowOff>
    </xdr:to>
    <xdr:cxnSp macro="">
      <xdr:nvCxnSpPr>
        <xdr:cNvPr id="699" name="直線コネクタ 698"/>
        <xdr:cNvCxnSpPr/>
      </xdr:nvCxnSpPr>
      <xdr:spPr>
        <a:xfrm flipV="1">
          <a:off x="14592300" y="16245884"/>
          <a:ext cx="889000" cy="1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0" name="フローチャート: 判断 699"/>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157185</xdr:rowOff>
    </xdr:from>
    <xdr:ext cx="534377" cy="259045"/>
    <xdr:sp macro="" textlink="">
      <xdr:nvSpPr>
        <xdr:cNvPr id="701" name="テキスト ボックス 700"/>
        <xdr:cNvSpPr txBox="1"/>
      </xdr:nvSpPr>
      <xdr:spPr>
        <a:xfrm>
          <a:off x="15214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82265</xdr:rowOff>
    </xdr:from>
    <xdr:to>
      <xdr:col>76</xdr:col>
      <xdr:colOff>114300</xdr:colOff>
      <xdr:row>96</xdr:row>
      <xdr:rowOff>52394</xdr:rowOff>
    </xdr:to>
    <xdr:cxnSp macro="">
      <xdr:nvCxnSpPr>
        <xdr:cNvPr id="702" name="直線コネクタ 701"/>
        <xdr:cNvCxnSpPr/>
      </xdr:nvCxnSpPr>
      <xdr:spPr>
        <a:xfrm flipV="1">
          <a:off x="13703300" y="16370015"/>
          <a:ext cx="889000" cy="1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3" name="フローチャート: 判断 702"/>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38257</xdr:rowOff>
    </xdr:from>
    <xdr:ext cx="534377" cy="259045"/>
    <xdr:sp macro="" textlink="">
      <xdr:nvSpPr>
        <xdr:cNvPr id="704" name="テキスト ボックス 703"/>
        <xdr:cNvSpPr txBox="1"/>
      </xdr:nvSpPr>
      <xdr:spPr>
        <a:xfrm>
          <a:off x="14325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117373</xdr:rowOff>
    </xdr:from>
    <xdr:to>
      <xdr:col>71</xdr:col>
      <xdr:colOff>177800</xdr:colOff>
      <xdr:row>96</xdr:row>
      <xdr:rowOff>52394</xdr:rowOff>
    </xdr:to>
    <xdr:cxnSp macro="">
      <xdr:nvCxnSpPr>
        <xdr:cNvPr id="705" name="直線コネクタ 704"/>
        <xdr:cNvCxnSpPr/>
      </xdr:nvCxnSpPr>
      <xdr:spPr>
        <a:xfrm>
          <a:off x="12814300" y="16062223"/>
          <a:ext cx="889000" cy="44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6" name="フローチャート: 判断 705"/>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13149</xdr:rowOff>
    </xdr:from>
    <xdr:ext cx="534377" cy="259045"/>
    <xdr:sp macro="" textlink="">
      <xdr:nvSpPr>
        <xdr:cNvPr id="707" name="テキスト ボックス 706"/>
        <xdr:cNvSpPr txBox="1"/>
      </xdr:nvSpPr>
      <xdr:spPr>
        <a:xfrm>
          <a:off x="13436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8" name="フローチャート: 判断 707"/>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151985</xdr:rowOff>
    </xdr:from>
    <xdr:ext cx="534377" cy="259045"/>
    <xdr:sp macro="" textlink="">
      <xdr:nvSpPr>
        <xdr:cNvPr id="709" name="テキスト ボックス 708"/>
        <xdr:cNvSpPr txBox="1"/>
      </xdr:nvSpPr>
      <xdr:spPr>
        <a:xfrm>
          <a:off x="12547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15139</xdr:rowOff>
    </xdr:from>
    <xdr:to>
      <xdr:col>85</xdr:col>
      <xdr:colOff>177800</xdr:colOff>
      <xdr:row>95</xdr:row>
      <xdr:rowOff>116739</xdr:rowOff>
    </xdr:to>
    <xdr:sp macro="" textlink="">
      <xdr:nvSpPr>
        <xdr:cNvPr id="715" name="楕円 714"/>
        <xdr:cNvSpPr/>
      </xdr:nvSpPr>
      <xdr:spPr>
        <a:xfrm>
          <a:off x="16268700" y="163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38016</xdr:rowOff>
    </xdr:from>
    <xdr:ext cx="534377" cy="259045"/>
    <xdr:sp macro="" textlink="">
      <xdr:nvSpPr>
        <xdr:cNvPr id="716" name="積立金該当値テキスト"/>
        <xdr:cNvSpPr txBox="1"/>
      </xdr:nvSpPr>
      <xdr:spPr>
        <a:xfrm>
          <a:off x="16370300" y="161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78784</xdr:rowOff>
    </xdr:from>
    <xdr:to>
      <xdr:col>81</xdr:col>
      <xdr:colOff>101600</xdr:colOff>
      <xdr:row>95</xdr:row>
      <xdr:rowOff>8934</xdr:rowOff>
    </xdr:to>
    <xdr:sp macro="" textlink="">
      <xdr:nvSpPr>
        <xdr:cNvPr id="717" name="楕円 716"/>
        <xdr:cNvSpPr/>
      </xdr:nvSpPr>
      <xdr:spPr>
        <a:xfrm>
          <a:off x="15430500" y="161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25461</xdr:rowOff>
    </xdr:from>
    <xdr:ext cx="534377" cy="259045"/>
    <xdr:sp macro="" textlink="">
      <xdr:nvSpPr>
        <xdr:cNvPr id="718" name="テキスト ボックス 717"/>
        <xdr:cNvSpPr txBox="1"/>
      </xdr:nvSpPr>
      <xdr:spPr>
        <a:xfrm>
          <a:off x="15214111" y="159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31465</xdr:rowOff>
    </xdr:from>
    <xdr:to>
      <xdr:col>76</xdr:col>
      <xdr:colOff>165100</xdr:colOff>
      <xdr:row>95</xdr:row>
      <xdr:rowOff>133065</xdr:rowOff>
    </xdr:to>
    <xdr:sp macro="" textlink="">
      <xdr:nvSpPr>
        <xdr:cNvPr id="719" name="楕円 718"/>
        <xdr:cNvSpPr/>
      </xdr:nvSpPr>
      <xdr:spPr>
        <a:xfrm>
          <a:off x="14541500" y="163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149592</xdr:rowOff>
    </xdr:from>
    <xdr:ext cx="534377" cy="259045"/>
    <xdr:sp macro="" textlink="">
      <xdr:nvSpPr>
        <xdr:cNvPr id="720" name="テキスト ボックス 719"/>
        <xdr:cNvSpPr txBox="1"/>
      </xdr:nvSpPr>
      <xdr:spPr>
        <a:xfrm>
          <a:off x="14325111" y="160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1594</xdr:rowOff>
    </xdr:from>
    <xdr:to>
      <xdr:col>72</xdr:col>
      <xdr:colOff>38100</xdr:colOff>
      <xdr:row>96</xdr:row>
      <xdr:rowOff>103194</xdr:rowOff>
    </xdr:to>
    <xdr:sp macro="" textlink="">
      <xdr:nvSpPr>
        <xdr:cNvPr id="721" name="楕円 720"/>
        <xdr:cNvSpPr/>
      </xdr:nvSpPr>
      <xdr:spPr>
        <a:xfrm>
          <a:off x="13652500" y="164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119721</xdr:rowOff>
    </xdr:from>
    <xdr:ext cx="534377" cy="259045"/>
    <xdr:sp macro="" textlink="">
      <xdr:nvSpPr>
        <xdr:cNvPr id="722" name="テキスト ボックス 721"/>
        <xdr:cNvSpPr txBox="1"/>
      </xdr:nvSpPr>
      <xdr:spPr>
        <a:xfrm>
          <a:off x="13436111" y="162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66573</xdr:rowOff>
    </xdr:from>
    <xdr:to>
      <xdr:col>67</xdr:col>
      <xdr:colOff>101600</xdr:colOff>
      <xdr:row>93</xdr:row>
      <xdr:rowOff>168173</xdr:rowOff>
    </xdr:to>
    <xdr:sp macro="" textlink="">
      <xdr:nvSpPr>
        <xdr:cNvPr id="723" name="楕円 722"/>
        <xdr:cNvSpPr/>
      </xdr:nvSpPr>
      <xdr:spPr>
        <a:xfrm>
          <a:off x="12763500" y="160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13250</xdr:rowOff>
    </xdr:from>
    <xdr:ext cx="534377" cy="259045"/>
    <xdr:sp macro="" textlink="">
      <xdr:nvSpPr>
        <xdr:cNvPr id="724" name="テキスト ボックス 723"/>
        <xdr:cNvSpPr txBox="1"/>
      </xdr:nvSpPr>
      <xdr:spPr>
        <a:xfrm>
          <a:off x="12547111" y="157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6" name="直線コネクタ 745"/>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9"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0" name="直線コネクタ 749"/>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2"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5" name="フローチャート: 判断 754"/>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6" name="テキスト ボックス 755"/>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1" name="フローチャート: 判断 760"/>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2" name="テキスト ボックス 761"/>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3" name="フローチャート: 判断 762"/>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4" name="テキスト ボックス 763"/>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1"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5" name="テキスト ボックス 774"/>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1" name="直線コネクタ 800"/>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2"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3" name="直線コネクタ 802"/>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4"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5" name="直線コネクタ 804"/>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138785</xdr:rowOff>
    </xdr:from>
    <xdr:to>
      <xdr:col>116</xdr:col>
      <xdr:colOff>63500</xdr:colOff>
      <xdr:row>58</xdr:row>
      <xdr:rowOff>139060</xdr:rowOff>
    </xdr:to>
    <xdr:cxnSp macro="">
      <xdr:nvCxnSpPr>
        <xdr:cNvPr id="806" name="直線コネクタ 805"/>
        <xdr:cNvCxnSpPr/>
      </xdr:nvCxnSpPr>
      <xdr:spPr>
        <a:xfrm>
          <a:off x="21323300" y="10082885"/>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7"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8" name="フローチャート: 判断 807"/>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137506</xdr:rowOff>
    </xdr:from>
    <xdr:to>
      <xdr:col>111</xdr:col>
      <xdr:colOff>177800</xdr:colOff>
      <xdr:row>58</xdr:row>
      <xdr:rowOff>138785</xdr:rowOff>
    </xdr:to>
    <xdr:cxnSp macro="">
      <xdr:nvCxnSpPr>
        <xdr:cNvPr id="809" name="直線コネクタ 808"/>
        <xdr:cNvCxnSpPr/>
      </xdr:nvCxnSpPr>
      <xdr:spPr>
        <a:xfrm>
          <a:off x="20434300" y="10081606"/>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0" name="フローチャート: 判断 809"/>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11" name="テキスト ボックス 810"/>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134945</xdr:rowOff>
    </xdr:from>
    <xdr:to>
      <xdr:col>107</xdr:col>
      <xdr:colOff>50800</xdr:colOff>
      <xdr:row>58</xdr:row>
      <xdr:rowOff>137506</xdr:rowOff>
    </xdr:to>
    <xdr:cxnSp macro="">
      <xdr:nvCxnSpPr>
        <xdr:cNvPr id="812" name="直線コネクタ 811"/>
        <xdr:cNvCxnSpPr/>
      </xdr:nvCxnSpPr>
      <xdr:spPr>
        <a:xfrm>
          <a:off x="19545300" y="1007904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3" name="フローチャート: 判断 812"/>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4" name="テキスト ボックス 813"/>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131836</xdr:rowOff>
    </xdr:from>
    <xdr:to>
      <xdr:col>102</xdr:col>
      <xdr:colOff>114300</xdr:colOff>
      <xdr:row>58</xdr:row>
      <xdr:rowOff>134945</xdr:rowOff>
    </xdr:to>
    <xdr:cxnSp macro="">
      <xdr:nvCxnSpPr>
        <xdr:cNvPr id="815" name="直線コネクタ 814"/>
        <xdr:cNvCxnSpPr/>
      </xdr:nvCxnSpPr>
      <xdr:spPr>
        <a:xfrm>
          <a:off x="18656300" y="1007593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6" name="フローチャート: 判断 815"/>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7" name="テキスト ボックス 816"/>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8" name="フローチャート: 判断 817"/>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9" name="テキスト ボックス 818"/>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88260</xdr:rowOff>
    </xdr:from>
    <xdr:to>
      <xdr:col>116</xdr:col>
      <xdr:colOff>114300</xdr:colOff>
      <xdr:row>59</xdr:row>
      <xdr:rowOff>18410</xdr:rowOff>
    </xdr:to>
    <xdr:sp macro="" textlink="">
      <xdr:nvSpPr>
        <xdr:cNvPr id="825" name="楕円 824"/>
        <xdr:cNvSpPr/>
      </xdr:nvSpPr>
      <xdr:spPr>
        <a:xfrm>
          <a:off x="221107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3187</xdr:rowOff>
    </xdr:from>
    <xdr:ext cx="249299" cy="259045"/>
    <xdr:sp macro="" textlink="">
      <xdr:nvSpPr>
        <xdr:cNvPr id="826" name="貸付金該当値テキスト"/>
        <xdr:cNvSpPr txBox="1"/>
      </xdr:nvSpPr>
      <xdr:spPr>
        <a:xfrm>
          <a:off x="22212300" y="9947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87985</xdr:rowOff>
    </xdr:from>
    <xdr:to>
      <xdr:col>112</xdr:col>
      <xdr:colOff>38100</xdr:colOff>
      <xdr:row>59</xdr:row>
      <xdr:rowOff>18135</xdr:rowOff>
    </xdr:to>
    <xdr:sp macro="" textlink="">
      <xdr:nvSpPr>
        <xdr:cNvPr id="827" name="楕円 826"/>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9262</xdr:rowOff>
    </xdr:from>
    <xdr:ext cx="313932" cy="259045"/>
    <xdr:sp macro="" textlink="">
      <xdr:nvSpPr>
        <xdr:cNvPr id="828" name="テキスト ボックス 827"/>
        <xdr:cNvSpPr txBox="1"/>
      </xdr:nvSpPr>
      <xdr:spPr>
        <a:xfrm>
          <a:off x="21166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86706</xdr:rowOff>
    </xdr:from>
    <xdr:to>
      <xdr:col>107</xdr:col>
      <xdr:colOff>101600</xdr:colOff>
      <xdr:row>59</xdr:row>
      <xdr:rowOff>16856</xdr:rowOff>
    </xdr:to>
    <xdr:sp macro="" textlink="">
      <xdr:nvSpPr>
        <xdr:cNvPr id="829" name="楕円 828"/>
        <xdr:cNvSpPr/>
      </xdr:nvSpPr>
      <xdr:spPr>
        <a:xfrm>
          <a:off x="20383500" y="100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7983</xdr:rowOff>
    </xdr:from>
    <xdr:ext cx="313932" cy="259045"/>
    <xdr:sp macro="" textlink="">
      <xdr:nvSpPr>
        <xdr:cNvPr id="830" name="テキスト ボックス 829"/>
        <xdr:cNvSpPr txBox="1"/>
      </xdr:nvSpPr>
      <xdr:spPr>
        <a:xfrm>
          <a:off x="20277333" y="10123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84145</xdr:rowOff>
    </xdr:from>
    <xdr:to>
      <xdr:col>102</xdr:col>
      <xdr:colOff>165100</xdr:colOff>
      <xdr:row>59</xdr:row>
      <xdr:rowOff>14295</xdr:rowOff>
    </xdr:to>
    <xdr:sp macro="" textlink="">
      <xdr:nvSpPr>
        <xdr:cNvPr id="831" name="楕円 830"/>
        <xdr:cNvSpPr/>
      </xdr:nvSpPr>
      <xdr:spPr>
        <a:xfrm>
          <a:off x="194945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5422</xdr:rowOff>
    </xdr:from>
    <xdr:ext cx="313932" cy="259045"/>
    <xdr:sp macro="" textlink="">
      <xdr:nvSpPr>
        <xdr:cNvPr id="832" name="テキスト ボックス 831"/>
        <xdr:cNvSpPr txBox="1"/>
      </xdr:nvSpPr>
      <xdr:spPr>
        <a:xfrm>
          <a:off x="19388333" y="10120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81036</xdr:rowOff>
    </xdr:from>
    <xdr:to>
      <xdr:col>98</xdr:col>
      <xdr:colOff>38100</xdr:colOff>
      <xdr:row>59</xdr:row>
      <xdr:rowOff>11186</xdr:rowOff>
    </xdr:to>
    <xdr:sp macro="" textlink="">
      <xdr:nvSpPr>
        <xdr:cNvPr id="833" name="楕円 832"/>
        <xdr:cNvSpPr/>
      </xdr:nvSpPr>
      <xdr:spPr>
        <a:xfrm>
          <a:off x="186055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2313</xdr:rowOff>
    </xdr:from>
    <xdr:ext cx="313932" cy="259045"/>
    <xdr:sp macro="" textlink="">
      <xdr:nvSpPr>
        <xdr:cNvPr id="834" name="テキスト ボックス 833"/>
        <xdr:cNvSpPr txBox="1"/>
      </xdr:nvSpPr>
      <xdr:spPr>
        <a:xfrm>
          <a:off x="18499333" y="10117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6" name="直線コネクタ 84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7" name="テキスト ボックス 84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8" name="直線コネクタ 84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9" name="テキスト ボックス 84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50" name="直線コネクタ 84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51" name="テキスト ボックス 85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4" name="直線コネクタ 85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5" name="テキスト ボックス 85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6" name="直線コネクタ 85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7" name="テキスト ボックス 85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8" name="直線コネクタ 85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9" name="テキスト ボックス 85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3" name="直線コネクタ 862"/>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4"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5" name="直線コネクタ 864"/>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6"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7" name="直線コネクタ 866"/>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127794</xdr:rowOff>
    </xdr:from>
    <xdr:to>
      <xdr:col>116</xdr:col>
      <xdr:colOff>63500</xdr:colOff>
      <xdr:row>75</xdr:row>
      <xdr:rowOff>168656</xdr:rowOff>
    </xdr:to>
    <xdr:cxnSp macro="">
      <xdr:nvCxnSpPr>
        <xdr:cNvPr id="868" name="直線コネクタ 867"/>
        <xdr:cNvCxnSpPr/>
      </xdr:nvCxnSpPr>
      <xdr:spPr>
        <a:xfrm flipV="1">
          <a:off x="21323300" y="12472194"/>
          <a:ext cx="838200" cy="5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10368</xdr:rowOff>
    </xdr:from>
    <xdr:ext cx="534377" cy="259045"/>
    <xdr:sp macro="" textlink="">
      <xdr:nvSpPr>
        <xdr:cNvPr id="869" name="繰出金平均値テキスト"/>
        <xdr:cNvSpPr txBox="1"/>
      </xdr:nvSpPr>
      <xdr:spPr>
        <a:xfrm>
          <a:off x="22212300" y="1304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70" name="フローチャート: 判断 869"/>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59499</xdr:rowOff>
    </xdr:from>
    <xdr:to>
      <xdr:col>111</xdr:col>
      <xdr:colOff>177800</xdr:colOff>
      <xdr:row>75</xdr:row>
      <xdr:rowOff>168656</xdr:rowOff>
    </xdr:to>
    <xdr:cxnSp macro="">
      <xdr:nvCxnSpPr>
        <xdr:cNvPr id="871" name="直線コネクタ 870"/>
        <xdr:cNvCxnSpPr/>
      </xdr:nvCxnSpPr>
      <xdr:spPr>
        <a:xfrm>
          <a:off x="20434300" y="12918249"/>
          <a:ext cx="889000" cy="10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2" name="フローチャート: 判断 871"/>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153052</xdr:rowOff>
    </xdr:from>
    <xdr:ext cx="534377" cy="259045"/>
    <xdr:sp macro="" textlink="">
      <xdr:nvSpPr>
        <xdr:cNvPr id="873" name="テキスト ボックス 872"/>
        <xdr:cNvSpPr txBox="1"/>
      </xdr:nvSpPr>
      <xdr:spPr>
        <a:xfrm>
          <a:off x="2105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15875</xdr:rowOff>
    </xdr:from>
    <xdr:to>
      <xdr:col>107</xdr:col>
      <xdr:colOff>50800</xdr:colOff>
      <xdr:row>75</xdr:row>
      <xdr:rowOff>59499</xdr:rowOff>
    </xdr:to>
    <xdr:cxnSp macro="">
      <xdr:nvCxnSpPr>
        <xdr:cNvPr id="874" name="直線コネクタ 873"/>
        <xdr:cNvCxnSpPr/>
      </xdr:nvCxnSpPr>
      <xdr:spPr>
        <a:xfrm>
          <a:off x="19545300" y="12703175"/>
          <a:ext cx="889000" cy="21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5" name="フローチャート: 判断 874"/>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113523</xdr:rowOff>
    </xdr:from>
    <xdr:ext cx="534377" cy="259045"/>
    <xdr:sp macro="" textlink="">
      <xdr:nvSpPr>
        <xdr:cNvPr id="876" name="テキスト ボックス 875"/>
        <xdr:cNvSpPr txBox="1"/>
      </xdr:nvSpPr>
      <xdr:spPr>
        <a:xfrm>
          <a:off x="20167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15875</xdr:rowOff>
    </xdr:from>
    <xdr:to>
      <xdr:col>102</xdr:col>
      <xdr:colOff>114300</xdr:colOff>
      <xdr:row>74</xdr:row>
      <xdr:rowOff>50546</xdr:rowOff>
    </xdr:to>
    <xdr:cxnSp macro="">
      <xdr:nvCxnSpPr>
        <xdr:cNvPr id="877" name="直線コネクタ 876"/>
        <xdr:cNvCxnSpPr/>
      </xdr:nvCxnSpPr>
      <xdr:spPr>
        <a:xfrm flipV="1">
          <a:off x="18656300" y="1270317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8" name="フローチャート: 判断 877"/>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64850</xdr:rowOff>
    </xdr:from>
    <xdr:ext cx="534377" cy="259045"/>
    <xdr:sp macro="" textlink="">
      <xdr:nvSpPr>
        <xdr:cNvPr id="879" name="テキスト ボックス 878"/>
        <xdr:cNvSpPr txBox="1"/>
      </xdr:nvSpPr>
      <xdr:spPr>
        <a:xfrm>
          <a:off x="19278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80" name="フローチャート: 判断 879"/>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77233</xdr:rowOff>
    </xdr:from>
    <xdr:ext cx="534377" cy="259045"/>
    <xdr:sp macro="" textlink="">
      <xdr:nvSpPr>
        <xdr:cNvPr id="881" name="テキスト ボックス 880"/>
        <xdr:cNvSpPr txBox="1"/>
      </xdr:nvSpPr>
      <xdr:spPr>
        <a:xfrm>
          <a:off x="18389111" y="12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76994</xdr:rowOff>
    </xdr:from>
    <xdr:to>
      <xdr:col>116</xdr:col>
      <xdr:colOff>114300</xdr:colOff>
      <xdr:row>73</xdr:row>
      <xdr:rowOff>7144</xdr:rowOff>
    </xdr:to>
    <xdr:sp macro="" textlink="">
      <xdr:nvSpPr>
        <xdr:cNvPr id="887" name="楕円 886"/>
        <xdr:cNvSpPr/>
      </xdr:nvSpPr>
      <xdr:spPr>
        <a:xfrm>
          <a:off x="22110700" y="124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99871</xdr:rowOff>
    </xdr:from>
    <xdr:ext cx="534377" cy="259045"/>
    <xdr:sp macro="" textlink="">
      <xdr:nvSpPr>
        <xdr:cNvPr id="888" name="繰出金該当値テキスト"/>
        <xdr:cNvSpPr txBox="1"/>
      </xdr:nvSpPr>
      <xdr:spPr>
        <a:xfrm>
          <a:off x="22212300" y="1227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117856</xdr:rowOff>
    </xdr:from>
    <xdr:to>
      <xdr:col>112</xdr:col>
      <xdr:colOff>38100</xdr:colOff>
      <xdr:row>76</xdr:row>
      <xdr:rowOff>48006</xdr:rowOff>
    </xdr:to>
    <xdr:sp macro="" textlink="">
      <xdr:nvSpPr>
        <xdr:cNvPr id="889" name="楕円 888"/>
        <xdr:cNvSpPr/>
      </xdr:nvSpPr>
      <xdr:spPr>
        <a:xfrm>
          <a:off x="21272500" y="129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64533</xdr:rowOff>
    </xdr:from>
    <xdr:ext cx="534377" cy="259045"/>
    <xdr:sp macro="" textlink="">
      <xdr:nvSpPr>
        <xdr:cNvPr id="890" name="テキスト ボックス 889"/>
        <xdr:cNvSpPr txBox="1"/>
      </xdr:nvSpPr>
      <xdr:spPr>
        <a:xfrm>
          <a:off x="21056111" y="127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8699</xdr:rowOff>
    </xdr:from>
    <xdr:to>
      <xdr:col>107</xdr:col>
      <xdr:colOff>101600</xdr:colOff>
      <xdr:row>75</xdr:row>
      <xdr:rowOff>110299</xdr:rowOff>
    </xdr:to>
    <xdr:sp macro="" textlink="">
      <xdr:nvSpPr>
        <xdr:cNvPr id="891" name="楕円 890"/>
        <xdr:cNvSpPr/>
      </xdr:nvSpPr>
      <xdr:spPr>
        <a:xfrm>
          <a:off x="20383500" y="128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126826</xdr:rowOff>
    </xdr:from>
    <xdr:ext cx="534377" cy="259045"/>
    <xdr:sp macro="" textlink="">
      <xdr:nvSpPr>
        <xdr:cNvPr id="892" name="テキスト ボックス 891"/>
        <xdr:cNvSpPr txBox="1"/>
      </xdr:nvSpPr>
      <xdr:spPr>
        <a:xfrm>
          <a:off x="20167111" y="126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136525</xdr:rowOff>
    </xdr:from>
    <xdr:to>
      <xdr:col>102</xdr:col>
      <xdr:colOff>165100</xdr:colOff>
      <xdr:row>74</xdr:row>
      <xdr:rowOff>66675</xdr:rowOff>
    </xdr:to>
    <xdr:sp macro="" textlink="">
      <xdr:nvSpPr>
        <xdr:cNvPr id="893" name="楕円 892"/>
        <xdr:cNvSpPr/>
      </xdr:nvSpPr>
      <xdr:spPr>
        <a:xfrm>
          <a:off x="19494500" y="126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83202</xdr:rowOff>
    </xdr:from>
    <xdr:ext cx="534377" cy="259045"/>
    <xdr:sp macro="" textlink="">
      <xdr:nvSpPr>
        <xdr:cNvPr id="894" name="テキスト ボックス 893"/>
        <xdr:cNvSpPr txBox="1"/>
      </xdr:nvSpPr>
      <xdr:spPr>
        <a:xfrm>
          <a:off x="19278111" y="1242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171196</xdr:rowOff>
    </xdr:from>
    <xdr:to>
      <xdr:col>98</xdr:col>
      <xdr:colOff>38100</xdr:colOff>
      <xdr:row>74</xdr:row>
      <xdr:rowOff>101346</xdr:rowOff>
    </xdr:to>
    <xdr:sp macro="" textlink="">
      <xdr:nvSpPr>
        <xdr:cNvPr id="895" name="楕円 894"/>
        <xdr:cNvSpPr/>
      </xdr:nvSpPr>
      <xdr:spPr>
        <a:xfrm>
          <a:off x="186055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117873</xdr:rowOff>
    </xdr:from>
    <xdr:ext cx="534377" cy="259045"/>
    <xdr:sp macro="" textlink="">
      <xdr:nvSpPr>
        <xdr:cNvPr id="896" name="テキスト ボックス 895"/>
        <xdr:cNvSpPr txBox="1"/>
      </xdr:nvSpPr>
      <xdr:spPr>
        <a:xfrm>
          <a:off x="18389111" y="1246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487,953</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86,406</a:t>
          </a:r>
          <a:r>
            <a:rPr kumimoji="1" lang="ja-JP" altLang="en-US" sz="1300">
              <a:latin typeface="ＭＳ Ｐゴシック" panose="020B0600070205080204" pitchFamily="50" charset="-128"/>
              <a:ea typeface="ＭＳ Ｐゴシック" panose="020B0600070205080204" pitchFamily="50" charset="-128"/>
            </a:rPr>
            <a:t>円となっており、その推移は、行財政改革の推進により、</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年度まで減少傾向にありました。その後も職員数の適正化に取り組んでいますが、類似団体平均と比べて高い水準にあります。これは、本区が福祉系職員が多いことが主な要因です。</a:t>
          </a:r>
        </a:p>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類似団体平均と比較して高い水準にある物件費は、住民一人当たり</a:t>
          </a:r>
          <a:r>
            <a:rPr kumimoji="1" lang="en-US" altLang="ja-JP" sz="1300">
              <a:latin typeface="ＭＳ Ｐゴシック" panose="020B0600070205080204" pitchFamily="50" charset="-128"/>
              <a:ea typeface="ＭＳ Ｐゴシック" panose="020B0600070205080204" pitchFamily="50" charset="-128"/>
            </a:rPr>
            <a:t>88,672</a:t>
          </a:r>
          <a:r>
            <a:rPr kumimoji="1" lang="ja-JP" altLang="en-US" sz="1300">
              <a:latin typeface="ＭＳ Ｐゴシック" panose="020B0600070205080204" pitchFamily="50" charset="-128"/>
              <a:ea typeface="ＭＳ Ｐゴシック" panose="020B0600070205080204" pitchFamily="50" charset="-128"/>
            </a:rPr>
            <a:t>円となっており、これは近年の委託経費の増加等によるものです。今後も引き続き、事務事業の効率化と見直しなどにより、経費の削減に努めていきます。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226,114
214,479
11.29
116,968,428
110,333,028
5,590,003
60,754,149
4,207,177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14160</xdr:rowOff>
    </xdr:from>
    <xdr:to>
      <xdr:col>24</xdr:col>
      <xdr:colOff>63500</xdr:colOff>
      <xdr:row>36</xdr:row>
      <xdr:rowOff>18923</xdr:rowOff>
    </xdr:to>
    <xdr:cxnSp macro="">
      <xdr:nvCxnSpPr>
        <xdr:cNvPr id="60" name="直線コネクタ 59"/>
        <xdr:cNvCxnSpPr/>
      </xdr:nvCxnSpPr>
      <xdr:spPr>
        <a:xfrm>
          <a:off x="3797300" y="6186360"/>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macro="" textlink="">
      <xdr:nvSpPr>
        <xdr:cNvPr id="61" name="議会費平均値テキスト"/>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122746</xdr:rowOff>
    </xdr:from>
    <xdr:to>
      <xdr:col>19</xdr:col>
      <xdr:colOff>177800</xdr:colOff>
      <xdr:row>36</xdr:row>
      <xdr:rowOff>14160</xdr:rowOff>
    </xdr:to>
    <xdr:cxnSp macro="">
      <xdr:nvCxnSpPr>
        <xdr:cNvPr id="63" name="直線コネクタ 62"/>
        <xdr:cNvCxnSpPr/>
      </xdr:nvCxnSpPr>
      <xdr:spPr>
        <a:xfrm>
          <a:off x="2908300" y="612349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macro="" textlink="">
      <xdr:nvSpPr>
        <xdr:cNvPr id="65" name="テキスト ボックス 64"/>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122746</xdr:rowOff>
    </xdr:from>
    <xdr:to>
      <xdr:col>15</xdr:col>
      <xdr:colOff>50800</xdr:colOff>
      <xdr:row>35</xdr:row>
      <xdr:rowOff>152083</xdr:rowOff>
    </xdr:to>
    <xdr:cxnSp macro="">
      <xdr:nvCxnSpPr>
        <xdr:cNvPr id="66" name="直線コネクタ 65"/>
        <xdr:cNvCxnSpPr/>
      </xdr:nvCxnSpPr>
      <xdr:spPr>
        <a:xfrm flipV="1">
          <a:off x="2019300" y="6123496"/>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macro="" textlink="">
      <xdr:nvSpPr>
        <xdr:cNvPr id="68" name="テキスト ボックス 67"/>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102934</xdr:rowOff>
    </xdr:from>
    <xdr:to>
      <xdr:col>10</xdr:col>
      <xdr:colOff>114300</xdr:colOff>
      <xdr:row>35</xdr:row>
      <xdr:rowOff>152083</xdr:rowOff>
    </xdr:to>
    <xdr:cxnSp macro="">
      <xdr:nvCxnSpPr>
        <xdr:cNvPr id="69" name="直線コネクタ 68"/>
        <xdr:cNvCxnSpPr/>
      </xdr:nvCxnSpPr>
      <xdr:spPr>
        <a:xfrm>
          <a:off x="1130300" y="610368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71" name="テキスト ボックス 70"/>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macro="" textlink="">
      <xdr:nvSpPr>
        <xdr:cNvPr id="73" name="テキスト ボックス 72"/>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139573</xdr:rowOff>
    </xdr:from>
    <xdr:to>
      <xdr:col>24</xdr:col>
      <xdr:colOff>114300</xdr:colOff>
      <xdr:row>36</xdr:row>
      <xdr:rowOff>69723</xdr:rowOff>
    </xdr:to>
    <xdr:sp macro="" textlink="">
      <xdr:nvSpPr>
        <xdr:cNvPr id="79" name="楕円 78"/>
        <xdr:cNvSpPr/>
      </xdr:nvSpPr>
      <xdr:spPr>
        <a:xfrm>
          <a:off x="45847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162450</xdr:rowOff>
    </xdr:from>
    <xdr:ext cx="469744" cy="259045"/>
    <xdr:sp macro="" textlink="">
      <xdr:nvSpPr>
        <xdr:cNvPr id="80" name="議会費該当値テキスト"/>
        <xdr:cNvSpPr txBox="1"/>
      </xdr:nvSpPr>
      <xdr:spPr>
        <a:xfrm>
          <a:off x="4686300" y="59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134810</xdr:rowOff>
    </xdr:from>
    <xdr:to>
      <xdr:col>20</xdr:col>
      <xdr:colOff>38100</xdr:colOff>
      <xdr:row>36</xdr:row>
      <xdr:rowOff>64960</xdr:rowOff>
    </xdr:to>
    <xdr:sp macro="" textlink="">
      <xdr:nvSpPr>
        <xdr:cNvPr id="81" name="楕円 80"/>
        <xdr:cNvSpPr/>
      </xdr:nvSpPr>
      <xdr:spPr>
        <a:xfrm>
          <a:off x="3746500" y="61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81487</xdr:rowOff>
    </xdr:from>
    <xdr:ext cx="469744" cy="259045"/>
    <xdr:sp macro="" textlink="">
      <xdr:nvSpPr>
        <xdr:cNvPr id="82" name="テキスト ボックス 81"/>
        <xdr:cNvSpPr txBox="1"/>
      </xdr:nvSpPr>
      <xdr:spPr>
        <a:xfrm>
          <a:off x="3562428" y="591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71946</xdr:rowOff>
    </xdr:from>
    <xdr:to>
      <xdr:col>15</xdr:col>
      <xdr:colOff>101600</xdr:colOff>
      <xdr:row>36</xdr:row>
      <xdr:rowOff>2096</xdr:rowOff>
    </xdr:to>
    <xdr:sp macro="" textlink="">
      <xdr:nvSpPr>
        <xdr:cNvPr id="83" name="楕円 82"/>
        <xdr:cNvSpPr/>
      </xdr:nvSpPr>
      <xdr:spPr>
        <a:xfrm>
          <a:off x="28575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18623</xdr:rowOff>
    </xdr:from>
    <xdr:ext cx="469744" cy="259045"/>
    <xdr:sp macro="" textlink="">
      <xdr:nvSpPr>
        <xdr:cNvPr id="84" name="テキスト ボックス 83"/>
        <xdr:cNvSpPr txBox="1"/>
      </xdr:nvSpPr>
      <xdr:spPr>
        <a:xfrm>
          <a:off x="2673428" y="584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101283</xdr:rowOff>
    </xdr:from>
    <xdr:to>
      <xdr:col>10</xdr:col>
      <xdr:colOff>165100</xdr:colOff>
      <xdr:row>36</xdr:row>
      <xdr:rowOff>31433</xdr:rowOff>
    </xdr:to>
    <xdr:sp macro="" textlink="">
      <xdr:nvSpPr>
        <xdr:cNvPr id="85" name="楕円 84"/>
        <xdr:cNvSpPr/>
      </xdr:nvSpPr>
      <xdr:spPr>
        <a:xfrm>
          <a:off x="19685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47960</xdr:rowOff>
    </xdr:from>
    <xdr:ext cx="469744" cy="259045"/>
    <xdr:sp macro="" textlink="">
      <xdr:nvSpPr>
        <xdr:cNvPr id="86" name="テキスト ボックス 85"/>
        <xdr:cNvSpPr txBox="1"/>
      </xdr:nvSpPr>
      <xdr:spPr>
        <a:xfrm>
          <a:off x="1784428" y="58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52134</xdr:rowOff>
    </xdr:from>
    <xdr:to>
      <xdr:col>6</xdr:col>
      <xdr:colOff>38100</xdr:colOff>
      <xdr:row>35</xdr:row>
      <xdr:rowOff>153734</xdr:rowOff>
    </xdr:to>
    <xdr:sp macro="" textlink="">
      <xdr:nvSpPr>
        <xdr:cNvPr id="87" name="楕円 86"/>
        <xdr:cNvSpPr/>
      </xdr:nvSpPr>
      <xdr:spPr>
        <a:xfrm>
          <a:off x="1079500" y="60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170261</xdr:rowOff>
    </xdr:from>
    <xdr:ext cx="469744" cy="259045"/>
    <xdr:sp macro="" textlink="">
      <xdr:nvSpPr>
        <xdr:cNvPr id="88" name="テキスト ボックス 87"/>
        <xdr:cNvSpPr txBox="1"/>
      </xdr:nvSpPr>
      <xdr:spPr>
        <a:xfrm>
          <a:off x="895428" y="582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141071</xdr:rowOff>
    </xdr:from>
    <xdr:to>
      <xdr:col>24</xdr:col>
      <xdr:colOff>63500</xdr:colOff>
      <xdr:row>57</xdr:row>
      <xdr:rowOff>170060</xdr:rowOff>
    </xdr:to>
    <xdr:cxnSp macro="">
      <xdr:nvCxnSpPr>
        <xdr:cNvPr id="120" name="直線コネクタ 119"/>
        <xdr:cNvCxnSpPr/>
      </xdr:nvCxnSpPr>
      <xdr:spPr>
        <a:xfrm flipV="1">
          <a:off x="3797300" y="9913721"/>
          <a:ext cx="838200" cy="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macro="" textlink="">
      <xdr:nvSpPr>
        <xdr:cNvPr id="121" name="総務費平均値テキスト"/>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170060</xdr:rowOff>
    </xdr:from>
    <xdr:to>
      <xdr:col>19</xdr:col>
      <xdr:colOff>177800</xdr:colOff>
      <xdr:row>58</xdr:row>
      <xdr:rowOff>36514</xdr:rowOff>
    </xdr:to>
    <xdr:cxnSp macro="">
      <xdr:nvCxnSpPr>
        <xdr:cNvPr id="123" name="直線コネクタ 122"/>
        <xdr:cNvCxnSpPr/>
      </xdr:nvCxnSpPr>
      <xdr:spPr>
        <a:xfrm flipV="1">
          <a:off x="2908300" y="9942710"/>
          <a:ext cx="8890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67321</xdr:rowOff>
    </xdr:from>
    <xdr:to>
      <xdr:col>15</xdr:col>
      <xdr:colOff>50800</xdr:colOff>
      <xdr:row>58</xdr:row>
      <xdr:rowOff>36514</xdr:rowOff>
    </xdr:to>
    <xdr:cxnSp macro="">
      <xdr:nvCxnSpPr>
        <xdr:cNvPr id="126" name="直線コネクタ 125"/>
        <xdr:cNvCxnSpPr/>
      </xdr:nvCxnSpPr>
      <xdr:spPr>
        <a:xfrm>
          <a:off x="2019300" y="9839971"/>
          <a:ext cx="889000" cy="14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46747</xdr:rowOff>
    </xdr:from>
    <xdr:to>
      <xdr:col>10</xdr:col>
      <xdr:colOff>114300</xdr:colOff>
      <xdr:row>57</xdr:row>
      <xdr:rowOff>67321</xdr:rowOff>
    </xdr:to>
    <xdr:cxnSp macro="">
      <xdr:nvCxnSpPr>
        <xdr:cNvPr id="129" name="直線コネクタ 128"/>
        <xdr:cNvCxnSpPr/>
      </xdr:nvCxnSpPr>
      <xdr:spPr>
        <a:xfrm>
          <a:off x="1130300" y="9647947"/>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117194</xdr:rowOff>
    </xdr:from>
    <xdr:ext cx="534377" cy="259045"/>
    <xdr:sp macro="" textlink="">
      <xdr:nvSpPr>
        <xdr:cNvPr id="131" name="テキスト ボックス 130"/>
        <xdr:cNvSpPr txBox="1"/>
      </xdr:nvSpPr>
      <xdr:spPr>
        <a:xfrm>
          <a:off x="1752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92429</xdr:rowOff>
    </xdr:from>
    <xdr:ext cx="534377" cy="259045"/>
    <xdr:sp macro="" textlink="">
      <xdr:nvSpPr>
        <xdr:cNvPr id="133" name="テキスト ボックス 132"/>
        <xdr:cNvSpPr txBox="1"/>
      </xdr:nvSpPr>
      <xdr:spPr>
        <a:xfrm>
          <a:off x="863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90271</xdr:rowOff>
    </xdr:from>
    <xdr:to>
      <xdr:col>24</xdr:col>
      <xdr:colOff>114300</xdr:colOff>
      <xdr:row>58</xdr:row>
      <xdr:rowOff>20421</xdr:rowOff>
    </xdr:to>
    <xdr:sp macro="" textlink="">
      <xdr:nvSpPr>
        <xdr:cNvPr id="139" name="楕円 138"/>
        <xdr:cNvSpPr/>
      </xdr:nvSpPr>
      <xdr:spPr>
        <a:xfrm>
          <a:off x="4584700" y="98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113148</xdr:rowOff>
    </xdr:from>
    <xdr:ext cx="534377" cy="259045"/>
    <xdr:sp macro="" textlink="">
      <xdr:nvSpPr>
        <xdr:cNvPr id="140" name="総務費該当値テキスト"/>
        <xdr:cNvSpPr txBox="1"/>
      </xdr:nvSpPr>
      <xdr:spPr>
        <a:xfrm>
          <a:off x="4686300" y="97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119260</xdr:rowOff>
    </xdr:from>
    <xdr:to>
      <xdr:col>20</xdr:col>
      <xdr:colOff>38100</xdr:colOff>
      <xdr:row>58</xdr:row>
      <xdr:rowOff>49410</xdr:rowOff>
    </xdr:to>
    <xdr:sp macro="" textlink="">
      <xdr:nvSpPr>
        <xdr:cNvPr id="141" name="楕円 140"/>
        <xdr:cNvSpPr/>
      </xdr:nvSpPr>
      <xdr:spPr>
        <a:xfrm>
          <a:off x="3746500" y="98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65937</xdr:rowOff>
    </xdr:from>
    <xdr:ext cx="534377" cy="259045"/>
    <xdr:sp macro="" textlink="">
      <xdr:nvSpPr>
        <xdr:cNvPr id="142" name="テキスト ボックス 141"/>
        <xdr:cNvSpPr txBox="1"/>
      </xdr:nvSpPr>
      <xdr:spPr>
        <a:xfrm>
          <a:off x="3530111" y="96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157164</xdr:rowOff>
    </xdr:from>
    <xdr:to>
      <xdr:col>15</xdr:col>
      <xdr:colOff>101600</xdr:colOff>
      <xdr:row>58</xdr:row>
      <xdr:rowOff>87314</xdr:rowOff>
    </xdr:to>
    <xdr:sp macro="" textlink="">
      <xdr:nvSpPr>
        <xdr:cNvPr id="143" name="楕円 142"/>
        <xdr:cNvSpPr/>
      </xdr:nvSpPr>
      <xdr:spPr>
        <a:xfrm>
          <a:off x="2857500" y="99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103841</xdr:rowOff>
    </xdr:from>
    <xdr:ext cx="534377" cy="259045"/>
    <xdr:sp macro="" textlink="">
      <xdr:nvSpPr>
        <xdr:cNvPr id="144" name="テキスト ボックス 143"/>
        <xdr:cNvSpPr txBox="1"/>
      </xdr:nvSpPr>
      <xdr:spPr>
        <a:xfrm>
          <a:off x="2641111" y="970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16521</xdr:rowOff>
    </xdr:from>
    <xdr:to>
      <xdr:col>10</xdr:col>
      <xdr:colOff>165100</xdr:colOff>
      <xdr:row>57</xdr:row>
      <xdr:rowOff>118121</xdr:rowOff>
    </xdr:to>
    <xdr:sp macro="" textlink="">
      <xdr:nvSpPr>
        <xdr:cNvPr id="145" name="楕円 144"/>
        <xdr:cNvSpPr/>
      </xdr:nvSpPr>
      <xdr:spPr>
        <a:xfrm>
          <a:off x="1968500" y="97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134648</xdr:rowOff>
    </xdr:from>
    <xdr:ext cx="534377" cy="259045"/>
    <xdr:sp macro="" textlink="">
      <xdr:nvSpPr>
        <xdr:cNvPr id="146" name="テキスト ボックス 145"/>
        <xdr:cNvSpPr txBox="1"/>
      </xdr:nvSpPr>
      <xdr:spPr>
        <a:xfrm>
          <a:off x="1752111" y="95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167397</xdr:rowOff>
    </xdr:from>
    <xdr:to>
      <xdr:col>6</xdr:col>
      <xdr:colOff>38100</xdr:colOff>
      <xdr:row>56</xdr:row>
      <xdr:rowOff>97547</xdr:rowOff>
    </xdr:to>
    <xdr:sp macro="" textlink="">
      <xdr:nvSpPr>
        <xdr:cNvPr id="147" name="楕円 146"/>
        <xdr:cNvSpPr/>
      </xdr:nvSpPr>
      <xdr:spPr>
        <a:xfrm>
          <a:off x="1079500" y="95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114074</xdr:rowOff>
    </xdr:from>
    <xdr:ext cx="534377" cy="259045"/>
    <xdr:sp macro="" textlink="">
      <xdr:nvSpPr>
        <xdr:cNvPr id="148" name="テキスト ボックス 147"/>
        <xdr:cNvSpPr txBox="1"/>
      </xdr:nvSpPr>
      <xdr:spPr>
        <a:xfrm>
          <a:off x="863111" y="93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162940</xdr:rowOff>
    </xdr:from>
    <xdr:to>
      <xdr:col>24</xdr:col>
      <xdr:colOff>63500</xdr:colOff>
      <xdr:row>78</xdr:row>
      <xdr:rowOff>33553</xdr:rowOff>
    </xdr:to>
    <xdr:cxnSp macro="">
      <xdr:nvCxnSpPr>
        <xdr:cNvPr id="178" name="直線コネクタ 177"/>
        <xdr:cNvCxnSpPr/>
      </xdr:nvCxnSpPr>
      <xdr:spPr>
        <a:xfrm flipV="1">
          <a:off x="3797300" y="13021690"/>
          <a:ext cx="838200" cy="3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79" name="民生費平均値テキスト"/>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33553</xdr:rowOff>
    </xdr:from>
    <xdr:to>
      <xdr:col>19</xdr:col>
      <xdr:colOff>177800</xdr:colOff>
      <xdr:row>78</xdr:row>
      <xdr:rowOff>135192</xdr:rowOff>
    </xdr:to>
    <xdr:cxnSp macro="">
      <xdr:nvCxnSpPr>
        <xdr:cNvPr id="181" name="直線コネクタ 180"/>
        <xdr:cNvCxnSpPr/>
      </xdr:nvCxnSpPr>
      <xdr:spPr>
        <a:xfrm flipV="1">
          <a:off x="2908300" y="13406653"/>
          <a:ext cx="889000" cy="10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153458</xdr:rowOff>
    </xdr:from>
    <xdr:ext cx="599010" cy="259045"/>
    <xdr:sp macro="" textlink="">
      <xdr:nvSpPr>
        <xdr:cNvPr id="183" name="テキスト ボックス 182"/>
        <xdr:cNvSpPr txBox="1"/>
      </xdr:nvSpPr>
      <xdr:spPr>
        <a:xfrm>
          <a:off x="3497795" y="130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135192</xdr:rowOff>
    </xdr:from>
    <xdr:to>
      <xdr:col>15</xdr:col>
      <xdr:colOff>50800</xdr:colOff>
      <xdr:row>79</xdr:row>
      <xdr:rowOff>27279</xdr:rowOff>
    </xdr:to>
    <xdr:cxnSp macro="">
      <xdr:nvCxnSpPr>
        <xdr:cNvPr id="184" name="直線コネクタ 183"/>
        <xdr:cNvCxnSpPr/>
      </xdr:nvCxnSpPr>
      <xdr:spPr>
        <a:xfrm flipV="1">
          <a:off x="2019300" y="13508292"/>
          <a:ext cx="889000" cy="6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171124</xdr:rowOff>
    </xdr:from>
    <xdr:ext cx="599010" cy="259045"/>
    <xdr:sp macro="" textlink="">
      <xdr:nvSpPr>
        <xdr:cNvPr id="186" name="テキスト ボックス 185"/>
        <xdr:cNvSpPr txBox="1"/>
      </xdr:nvSpPr>
      <xdr:spPr>
        <a:xfrm>
          <a:off x="2608795" y="1302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27279</xdr:rowOff>
    </xdr:from>
    <xdr:to>
      <xdr:col>10</xdr:col>
      <xdr:colOff>114300</xdr:colOff>
      <xdr:row>79</xdr:row>
      <xdr:rowOff>110376</xdr:rowOff>
    </xdr:to>
    <xdr:cxnSp macro="">
      <xdr:nvCxnSpPr>
        <xdr:cNvPr id="187" name="直線コネクタ 186"/>
        <xdr:cNvCxnSpPr/>
      </xdr:nvCxnSpPr>
      <xdr:spPr>
        <a:xfrm flipV="1">
          <a:off x="1130300" y="13571829"/>
          <a:ext cx="889000" cy="8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35996</xdr:rowOff>
    </xdr:from>
    <xdr:ext cx="599010" cy="259045"/>
    <xdr:sp macro="" textlink="">
      <xdr:nvSpPr>
        <xdr:cNvPr id="189" name="テキスト ボックス 188"/>
        <xdr:cNvSpPr txBox="1"/>
      </xdr:nvSpPr>
      <xdr:spPr>
        <a:xfrm>
          <a:off x="1719795" y="130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125658</xdr:rowOff>
    </xdr:from>
    <xdr:ext cx="599010" cy="259045"/>
    <xdr:sp macro="" textlink="">
      <xdr:nvSpPr>
        <xdr:cNvPr id="191" name="テキスト ボックス 190"/>
        <xdr:cNvSpPr txBox="1"/>
      </xdr:nvSpPr>
      <xdr:spPr>
        <a:xfrm>
          <a:off x="830795" y="131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112141</xdr:rowOff>
    </xdr:from>
    <xdr:to>
      <xdr:col>24</xdr:col>
      <xdr:colOff>114300</xdr:colOff>
      <xdr:row>76</xdr:row>
      <xdr:rowOff>42292</xdr:rowOff>
    </xdr:to>
    <xdr:sp macro="" textlink="">
      <xdr:nvSpPr>
        <xdr:cNvPr id="197" name="楕円 196"/>
        <xdr:cNvSpPr/>
      </xdr:nvSpPr>
      <xdr:spPr>
        <a:xfrm>
          <a:off x="4584700" y="1297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135018</xdr:rowOff>
    </xdr:from>
    <xdr:ext cx="599010" cy="259045"/>
    <xdr:sp macro="" textlink="">
      <xdr:nvSpPr>
        <xdr:cNvPr id="198" name="民生費該当値テキスト"/>
        <xdr:cNvSpPr txBox="1"/>
      </xdr:nvSpPr>
      <xdr:spPr>
        <a:xfrm>
          <a:off x="4686300" y="1282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154203</xdr:rowOff>
    </xdr:from>
    <xdr:to>
      <xdr:col>20</xdr:col>
      <xdr:colOff>38100</xdr:colOff>
      <xdr:row>78</xdr:row>
      <xdr:rowOff>84353</xdr:rowOff>
    </xdr:to>
    <xdr:sp macro="" textlink="">
      <xdr:nvSpPr>
        <xdr:cNvPr id="199" name="楕円 198"/>
        <xdr:cNvSpPr/>
      </xdr:nvSpPr>
      <xdr:spPr>
        <a:xfrm>
          <a:off x="3746500" y="133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75480</xdr:rowOff>
    </xdr:from>
    <xdr:ext cx="599010" cy="259045"/>
    <xdr:sp macro="" textlink="">
      <xdr:nvSpPr>
        <xdr:cNvPr id="200" name="テキスト ボックス 199"/>
        <xdr:cNvSpPr txBox="1"/>
      </xdr:nvSpPr>
      <xdr:spPr>
        <a:xfrm>
          <a:off x="3497795" y="1344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84392</xdr:rowOff>
    </xdr:from>
    <xdr:to>
      <xdr:col>15</xdr:col>
      <xdr:colOff>101600</xdr:colOff>
      <xdr:row>79</xdr:row>
      <xdr:rowOff>14542</xdr:rowOff>
    </xdr:to>
    <xdr:sp macro="" textlink="">
      <xdr:nvSpPr>
        <xdr:cNvPr id="201" name="楕円 200"/>
        <xdr:cNvSpPr/>
      </xdr:nvSpPr>
      <xdr:spPr>
        <a:xfrm>
          <a:off x="2857500" y="134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5669</xdr:rowOff>
    </xdr:from>
    <xdr:ext cx="599010" cy="259045"/>
    <xdr:sp macro="" textlink="">
      <xdr:nvSpPr>
        <xdr:cNvPr id="202" name="テキスト ボックス 201"/>
        <xdr:cNvSpPr txBox="1"/>
      </xdr:nvSpPr>
      <xdr:spPr>
        <a:xfrm>
          <a:off x="2608795" y="1355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147929</xdr:rowOff>
    </xdr:from>
    <xdr:to>
      <xdr:col>10</xdr:col>
      <xdr:colOff>165100</xdr:colOff>
      <xdr:row>79</xdr:row>
      <xdr:rowOff>78079</xdr:rowOff>
    </xdr:to>
    <xdr:sp macro="" textlink="">
      <xdr:nvSpPr>
        <xdr:cNvPr id="203" name="楕円 202"/>
        <xdr:cNvSpPr/>
      </xdr:nvSpPr>
      <xdr:spPr>
        <a:xfrm>
          <a:off x="1968500" y="1352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69206</xdr:rowOff>
    </xdr:from>
    <xdr:ext cx="599010" cy="259045"/>
    <xdr:sp macro="" textlink="">
      <xdr:nvSpPr>
        <xdr:cNvPr id="204" name="テキスト ボックス 203"/>
        <xdr:cNvSpPr txBox="1"/>
      </xdr:nvSpPr>
      <xdr:spPr>
        <a:xfrm>
          <a:off x="1719795" y="1361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59576</xdr:rowOff>
    </xdr:from>
    <xdr:to>
      <xdr:col>6</xdr:col>
      <xdr:colOff>38100</xdr:colOff>
      <xdr:row>79</xdr:row>
      <xdr:rowOff>161176</xdr:rowOff>
    </xdr:to>
    <xdr:sp macro="" textlink="">
      <xdr:nvSpPr>
        <xdr:cNvPr id="205" name="楕円 204"/>
        <xdr:cNvSpPr/>
      </xdr:nvSpPr>
      <xdr:spPr>
        <a:xfrm>
          <a:off x="1079500" y="136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152303</xdr:rowOff>
    </xdr:from>
    <xdr:ext cx="599010" cy="259045"/>
    <xdr:sp macro="" textlink="">
      <xdr:nvSpPr>
        <xdr:cNvPr id="206" name="テキスト ボックス 205"/>
        <xdr:cNvSpPr txBox="1"/>
      </xdr:nvSpPr>
      <xdr:spPr>
        <a:xfrm>
          <a:off x="830795" y="1369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4532</xdr:rowOff>
    </xdr:from>
    <xdr:to>
      <xdr:col>24</xdr:col>
      <xdr:colOff>63500</xdr:colOff>
      <xdr:row>97</xdr:row>
      <xdr:rowOff>24550</xdr:rowOff>
    </xdr:to>
    <xdr:cxnSp macro="">
      <xdr:nvCxnSpPr>
        <xdr:cNvPr id="238" name="直線コネクタ 237"/>
        <xdr:cNvCxnSpPr/>
      </xdr:nvCxnSpPr>
      <xdr:spPr>
        <a:xfrm flipV="1">
          <a:off x="3797300" y="16635182"/>
          <a:ext cx="8382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94335</xdr:rowOff>
    </xdr:from>
    <xdr:ext cx="534377" cy="259045"/>
    <xdr:sp macro="" textlink="">
      <xdr:nvSpPr>
        <xdr:cNvPr id="239" name="衛生費平均値テキスト"/>
        <xdr:cNvSpPr txBox="1"/>
      </xdr:nvSpPr>
      <xdr:spPr>
        <a:xfrm>
          <a:off x="4686300" y="167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16649</xdr:rowOff>
    </xdr:from>
    <xdr:to>
      <xdr:col>19</xdr:col>
      <xdr:colOff>177800</xdr:colOff>
      <xdr:row>97</xdr:row>
      <xdr:rowOff>24550</xdr:rowOff>
    </xdr:to>
    <xdr:cxnSp macro="">
      <xdr:nvCxnSpPr>
        <xdr:cNvPr id="241" name="直線コネクタ 240"/>
        <xdr:cNvCxnSpPr/>
      </xdr:nvCxnSpPr>
      <xdr:spPr>
        <a:xfrm>
          <a:off x="2908300" y="16647299"/>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64420</xdr:rowOff>
    </xdr:from>
    <xdr:ext cx="534377" cy="259045"/>
    <xdr:sp macro="" textlink="">
      <xdr:nvSpPr>
        <xdr:cNvPr id="243" name="テキスト ボックス 242"/>
        <xdr:cNvSpPr txBox="1"/>
      </xdr:nvSpPr>
      <xdr:spPr>
        <a:xfrm>
          <a:off x="3530111" y="168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16649</xdr:rowOff>
    </xdr:from>
    <xdr:to>
      <xdr:col>15</xdr:col>
      <xdr:colOff>50800</xdr:colOff>
      <xdr:row>97</xdr:row>
      <xdr:rowOff>80428</xdr:rowOff>
    </xdr:to>
    <xdr:cxnSp macro="">
      <xdr:nvCxnSpPr>
        <xdr:cNvPr id="244" name="直線コネクタ 243"/>
        <xdr:cNvCxnSpPr/>
      </xdr:nvCxnSpPr>
      <xdr:spPr>
        <a:xfrm flipV="1">
          <a:off x="2019300" y="16647299"/>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75981</xdr:rowOff>
    </xdr:from>
    <xdr:ext cx="534377" cy="259045"/>
    <xdr:sp macro="" textlink="">
      <xdr:nvSpPr>
        <xdr:cNvPr id="246" name="テキスト ボックス 245"/>
        <xdr:cNvSpPr txBox="1"/>
      </xdr:nvSpPr>
      <xdr:spPr>
        <a:xfrm>
          <a:off x="2641111" y="16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80428</xdr:rowOff>
    </xdr:from>
    <xdr:to>
      <xdr:col>10</xdr:col>
      <xdr:colOff>114300</xdr:colOff>
      <xdr:row>97</xdr:row>
      <xdr:rowOff>87742</xdr:rowOff>
    </xdr:to>
    <xdr:cxnSp macro="">
      <xdr:nvCxnSpPr>
        <xdr:cNvPr id="247" name="直線コネクタ 246"/>
        <xdr:cNvCxnSpPr/>
      </xdr:nvCxnSpPr>
      <xdr:spPr>
        <a:xfrm flipV="1">
          <a:off x="1130300" y="16711078"/>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44009</xdr:rowOff>
    </xdr:from>
    <xdr:ext cx="534377" cy="259045"/>
    <xdr:sp macro="" textlink="">
      <xdr:nvSpPr>
        <xdr:cNvPr id="249" name="テキスト ボックス 248"/>
        <xdr:cNvSpPr txBox="1"/>
      </xdr:nvSpPr>
      <xdr:spPr>
        <a:xfrm>
          <a:off x="175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55244</xdr:rowOff>
    </xdr:from>
    <xdr:ext cx="534377" cy="259045"/>
    <xdr:sp macro="" textlink="">
      <xdr:nvSpPr>
        <xdr:cNvPr id="251" name="テキスト ボックス 250"/>
        <xdr:cNvSpPr txBox="1"/>
      </xdr:nvSpPr>
      <xdr:spPr>
        <a:xfrm>
          <a:off x="863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125182</xdr:rowOff>
    </xdr:from>
    <xdr:to>
      <xdr:col>24</xdr:col>
      <xdr:colOff>114300</xdr:colOff>
      <xdr:row>97</xdr:row>
      <xdr:rowOff>55332</xdr:rowOff>
    </xdr:to>
    <xdr:sp macro="" textlink="">
      <xdr:nvSpPr>
        <xdr:cNvPr id="257" name="楕円 256"/>
        <xdr:cNvSpPr/>
      </xdr:nvSpPr>
      <xdr:spPr>
        <a:xfrm>
          <a:off x="4584700" y="1658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148059</xdr:rowOff>
    </xdr:from>
    <xdr:ext cx="534377" cy="259045"/>
    <xdr:sp macro="" textlink="">
      <xdr:nvSpPr>
        <xdr:cNvPr id="258" name="衛生費該当値テキスト"/>
        <xdr:cNvSpPr txBox="1"/>
      </xdr:nvSpPr>
      <xdr:spPr>
        <a:xfrm>
          <a:off x="4686300" y="1643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145200</xdr:rowOff>
    </xdr:from>
    <xdr:to>
      <xdr:col>20</xdr:col>
      <xdr:colOff>38100</xdr:colOff>
      <xdr:row>97</xdr:row>
      <xdr:rowOff>75350</xdr:rowOff>
    </xdr:to>
    <xdr:sp macro="" textlink="">
      <xdr:nvSpPr>
        <xdr:cNvPr id="259" name="楕円 258"/>
        <xdr:cNvSpPr/>
      </xdr:nvSpPr>
      <xdr:spPr>
        <a:xfrm>
          <a:off x="3746500" y="166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91877</xdr:rowOff>
    </xdr:from>
    <xdr:ext cx="534377" cy="259045"/>
    <xdr:sp macro="" textlink="">
      <xdr:nvSpPr>
        <xdr:cNvPr id="260" name="テキスト ボックス 259"/>
        <xdr:cNvSpPr txBox="1"/>
      </xdr:nvSpPr>
      <xdr:spPr>
        <a:xfrm>
          <a:off x="3530111" y="163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137299</xdr:rowOff>
    </xdr:from>
    <xdr:to>
      <xdr:col>15</xdr:col>
      <xdr:colOff>101600</xdr:colOff>
      <xdr:row>97</xdr:row>
      <xdr:rowOff>67449</xdr:rowOff>
    </xdr:to>
    <xdr:sp macro="" textlink="">
      <xdr:nvSpPr>
        <xdr:cNvPr id="261" name="楕円 260"/>
        <xdr:cNvSpPr/>
      </xdr:nvSpPr>
      <xdr:spPr>
        <a:xfrm>
          <a:off x="2857500" y="1659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83976</xdr:rowOff>
    </xdr:from>
    <xdr:ext cx="534377" cy="259045"/>
    <xdr:sp macro="" textlink="">
      <xdr:nvSpPr>
        <xdr:cNvPr id="262" name="テキスト ボックス 261"/>
        <xdr:cNvSpPr txBox="1"/>
      </xdr:nvSpPr>
      <xdr:spPr>
        <a:xfrm>
          <a:off x="2641111" y="1637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29628</xdr:rowOff>
    </xdr:from>
    <xdr:to>
      <xdr:col>10</xdr:col>
      <xdr:colOff>165100</xdr:colOff>
      <xdr:row>97</xdr:row>
      <xdr:rowOff>131228</xdr:rowOff>
    </xdr:to>
    <xdr:sp macro="" textlink="">
      <xdr:nvSpPr>
        <xdr:cNvPr id="263" name="楕円 262"/>
        <xdr:cNvSpPr/>
      </xdr:nvSpPr>
      <xdr:spPr>
        <a:xfrm>
          <a:off x="1968500" y="166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147755</xdr:rowOff>
    </xdr:from>
    <xdr:ext cx="534377" cy="259045"/>
    <xdr:sp macro="" textlink="">
      <xdr:nvSpPr>
        <xdr:cNvPr id="264" name="テキスト ボックス 263"/>
        <xdr:cNvSpPr txBox="1"/>
      </xdr:nvSpPr>
      <xdr:spPr>
        <a:xfrm>
          <a:off x="1752111" y="164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36942</xdr:rowOff>
    </xdr:from>
    <xdr:to>
      <xdr:col>6</xdr:col>
      <xdr:colOff>38100</xdr:colOff>
      <xdr:row>97</xdr:row>
      <xdr:rowOff>138542</xdr:rowOff>
    </xdr:to>
    <xdr:sp macro="" textlink="">
      <xdr:nvSpPr>
        <xdr:cNvPr id="265" name="楕円 264"/>
        <xdr:cNvSpPr/>
      </xdr:nvSpPr>
      <xdr:spPr>
        <a:xfrm>
          <a:off x="1079500" y="166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155069</xdr:rowOff>
    </xdr:from>
    <xdr:ext cx="534377" cy="259045"/>
    <xdr:sp macro="" textlink="">
      <xdr:nvSpPr>
        <xdr:cNvPr id="266" name="テキスト ボックス 265"/>
        <xdr:cNvSpPr txBox="1"/>
      </xdr:nvSpPr>
      <xdr:spPr>
        <a:xfrm>
          <a:off x="863111" y="164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20066</xdr:rowOff>
    </xdr:from>
    <xdr:to>
      <xdr:col>55</xdr:col>
      <xdr:colOff>0</xdr:colOff>
      <xdr:row>37</xdr:row>
      <xdr:rowOff>31877</xdr:rowOff>
    </xdr:to>
    <xdr:cxnSp macro="">
      <xdr:nvCxnSpPr>
        <xdr:cNvPr id="295" name="直線コネクタ 294"/>
        <xdr:cNvCxnSpPr/>
      </xdr:nvCxnSpPr>
      <xdr:spPr>
        <a:xfrm flipV="1">
          <a:off x="9639300" y="6363716"/>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6"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31877</xdr:rowOff>
    </xdr:from>
    <xdr:to>
      <xdr:col>50</xdr:col>
      <xdr:colOff>114300</xdr:colOff>
      <xdr:row>37</xdr:row>
      <xdr:rowOff>154559</xdr:rowOff>
    </xdr:to>
    <xdr:cxnSp macro="">
      <xdr:nvCxnSpPr>
        <xdr:cNvPr id="298" name="直線コネクタ 297"/>
        <xdr:cNvCxnSpPr/>
      </xdr:nvCxnSpPr>
      <xdr:spPr>
        <a:xfrm flipV="1">
          <a:off x="8750300" y="6375527"/>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0" name="テキスト ボックス 299"/>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154559</xdr:rowOff>
    </xdr:from>
    <xdr:to>
      <xdr:col>45</xdr:col>
      <xdr:colOff>177800</xdr:colOff>
      <xdr:row>38</xdr:row>
      <xdr:rowOff>13208</xdr:rowOff>
    </xdr:to>
    <xdr:cxnSp macro="">
      <xdr:nvCxnSpPr>
        <xdr:cNvPr id="301" name="直線コネクタ 300"/>
        <xdr:cNvCxnSpPr/>
      </xdr:nvCxnSpPr>
      <xdr:spPr>
        <a:xfrm flipV="1">
          <a:off x="7861300" y="6498209"/>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3" name="テキスト ボックス 302"/>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635</xdr:rowOff>
    </xdr:from>
    <xdr:to>
      <xdr:col>41</xdr:col>
      <xdr:colOff>50800</xdr:colOff>
      <xdr:row>38</xdr:row>
      <xdr:rowOff>13208</xdr:rowOff>
    </xdr:to>
    <xdr:cxnSp macro="">
      <xdr:nvCxnSpPr>
        <xdr:cNvPr id="304" name="直線コネクタ 303"/>
        <xdr:cNvCxnSpPr/>
      </xdr:nvCxnSpPr>
      <xdr:spPr>
        <a:xfrm>
          <a:off x="6972300" y="651573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06" name="テキスト ボックス 305"/>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525</xdr:rowOff>
    </xdr:from>
    <xdr:ext cx="378565" cy="259045"/>
    <xdr:sp macro="" textlink="">
      <xdr:nvSpPr>
        <xdr:cNvPr id="308" name="テキスト ボックス 307"/>
        <xdr:cNvSpPr txBox="1"/>
      </xdr:nvSpPr>
      <xdr:spPr>
        <a:xfrm>
          <a:off x="6783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140716</xdr:rowOff>
    </xdr:from>
    <xdr:to>
      <xdr:col>55</xdr:col>
      <xdr:colOff>50800</xdr:colOff>
      <xdr:row>37</xdr:row>
      <xdr:rowOff>70866</xdr:rowOff>
    </xdr:to>
    <xdr:sp macro="" textlink="">
      <xdr:nvSpPr>
        <xdr:cNvPr id="314" name="楕円 313"/>
        <xdr:cNvSpPr/>
      </xdr:nvSpPr>
      <xdr:spPr>
        <a:xfrm>
          <a:off x="10426700" y="63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163593</xdr:rowOff>
    </xdr:from>
    <xdr:ext cx="378565" cy="259045"/>
    <xdr:sp macro="" textlink="">
      <xdr:nvSpPr>
        <xdr:cNvPr id="315" name="労働費該当値テキスト"/>
        <xdr:cNvSpPr txBox="1"/>
      </xdr:nvSpPr>
      <xdr:spPr>
        <a:xfrm>
          <a:off x="10528300" y="616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152527</xdr:rowOff>
    </xdr:from>
    <xdr:to>
      <xdr:col>50</xdr:col>
      <xdr:colOff>165100</xdr:colOff>
      <xdr:row>37</xdr:row>
      <xdr:rowOff>82677</xdr:rowOff>
    </xdr:to>
    <xdr:sp macro="" textlink="">
      <xdr:nvSpPr>
        <xdr:cNvPr id="316" name="楕円 315"/>
        <xdr:cNvSpPr/>
      </xdr:nvSpPr>
      <xdr:spPr>
        <a:xfrm>
          <a:off x="95885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99204</xdr:rowOff>
    </xdr:from>
    <xdr:ext cx="378565" cy="259045"/>
    <xdr:sp macro="" textlink="">
      <xdr:nvSpPr>
        <xdr:cNvPr id="317" name="テキスト ボックス 316"/>
        <xdr:cNvSpPr txBox="1"/>
      </xdr:nvSpPr>
      <xdr:spPr>
        <a:xfrm>
          <a:off x="9450017" y="609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103759</xdr:rowOff>
    </xdr:from>
    <xdr:to>
      <xdr:col>46</xdr:col>
      <xdr:colOff>38100</xdr:colOff>
      <xdr:row>38</xdr:row>
      <xdr:rowOff>33910</xdr:rowOff>
    </xdr:to>
    <xdr:sp macro="" textlink="">
      <xdr:nvSpPr>
        <xdr:cNvPr id="318" name="楕円 317"/>
        <xdr:cNvSpPr/>
      </xdr:nvSpPr>
      <xdr:spPr>
        <a:xfrm>
          <a:off x="8699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319" name="テキスト ボックス 318"/>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133858</xdr:rowOff>
    </xdr:from>
    <xdr:to>
      <xdr:col>41</xdr:col>
      <xdr:colOff>101600</xdr:colOff>
      <xdr:row>38</xdr:row>
      <xdr:rowOff>64008</xdr:rowOff>
    </xdr:to>
    <xdr:sp macro="" textlink="">
      <xdr:nvSpPr>
        <xdr:cNvPr id="320" name="楕円 319"/>
        <xdr:cNvSpPr/>
      </xdr:nvSpPr>
      <xdr:spPr>
        <a:xfrm>
          <a:off x="7810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55135</xdr:rowOff>
    </xdr:from>
    <xdr:ext cx="378565" cy="259045"/>
    <xdr:sp macro="" textlink="">
      <xdr:nvSpPr>
        <xdr:cNvPr id="321" name="テキスト ボックス 320"/>
        <xdr:cNvSpPr txBox="1"/>
      </xdr:nvSpPr>
      <xdr:spPr>
        <a:xfrm>
          <a:off x="7672017" y="65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121285</xdr:rowOff>
    </xdr:from>
    <xdr:to>
      <xdr:col>36</xdr:col>
      <xdr:colOff>165100</xdr:colOff>
      <xdr:row>38</xdr:row>
      <xdr:rowOff>51435</xdr:rowOff>
    </xdr:to>
    <xdr:sp macro="" textlink="">
      <xdr:nvSpPr>
        <xdr:cNvPr id="322" name="楕円 321"/>
        <xdr:cNvSpPr/>
      </xdr:nvSpPr>
      <xdr:spPr>
        <a:xfrm>
          <a:off x="69215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42562</xdr:rowOff>
    </xdr:from>
    <xdr:ext cx="378565" cy="259045"/>
    <xdr:sp macro="" textlink="">
      <xdr:nvSpPr>
        <xdr:cNvPr id="323" name="テキスト ボックス 322"/>
        <xdr:cNvSpPr txBox="1"/>
      </xdr:nvSpPr>
      <xdr:spPr>
        <a:xfrm>
          <a:off x="6783017" y="655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50" name="直線コネクタ 349"/>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3" name="直線コネクタ 352"/>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6" name="直線コネクタ 355"/>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9" name="直線コネクタ 358"/>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9" name="楕円 368"/>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70"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71" name="楕円 370"/>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2" name="テキスト ボックス 371"/>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3" name="楕円 372"/>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4" name="テキスト ボックス 373"/>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5" name="楕円 374"/>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6" name="テキスト ボックス 375"/>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7" name="楕円 376"/>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8" name="テキスト ボックス 377"/>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105090</xdr:rowOff>
    </xdr:from>
    <xdr:to>
      <xdr:col>55</xdr:col>
      <xdr:colOff>0</xdr:colOff>
      <xdr:row>78</xdr:row>
      <xdr:rowOff>25126</xdr:rowOff>
    </xdr:to>
    <xdr:cxnSp macro="">
      <xdr:nvCxnSpPr>
        <xdr:cNvPr id="405" name="直線コネクタ 404"/>
        <xdr:cNvCxnSpPr/>
      </xdr:nvCxnSpPr>
      <xdr:spPr>
        <a:xfrm flipV="1">
          <a:off x="9639300" y="13306740"/>
          <a:ext cx="8382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macro="" textlink="">
      <xdr:nvSpPr>
        <xdr:cNvPr id="406" name="商工費平均値テキスト"/>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25126</xdr:rowOff>
    </xdr:from>
    <xdr:to>
      <xdr:col>50</xdr:col>
      <xdr:colOff>114300</xdr:colOff>
      <xdr:row>78</xdr:row>
      <xdr:rowOff>27595</xdr:rowOff>
    </xdr:to>
    <xdr:cxnSp macro="">
      <xdr:nvCxnSpPr>
        <xdr:cNvPr id="408" name="直線コネクタ 407"/>
        <xdr:cNvCxnSpPr/>
      </xdr:nvCxnSpPr>
      <xdr:spPr>
        <a:xfrm flipV="1">
          <a:off x="8750300" y="1339822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0" name="テキスト ボックス 409"/>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16073</xdr:rowOff>
    </xdr:from>
    <xdr:to>
      <xdr:col>45</xdr:col>
      <xdr:colOff>177800</xdr:colOff>
      <xdr:row>78</xdr:row>
      <xdr:rowOff>27595</xdr:rowOff>
    </xdr:to>
    <xdr:cxnSp macro="">
      <xdr:nvCxnSpPr>
        <xdr:cNvPr id="411" name="直線コネクタ 410"/>
        <xdr:cNvCxnSpPr/>
      </xdr:nvCxnSpPr>
      <xdr:spPr>
        <a:xfrm>
          <a:off x="7861300" y="13389173"/>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13" name="テキスト ボックス 412"/>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157623</xdr:rowOff>
    </xdr:from>
    <xdr:to>
      <xdr:col>41</xdr:col>
      <xdr:colOff>50800</xdr:colOff>
      <xdr:row>78</xdr:row>
      <xdr:rowOff>16073</xdr:rowOff>
    </xdr:to>
    <xdr:cxnSp macro="">
      <xdr:nvCxnSpPr>
        <xdr:cNvPr id="414" name="直線コネクタ 413"/>
        <xdr:cNvCxnSpPr/>
      </xdr:nvCxnSpPr>
      <xdr:spPr>
        <a:xfrm>
          <a:off x="6972300" y="13359273"/>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6" name="テキスト ボックス 415"/>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18" name="テキスト ボックス 417"/>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54290</xdr:rowOff>
    </xdr:from>
    <xdr:to>
      <xdr:col>55</xdr:col>
      <xdr:colOff>50800</xdr:colOff>
      <xdr:row>77</xdr:row>
      <xdr:rowOff>155890</xdr:rowOff>
    </xdr:to>
    <xdr:sp macro="" textlink="">
      <xdr:nvSpPr>
        <xdr:cNvPr id="424" name="楕円 423"/>
        <xdr:cNvSpPr/>
      </xdr:nvSpPr>
      <xdr:spPr>
        <a:xfrm>
          <a:off x="10426700" y="132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148251</xdr:rowOff>
    </xdr:from>
    <xdr:ext cx="469744" cy="259045"/>
    <xdr:sp macro="" textlink="">
      <xdr:nvSpPr>
        <xdr:cNvPr id="425" name="商工費該当値テキスト"/>
        <xdr:cNvSpPr txBox="1"/>
      </xdr:nvSpPr>
      <xdr:spPr>
        <a:xfrm>
          <a:off x="10528300"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145776</xdr:rowOff>
    </xdr:from>
    <xdr:to>
      <xdr:col>50</xdr:col>
      <xdr:colOff>165100</xdr:colOff>
      <xdr:row>78</xdr:row>
      <xdr:rowOff>75926</xdr:rowOff>
    </xdr:to>
    <xdr:sp macro="" textlink="">
      <xdr:nvSpPr>
        <xdr:cNvPr id="426" name="楕円 425"/>
        <xdr:cNvSpPr/>
      </xdr:nvSpPr>
      <xdr:spPr>
        <a:xfrm>
          <a:off x="9588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67053</xdr:rowOff>
    </xdr:from>
    <xdr:ext cx="469744" cy="259045"/>
    <xdr:sp macro="" textlink="">
      <xdr:nvSpPr>
        <xdr:cNvPr id="427" name="テキスト ボックス 426"/>
        <xdr:cNvSpPr txBox="1"/>
      </xdr:nvSpPr>
      <xdr:spPr>
        <a:xfrm>
          <a:off x="9404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148245</xdr:rowOff>
    </xdr:from>
    <xdr:to>
      <xdr:col>46</xdr:col>
      <xdr:colOff>38100</xdr:colOff>
      <xdr:row>78</xdr:row>
      <xdr:rowOff>78395</xdr:rowOff>
    </xdr:to>
    <xdr:sp macro="" textlink="">
      <xdr:nvSpPr>
        <xdr:cNvPr id="428" name="楕円 427"/>
        <xdr:cNvSpPr/>
      </xdr:nvSpPr>
      <xdr:spPr>
        <a:xfrm>
          <a:off x="8699500" y="133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69522</xdr:rowOff>
    </xdr:from>
    <xdr:ext cx="469744" cy="259045"/>
    <xdr:sp macro="" textlink="">
      <xdr:nvSpPr>
        <xdr:cNvPr id="429" name="テキスト ボックス 428"/>
        <xdr:cNvSpPr txBox="1"/>
      </xdr:nvSpPr>
      <xdr:spPr>
        <a:xfrm>
          <a:off x="8515428" y="134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136723</xdr:rowOff>
    </xdr:from>
    <xdr:to>
      <xdr:col>41</xdr:col>
      <xdr:colOff>101600</xdr:colOff>
      <xdr:row>78</xdr:row>
      <xdr:rowOff>66873</xdr:rowOff>
    </xdr:to>
    <xdr:sp macro="" textlink="">
      <xdr:nvSpPr>
        <xdr:cNvPr id="430" name="楕円 429"/>
        <xdr:cNvSpPr/>
      </xdr:nvSpPr>
      <xdr:spPr>
        <a:xfrm>
          <a:off x="7810500" y="133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58000</xdr:rowOff>
    </xdr:from>
    <xdr:ext cx="469744" cy="259045"/>
    <xdr:sp macro="" textlink="">
      <xdr:nvSpPr>
        <xdr:cNvPr id="431" name="テキスト ボックス 430"/>
        <xdr:cNvSpPr txBox="1"/>
      </xdr:nvSpPr>
      <xdr:spPr>
        <a:xfrm>
          <a:off x="7626428" y="1343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106823</xdr:rowOff>
    </xdr:from>
    <xdr:to>
      <xdr:col>36</xdr:col>
      <xdr:colOff>165100</xdr:colOff>
      <xdr:row>78</xdr:row>
      <xdr:rowOff>36973</xdr:rowOff>
    </xdr:to>
    <xdr:sp macro="" textlink="">
      <xdr:nvSpPr>
        <xdr:cNvPr id="432" name="楕円 431"/>
        <xdr:cNvSpPr/>
      </xdr:nvSpPr>
      <xdr:spPr>
        <a:xfrm>
          <a:off x="6921500" y="133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28100</xdr:rowOff>
    </xdr:from>
    <xdr:ext cx="469744" cy="259045"/>
    <xdr:sp macro="" textlink="">
      <xdr:nvSpPr>
        <xdr:cNvPr id="433" name="テキスト ボックス 432"/>
        <xdr:cNvSpPr txBox="1"/>
      </xdr:nvSpPr>
      <xdr:spPr>
        <a:xfrm>
          <a:off x="6737428" y="134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108316</xdr:rowOff>
    </xdr:from>
    <xdr:to>
      <xdr:col>55</xdr:col>
      <xdr:colOff>0</xdr:colOff>
      <xdr:row>96</xdr:row>
      <xdr:rowOff>162550</xdr:rowOff>
    </xdr:to>
    <xdr:cxnSp macro="">
      <xdr:nvCxnSpPr>
        <xdr:cNvPr id="464" name="直線コネクタ 463"/>
        <xdr:cNvCxnSpPr/>
      </xdr:nvCxnSpPr>
      <xdr:spPr>
        <a:xfrm flipV="1">
          <a:off x="9639300" y="16396066"/>
          <a:ext cx="838200" cy="2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130029</xdr:rowOff>
    </xdr:from>
    <xdr:ext cx="534377" cy="259045"/>
    <xdr:sp macro="" textlink="">
      <xdr:nvSpPr>
        <xdr:cNvPr id="465" name="土木費平均値テキスト"/>
        <xdr:cNvSpPr txBox="1"/>
      </xdr:nvSpPr>
      <xdr:spPr>
        <a:xfrm>
          <a:off x="10528300" y="1658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162550</xdr:rowOff>
    </xdr:from>
    <xdr:to>
      <xdr:col>50</xdr:col>
      <xdr:colOff>114300</xdr:colOff>
      <xdr:row>97</xdr:row>
      <xdr:rowOff>108817</xdr:rowOff>
    </xdr:to>
    <xdr:cxnSp macro="">
      <xdr:nvCxnSpPr>
        <xdr:cNvPr id="467" name="直線コネクタ 466"/>
        <xdr:cNvCxnSpPr/>
      </xdr:nvCxnSpPr>
      <xdr:spPr>
        <a:xfrm flipV="1">
          <a:off x="8750300" y="16621750"/>
          <a:ext cx="889000" cy="1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112721</xdr:rowOff>
    </xdr:from>
    <xdr:ext cx="534377" cy="259045"/>
    <xdr:sp macro="" textlink="">
      <xdr:nvSpPr>
        <xdr:cNvPr id="469" name="テキスト ボックス 468"/>
        <xdr:cNvSpPr txBox="1"/>
      </xdr:nvSpPr>
      <xdr:spPr>
        <a:xfrm>
          <a:off x="9372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108817</xdr:rowOff>
    </xdr:from>
    <xdr:to>
      <xdr:col>45</xdr:col>
      <xdr:colOff>177800</xdr:colOff>
      <xdr:row>98</xdr:row>
      <xdr:rowOff>13991</xdr:rowOff>
    </xdr:to>
    <xdr:cxnSp macro="">
      <xdr:nvCxnSpPr>
        <xdr:cNvPr id="470" name="直線コネクタ 469"/>
        <xdr:cNvCxnSpPr/>
      </xdr:nvCxnSpPr>
      <xdr:spPr>
        <a:xfrm flipV="1">
          <a:off x="7861300" y="16739467"/>
          <a:ext cx="8890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13991</xdr:rowOff>
    </xdr:from>
    <xdr:to>
      <xdr:col>41</xdr:col>
      <xdr:colOff>50800</xdr:colOff>
      <xdr:row>98</xdr:row>
      <xdr:rowOff>17943</xdr:rowOff>
    </xdr:to>
    <xdr:cxnSp macro="">
      <xdr:nvCxnSpPr>
        <xdr:cNvPr id="473" name="直線コネクタ 472"/>
        <xdr:cNvCxnSpPr/>
      </xdr:nvCxnSpPr>
      <xdr:spPr>
        <a:xfrm flipV="1">
          <a:off x="6972300" y="16816091"/>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5" name="テキスト ボックス 474"/>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7" name="テキスト ボックス 476"/>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57516</xdr:rowOff>
    </xdr:from>
    <xdr:to>
      <xdr:col>55</xdr:col>
      <xdr:colOff>50800</xdr:colOff>
      <xdr:row>95</xdr:row>
      <xdr:rowOff>159116</xdr:rowOff>
    </xdr:to>
    <xdr:sp macro="" textlink="">
      <xdr:nvSpPr>
        <xdr:cNvPr id="483" name="楕円 482"/>
        <xdr:cNvSpPr/>
      </xdr:nvSpPr>
      <xdr:spPr>
        <a:xfrm>
          <a:off x="10426700" y="163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80393</xdr:rowOff>
    </xdr:from>
    <xdr:ext cx="534377" cy="259045"/>
    <xdr:sp macro="" textlink="">
      <xdr:nvSpPr>
        <xdr:cNvPr id="484" name="土木費該当値テキスト"/>
        <xdr:cNvSpPr txBox="1"/>
      </xdr:nvSpPr>
      <xdr:spPr>
        <a:xfrm>
          <a:off x="10528300" y="161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111750</xdr:rowOff>
    </xdr:from>
    <xdr:to>
      <xdr:col>50</xdr:col>
      <xdr:colOff>165100</xdr:colOff>
      <xdr:row>97</xdr:row>
      <xdr:rowOff>41900</xdr:rowOff>
    </xdr:to>
    <xdr:sp macro="" textlink="">
      <xdr:nvSpPr>
        <xdr:cNvPr id="485" name="楕円 484"/>
        <xdr:cNvSpPr/>
      </xdr:nvSpPr>
      <xdr:spPr>
        <a:xfrm>
          <a:off x="9588500" y="165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58427</xdr:rowOff>
    </xdr:from>
    <xdr:ext cx="534377" cy="259045"/>
    <xdr:sp macro="" textlink="">
      <xdr:nvSpPr>
        <xdr:cNvPr id="486" name="テキスト ボックス 485"/>
        <xdr:cNvSpPr txBox="1"/>
      </xdr:nvSpPr>
      <xdr:spPr>
        <a:xfrm>
          <a:off x="9372111" y="163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58017</xdr:rowOff>
    </xdr:from>
    <xdr:to>
      <xdr:col>46</xdr:col>
      <xdr:colOff>38100</xdr:colOff>
      <xdr:row>97</xdr:row>
      <xdr:rowOff>159617</xdr:rowOff>
    </xdr:to>
    <xdr:sp macro="" textlink="">
      <xdr:nvSpPr>
        <xdr:cNvPr id="487" name="楕円 486"/>
        <xdr:cNvSpPr/>
      </xdr:nvSpPr>
      <xdr:spPr>
        <a:xfrm>
          <a:off x="8699500" y="1668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150744</xdr:rowOff>
    </xdr:from>
    <xdr:ext cx="534377" cy="259045"/>
    <xdr:sp macro="" textlink="">
      <xdr:nvSpPr>
        <xdr:cNvPr id="488" name="テキスト ボックス 487"/>
        <xdr:cNvSpPr txBox="1"/>
      </xdr:nvSpPr>
      <xdr:spPr>
        <a:xfrm>
          <a:off x="8483111" y="1678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134641</xdr:rowOff>
    </xdr:from>
    <xdr:to>
      <xdr:col>41</xdr:col>
      <xdr:colOff>101600</xdr:colOff>
      <xdr:row>98</xdr:row>
      <xdr:rowOff>64791</xdr:rowOff>
    </xdr:to>
    <xdr:sp macro="" textlink="">
      <xdr:nvSpPr>
        <xdr:cNvPr id="489" name="楕円 488"/>
        <xdr:cNvSpPr/>
      </xdr:nvSpPr>
      <xdr:spPr>
        <a:xfrm>
          <a:off x="7810500" y="167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55918</xdr:rowOff>
    </xdr:from>
    <xdr:ext cx="534377" cy="259045"/>
    <xdr:sp macro="" textlink="">
      <xdr:nvSpPr>
        <xdr:cNvPr id="490" name="テキスト ボックス 489"/>
        <xdr:cNvSpPr txBox="1"/>
      </xdr:nvSpPr>
      <xdr:spPr>
        <a:xfrm>
          <a:off x="7594111" y="168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138593</xdr:rowOff>
    </xdr:from>
    <xdr:to>
      <xdr:col>36</xdr:col>
      <xdr:colOff>165100</xdr:colOff>
      <xdr:row>98</xdr:row>
      <xdr:rowOff>68743</xdr:rowOff>
    </xdr:to>
    <xdr:sp macro="" textlink="">
      <xdr:nvSpPr>
        <xdr:cNvPr id="491" name="楕円 490"/>
        <xdr:cNvSpPr/>
      </xdr:nvSpPr>
      <xdr:spPr>
        <a:xfrm>
          <a:off x="6921500" y="167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59870</xdr:rowOff>
    </xdr:from>
    <xdr:ext cx="534377" cy="259045"/>
    <xdr:sp macro="" textlink="">
      <xdr:nvSpPr>
        <xdr:cNvPr id="492" name="テキスト ボックス 491"/>
        <xdr:cNvSpPr txBox="1"/>
      </xdr:nvSpPr>
      <xdr:spPr>
        <a:xfrm>
          <a:off x="6705111" y="168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100707</xdr:rowOff>
    </xdr:from>
    <xdr:to>
      <xdr:col>85</xdr:col>
      <xdr:colOff>127000</xdr:colOff>
      <xdr:row>38</xdr:row>
      <xdr:rowOff>124449</xdr:rowOff>
    </xdr:to>
    <xdr:cxnSp macro="">
      <xdr:nvCxnSpPr>
        <xdr:cNvPr id="523" name="直線コネクタ 522"/>
        <xdr:cNvCxnSpPr/>
      </xdr:nvCxnSpPr>
      <xdr:spPr>
        <a:xfrm>
          <a:off x="15481300" y="6615807"/>
          <a:ext cx="8382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100707</xdr:rowOff>
    </xdr:from>
    <xdr:to>
      <xdr:col>81</xdr:col>
      <xdr:colOff>50800</xdr:colOff>
      <xdr:row>38</xdr:row>
      <xdr:rowOff>137447</xdr:rowOff>
    </xdr:to>
    <xdr:cxnSp macro="">
      <xdr:nvCxnSpPr>
        <xdr:cNvPr id="526" name="直線コネクタ 525"/>
        <xdr:cNvCxnSpPr/>
      </xdr:nvCxnSpPr>
      <xdr:spPr>
        <a:xfrm flipV="1">
          <a:off x="14592300" y="6615807"/>
          <a:ext cx="889000" cy="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48875</xdr:rowOff>
    </xdr:from>
    <xdr:ext cx="469744" cy="259045"/>
    <xdr:sp macro="" textlink="">
      <xdr:nvSpPr>
        <xdr:cNvPr id="528" name="テキスト ボックス 527"/>
        <xdr:cNvSpPr txBox="1"/>
      </xdr:nvSpPr>
      <xdr:spPr>
        <a:xfrm>
          <a:off x="15246428" y="673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123796</xdr:rowOff>
    </xdr:from>
    <xdr:to>
      <xdr:col>76</xdr:col>
      <xdr:colOff>114300</xdr:colOff>
      <xdr:row>38</xdr:row>
      <xdr:rowOff>137447</xdr:rowOff>
    </xdr:to>
    <xdr:cxnSp macro="">
      <xdr:nvCxnSpPr>
        <xdr:cNvPr id="529" name="直線コネクタ 528"/>
        <xdr:cNvCxnSpPr/>
      </xdr:nvCxnSpPr>
      <xdr:spPr>
        <a:xfrm>
          <a:off x="13703300" y="6638896"/>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123796</xdr:rowOff>
    </xdr:from>
    <xdr:to>
      <xdr:col>71</xdr:col>
      <xdr:colOff>177800</xdr:colOff>
      <xdr:row>38</xdr:row>
      <xdr:rowOff>136663</xdr:rowOff>
    </xdr:to>
    <xdr:cxnSp macro="">
      <xdr:nvCxnSpPr>
        <xdr:cNvPr id="532" name="直線コネクタ 531"/>
        <xdr:cNvCxnSpPr/>
      </xdr:nvCxnSpPr>
      <xdr:spPr>
        <a:xfrm flipV="1">
          <a:off x="12814300" y="6638896"/>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12757</xdr:rowOff>
    </xdr:from>
    <xdr:ext cx="469744" cy="259045"/>
    <xdr:sp macro="" textlink="">
      <xdr:nvSpPr>
        <xdr:cNvPr id="534" name="テキスト ボックス 533"/>
        <xdr:cNvSpPr txBox="1"/>
      </xdr:nvSpPr>
      <xdr:spPr>
        <a:xfrm>
          <a:off x="13468428" y="669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6" name="テキスト ボックス 535"/>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73649</xdr:rowOff>
    </xdr:from>
    <xdr:to>
      <xdr:col>85</xdr:col>
      <xdr:colOff>177800</xdr:colOff>
      <xdr:row>39</xdr:row>
      <xdr:rowOff>3799</xdr:rowOff>
    </xdr:to>
    <xdr:sp macro="" textlink="">
      <xdr:nvSpPr>
        <xdr:cNvPr id="542" name="楕円 541"/>
        <xdr:cNvSpPr/>
      </xdr:nvSpPr>
      <xdr:spPr>
        <a:xfrm>
          <a:off x="16268700" y="65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29641</xdr:rowOff>
    </xdr:from>
    <xdr:ext cx="469744" cy="259045"/>
    <xdr:sp macro="" textlink="">
      <xdr:nvSpPr>
        <xdr:cNvPr id="543" name="消防費該当値テキスト"/>
        <xdr:cNvSpPr txBox="1"/>
      </xdr:nvSpPr>
      <xdr:spPr>
        <a:xfrm>
          <a:off x="16370300" y="654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49907</xdr:rowOff>
    </xdr:from>
    <xdr:to>
      <xdr:col>81</xdr:col>
      <xdr:colOff>101600</xdr:colOff>
      <xdr:row>38</xdr:row>
      <xdr:rowOff>151507</xdr:rowOff>
    </xdr:to>
    <xdr:sp macro="" textlink="">
      <xdr:nvSpPr>
        <xdr:cNvPr id="544" name="楕円 543"/>
        <xdr:cNvSpPr/>
      </xdr:nvSpPr>
      <xdr:spPr>
        <a:xfrm>
          <a:off x="15430500" y="656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168034</xdr:rowOff>
    </xdr:from>
    <xdr:ext cx="469744" cy="259045"/>
    <xdr:sp macro="" textlink="">
      <xdr:nvSpPr>
        <xdr:cNvPr id="545" name="テキスト ボックス 544"/>
        <xdr:cNvSpPr txBox="1"/>
      </xdr:nvSpPr>
      <xdr:spPr>
        <a:xfrm>
          <a:off x="15246428" y="634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86647</xdr:rowOff>
    </xdr:from>
    <xdr:to>
      <xdr:col>76</xdr:col>
      <xdr:colOff>165100</xdr:colOff>
      <xdr:row>39</xdr:row>
      <xdr:rowOff>16797</xdr:rowOff>
    </xdr:to>
    <xdr:sp macro="" textlink="">
      <xdr:nvSpPr>
        <xdr:cNvPr id="546" name="楕円 545"/>
        <xdr:cNvSpPr/>
      </xdr:nvSpPr>
      <xdr:spPr>
        <a:xfrm>
          <a:off x="14541500" y="66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33324</xdr:rowOff>
    </xdr:from>
    <xdr:ext cx="469744" cy="259045"/>
    <xdr:sp macro="" textlink="">
      <xdr:nvSpPr>
        <xdr:cNvPr id="547" name="テキスト ボックス 546"/>
        <xdr:cNvSpPr txBox="1"/>
      </xdr:nvSpPr>
      <xdr:spPr>
        <a:xfrm>
          <a:off x="14357428" y="637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72996</xdr:rowOff>
    </xdr:from>
    <xdr:to>
      <xdr:col>72</xdr:col>
      <xdr:colOff>38100</xdr:colOff>
      <xdr:row>39</xdr:row>
      <xdr:rowOff>3146</xdr:rowOff>
    </xdr:to>
    <xdr:sp macro="" textlink="">
      <xdr:nvSpPr>
        <xdr:cNvPr id="548" name="楕円 547"/>
        <xdr:cNvSpPr/>
      </xdr:nvSpPr>
      <xdr:spPr>
        <a:xfrm>
          <a:off x="13652500" y="65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19673</xdr:rowOff>
    </xdr:from>
    <xdr:ext cx="469744" cy="259045"/>
    <xdr:sp macro="" textlink="">
      <xdr:nvSpPr>
        <xdr:cNvPr id="549" name="テキスト ボックス 548"/>
        <xdr:cNvSpPr txBox="1"/>
      </xdr:nvSpPr>
      <xdr:spPr>
        <a:xfrm>
          <a:off x="13468428" y="636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85863</xdr:rowOff>
    </xdr:from>
    <xdr:to>
      <xdr:col>67</xdr:col>
      <xdr:colOff>101600</xdr:colOff>
      <xdr:row>39</xdr:row>
      <xdr:rowOff>16013</xdr:rowOff>
    </xdr:to>
    <xdr:sp macro="" textlink="">
      <xdr:nvSpPr>
        <xdr:cNvPr id="550" name="楕円 549"/>
        <xdr:cNvSpPr/>
      </xdr:nvSpPr>
      <xdr:spPr>
        <a:xfrm>
          <a:off x="12763500" y="66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32540</xdr:rowOff>
    </xdr:from>
    <xdr:ext cx="469744" cy="259045"/>
    <xdr:sp macro="" textlink="">
      <xdr:nvSpPr>
        <xdr:cNvPr id="551" name="テキスト ボックス 550"/>
        <xdr:cNvSpPr txBox="1"/>
      </xdr:nvSpPr>
      <xdr:spPr>
        <a:xfrm>
          <a:off x="12579428" y="637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116105</xdr:rowOff>
    </xdr:from>
    <xdr:to>
      <xdr:col>85</xdr:col>
      <xdr:colOff>127000</xdr:colOff>
      <xdr:row>54</xdr:row>
      <xdr:rowOff>75676</xdr:rowOff>
    </xdr:to>
    <xdr:cxnSp macro="">
      <xdr:nvCxnSpPr>
        <xdr:cNvPr id="583" name="直線コネクタ 582"/>
        <xdr:cNvCxnSpPr/>
      </xdr:nvCxnSpPr>
      <xdr:spPr>
        <a:xfrm>
          <a:off x="15481300" y="9202955"/>
          <a:ext cx="838200" cy="1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71850</xdr:rowOff>
    </xdr:from>
    <xdr:ext cx="534377" cy="259045"/>
    <xdr:sp macro="" textlink="">
      <xdr:nvSpPr>
        <xdr:cNvPr id="584" name="教育費平均値テキスト"/>
        <xdr:cNvSpPr txBox="1"/>
      </xdr:nvSpPr>
      <xdr:spPr>
        <a:xfrm>
          <a:off x="16370300" y="984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116105</xdr:rowOff>
    </xdr:from>
    <xdr:to>
      <xdr:col>81</xdr:col>
      <xdr:colOff>50800</xdr:colOff>
      <xdr:row>55</xdr:row>
      <xdr:rowOff>94731</xdr:rowOff>
    </xdr:to>
    <xdr:cxnSp macro="">
      <xdr:nvCxnSpPr>
        <xdr:cNvPr id="586" name="直線コネクタ 585"/>
        <xdr:cNvCxnSpPr/>
      </xdr:nvCxnSpPr>
      <xdr:spPr>
        <a:xfrm flipV="1">
          <a:off x="14592300" y="9202955"/>
          <a:ext cx="889000" cy="3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34899</xdr:rowOff>
    </xdr:from>
    <xdr:ext cx="534377" cy="259045"/>
    <xdr:sp macro="" textlink="">
      <xdr:nvSpPr>
        <xdr:cNvPr id="588" name="テキスト ボックス 587"/>
        <xdr:cNvSpPr txBox="1"/>
      </xdr:nvSpPr>
      <xdr:spPr>
        <a:xfrm>
          <a:off x="15214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94731</xdr:rowOff>
    </xdr:from>
    <xdr:to>
      <xdr:col>76</xdr:col>
      <xdr:colOff>114300</xdr:colOff>
      <xdr:row>56</xdr:row>
      <xdr:rowOff>108855</xdr:rowOff>
    </xdr:to>
    <xdr:cxnSp macro="">
      <xdr:nvCxnSpPr>
        <xdr:cNvPr id="589" name="直線コネクタ 588"/>
        <xdr:cNvCxnSpPr/>
      </xdr:nvCxnSpPr>
      <xdr:spPr>
        <a:xfrm flipV="1">
          <a:off x="13703300" y="9524481"/>
          <a:ext cx="889000" cy="18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91460</xdr:rowOff>
    </xdr:from>
    <xdr:ext cx="534377" cy="259045"/>
    <xdr:sp macro="" textlink="">
      <xdr:nvSpPr>
        <xdr:cNvPr id="591" name="テキスト ボックス 590"/>
        <xdr:cNvSpPr txBox="1"/>
      </xdr:nvSpPr>
      <xdr:spPr>
        <a:xfrm>
          <a:off x="14325111" y="100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14591</xdr:rowOff>
    </xdr:from>
    <xdr:to>
      <xdr:col>71</xdr:col>
      <xdr:colOff>177800</xdr:colOff>
      <xdr:row>56</xdr:row>
      <xdr:rowOff>108855</xdr:rowOff>
    </xdr:to>
    <xdr:cxnSp macro="">
      <xdr:nvCxnSpPr>
        <xdr:cNvPr id="592" name="直線コネクタ 591"/>
        <xdr:cNvCxnSpPr/>
      </xdr:nvCxnSpPr>
      <xdr:spPr>
        <a:xfrm>
          <a:off x="12814300" y="9615791"/>
          <a:ext cx="889000" cy="9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98727</xdr:rowOff>
    </xdr:from>
    <xdr:ext cx="534377" cy="259045"/>
    <xdr:sp macro="" textlink="">
      <xdr:nvSpPr>
        <xdr:cNvPr id="594" name="テキスト ボックス 593"/>
        <xdr:cNvSpPr txBox="1"/>
      </xdr:nvSpPr>
      <xdr:spPr>
        <a:xfrm>
          <a:off x="13436111" y="100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138944</xdr:rowOff>
    </xdr:from>
    <xdr:ext cx="534377" cy="259045"/>
    <xdr:sp macro="" textlink="">
      <xdr:nvSpPr>
        <xdr:cNvPr id="596" name="テキスト ボックス 595"/>
        <xdr:cNvSpPr txBox="1"/>
      </xdr:nvSpPr>
      <xdr:spPr>
        <a:xfrm>
          <a:off x="12547111" y="100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24876</xdr:rowOff>
    </xdr:from>
    <xdr:to>
      <xdr:col>85</xdr:col>
      <xdr:colOff>177800</xdr:colOff>
      <xdr:row>54</xdr:row>
      <xdr:rowOff>126476</xdr:rowOff>
    </xdr:to>
    <xdr:sp macro="" textlink="">
      <xdr:nvSpPr>
        <xdr:cNvPr id="602" name="楕円 601"/>
        <xdr:cNvSpPr/>
      </xdr:nvSpPr>
      <xdr:spPr>
        <a:xfrm>
          <a:off x="16268700" y="92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47753</xdr:rowOff>
    </xdr:from>
    <xdr:ext cx="534377" cy="259045"/>
    <xdr:sp macro="" textlink="">
      <xdr:nvSpPr>
        <xdr:cNvPr id="603" name="教育費該当値テキスト"/>
        <xdr:cNvSpPr txBox="1"/>
      </xdr:nvSpPr>
      <xdr:spPr>
        <a:xfrm>
          <a:off x="16370300" y="913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65305</xdr:rowOff>
    </xdr:from>
    <xdr:to>
      <xdr:col>81</xdr:col>
      <xdr:colOff>101600</xdr:colOff>
      <xdr:row>53</xdr:row>
      <xdr:rowOff>166905</xdr:rowOff>
    </xdr:to>
    <xdr:sp macro="" textlink="">
      <xdr:nvSpPr>
        <xdr:cNvPr id="604" name="楕円 603"/>
        <xdr:cNvSpPr/>
      </xdr:nvSpPr>
      <xdr:spPr>
        <a:xfrm>
          <a:off x="15430500" y="915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11982</xdr:rowOff>
    </xdr:from>
    <xdr:ext cx="599010" cy="259045"/>
    <xdr:sp macro="" textlink="">
      <xdr:nvSpPr>
        <xdr:cNvPr id="605" name="テキスト ボックス 604"/>
        <xdr:cNvSpPr txBox="1"/>
      </xdr:nvSpPr>
      <xdr:spPr>
        <a:xfrm>
          <a:off x="15181795" y="892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43931</xdr:rowOff>
    </xdr:from>
    <xdr:to>
      <xdr:col>76</xdr:col>
      <xdr:colOff>165100</xdr:colOff>
      <xdr:row>55</xdr:row>
      <xdr:rowOff>145531</xdr:rowOff>
    </xdr:to>
    <xdr:sp macro="" textlink="">
      <xdr:nvSpPr>
        <xdr:cNvPr id="606" name="楕円 605"/>
        <xdr:cNvSpPr/>
      </xdr:nvSpPr>
      <xdr:spPr>
        <a:xfrm>
          <a:off x="14541500" y="94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162058</xdr:rowOff>
    </xdr:from>
    <xdr:ext cx="534377" cy="259045"/>
    <xdr:sp macro="" textlink="">
      <xdr:nvSpPr>
        <xdr:cNvPr id="607" name="テキスト ボックス 606"/>
        <xdr:cNvSpPr txBox="1"/>
      </xdr:nvSpPr>
      <xdr:spPr>
        <a:xfrm>
          <a:off x="14325111" y="92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58055</xdr:rowOff>
    </xdr:from>
    <xdr:to>
      <xdr:col>72</xdr:col>
      <xdr:colOff>38100</xdr:colOff>
      <xdr:row>56</xdr:row>
      <xdr:rowOff>159655</xdr:rowOff>
    </xdr:to>
    <xdr:sp macro="" textlink="">
      <xdr:nvSpPr>
        <xdr:cNvPr id="608" name="楕円 607"/>
        <xdr:cNvSpPr/>
      </xdr:nvSpPr>
      <xdr:spPr>
        <a:xfrm>
          <a:off x="13652500" y="96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4732</xdr:rowOff>
    </xdr:from>
    <xdr:ext cx="534377" cy="259045"/>
    <xdr:sp macro="" textlink="">
      <xdr:nvSpPr>
        <xdr:cNvPr id="609" name="テキスト ボックス 608"/>
        <xdr:cNvSpPr txBox="1"/>
      </xdr:nvSpPr>
      <xdr:spPr>
        <a:xfrm>
          <a:off x="13436111" y="943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135241</xdr:rowOff>
    </xdr:from>
    <xdr:to>
      <xdr:col>67</xdr:col>
      <xdr:colOff>101600</xdr:colOff>
      <xdr:row>56</xdr:row>
      <xdr:rowOff>65391</xdr:rowOff>
    </xdr:to>
    <xdr:sp macro="" textlink="">
      <xdr:nvSpPr>
        <xdr:cNvPr id="610" name="楕円 609"/>
        <xdr:cNvSpPr/>
      </xdr:nvSpPr>
      <xdr:spPr>
        <a:xfrm>
          <a:off x="12763500" y="95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81918</xdr:rowOff>
    </xdr:from>
    <xdr:ext cx="534377" cy="259045"/>
    <xdr:sp macro="" textlink="">
      <xdr:nvSpPr>
        <xdr:cNvPr id="611" name="テキスト ボックス 610"/>
        <xdr:cNvSpPr txBox="1"/>
      </xdr:nvSpPr>
      <xdr:spPr>
        <a:xfrm>
          <a:off x="12547111" y="93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32944</xdr:rowOff>
    </xdr:from>
    <xdr:to>
      <xdr:col>85</xdr:col>
      <xdr:colOff>127000</xdr:colOff>
      <xdr:row>97</xdr:row>
      <xdr:rowOff>124918</xdr:rowOff>
    </xdr:to>
    <xdr:cxnSp macro="">
      <xdr:nvCxnSpPr>
        <xdr:cNvPr id="699" name="直線コネクタ 698"/>
        <xdr:cNvCxnSpPr/>
      </xdr:nvCxnSpPr>
      <xdr:spPr>
        <a:xfrm>
          <a:off x="15481300" y="16663594"/>
          <a:ext cx="838200" cy="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0"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90703</xdr:rowOff>
    </xdr:from>
    <xdr:to>
      <xdr:col>81</xdr:col>
      <xdr:colOff>50800</xdr:colOff>
      <xdr:row>97</xdr:row>
      <xdr:rowOff>32944</xdr:rowOff>
    </xdr:to>
    <xdr:cxnSp macro="">
      <xdr:nvCxnSpPr>
        <xdr:cNvPr id="702" name="直線コネクタ 701"/>
        <xdr:cNvCxnSpPr/>
      </xdr:nvCxnSpPr>
      <xdr:spPr>
        <a:xfrm>
          <a:off x="14592300" y="16549903"/>
          <a:ext cx="889000" cy="1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4" name="テキスト ボックス 703"/>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33553</xdr:rowOff>
    </xdr:from>
    <xdr:to>
      <xdr:col>76</xdr:col>
      <xdr:colOff>114300</xdr:colOff>
      <xdr:row>96</xdr:row>
      <xdr:rowOff>90703</xdr:rowOff>
    </xdr:to>
    <xdr:cxnSp macro="">
      <xdr:nvCxnSpPr>
        <xdr:cNvPr id="705" name="直線コネクタ 704"/>
        <xdr:cNvCxnSpPr/>
      </xdr:nvCxnSpPr>
      <xdr:spPr>
        <a:xfrm>
          <a:off x="13703300" y="1649275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7" name="テキスト ボックス 706"/>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16256</xdr:rowOff>
    </xdr:from>
    <xdr:to>
      <xdr:col>71</xdr:col>
      <xdr:colOff>177800</xdr:colOff>
      <xdr:row>96</xdr:row>
      <xdr:rowOff>33553</xdr:rowOff>
    </xdr:to>
    <xdr:cxnSp macro="">
      <xdr:nvCxnSpPr>
        <xdr:cNvPr id="708" name="直線コネクタ 707"/>
        <xdr:cNvCxnSpPr/>
      </xdr:nvCxnSpPr>
      <xdr:spPr>
        <a:xfrm>
          <a:off x="12814300" y="16475456"/>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0" name="テキスト ボックス 709"/>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2" name="テキスト ボックス 711"/>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74118</xdr:rowOff>
    </xdr:from>
    <xdr:to>
      <xdr:col>85</xdr:col>
      <xdr:colOff>177800</xdr:colOff>
      <xdr:row>98</xdr:row>
      <xdr:rowOff>4268</xdr:rowOff>
    </xdr:to>
    <xdr:sp macro="" textlink="">
      <xdr:nvSpPr>
        <xdr:cNvPr id="718" name="楕円 717"/>
        <xdr:cNvSpPr/>
      </xdr:nvSpPr>
      <xdr:spPr>
        <a:xfrm>
          <a:off x="16268700" y="167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52545</xdr:rowOff>
    </xdr:from>
    <xdr:ext cx="469744" cy="259045"/>
    <xdr:sp macro="" textlink="">
      <xdr:nvSpPr>
        <xdr:cNvPr id="719" name="公債費該当値テキスト"/>
        <xdr:cNvSpPr txBox="1"/>
      </xdr:nvSpPr>
      <xdr:spPr>
        <a:xfrm>
          <a:off x="16370300" y="1668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153594</xdr:rowOff>
    </xdr:from>
    <xdr:to>
      <xdr:col>81</xdr:col>
      <xdr:colOff>101600</xdr:colOff>
      <xdr:row>97</xdr:row>
      <xdr:rowOff>83744</xdr:rowOff>
    </xdr:to>
    <xdr:sp macro="" textlink="">
      <xdr:nvSpPr>
        <xdr:cNvPr id="720" name="楕円 719"/>
        <xdr:cNvSpPr/>
      </xdr:nvSpPr>
      <xdr:spPr>
        <a:xfrm>
          <a:off x="15430500" y="166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74871</xdr:rowOff>
    </xdr:from>
    <xdr:ext cx="469744" cy="259045"/>
    <xdr:sp macro="" textlink="">
      <xdr:nvSpPr>
        <xdr:cNvPr id="721" name="テキスト ボックス 720"/>
        <xdr:cNvSpPr txBox="1"/>
      </xdr:nvSpPr>
      <xdr:spPr>
        <a:xfrm>
          <a:off x="15246428" y="1670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39903</xdr:rowOff>
    </xdr:from>
    <xdr:to>
      <xdr:col>76</xdr:col>
      <xdr:colOff>165100</xdr:colOff>
      <xdr:row>96</xdr:row>
      <xdr:rowOff>141503</xdr:rowOff>
    </xdr:to>
    <xdr:sp macro="" textlink="">
      <xdr:nvSpPr>
        <xdr:cNvPr id="722" name="楕円 721"/>
        <xdr:cNvSpPr/>
      </xdr:nvSpPr>
      <xdr:spPr>
        <a:xfrm>
          <a:off x="14541500" y="164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132630</xdr:rowOff>
    </xdr:from>
    <xdr:ext cx="469744" cy="259045"/>
    <xdr:sp macro="" textlink="">
      <xdr:nvSpPr>
        <xdr:cNvPr id="723" name="テキスト ボックス 722"/>
        <xdr:cNvSpPr txBox="1"/>
      </xdr:nvSpPr>
      <xdr:spPr>
        <a:xfrm>
          <a:off x="14357428" y="165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154203</xdr:rowOff>
    </xdr:from>
    <xdr:to>
      <xdr:col>72</xdr:col>
      <xdr:colOff>38100</xdr:colOff>
      <xdr:row>96</xdr:row>
      <xdr:rowOff>84353</xdr:rowOff>
    </xdr:to>
    <xdr:sp macro="" textlink="">
      <xdr:nvSpPr>
        <xdr:cNvPr id="724" name="楕円 723"/>
        <xdr:cNvSpPr/>
      </xdr:nvSpPr>
      <xdr:spPr>
        <a:xfrm>
          <a:off x="13652500" y="164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75480</xdr:rowOff>
    </xdr:from>
    <xdr:ext cx="469744" cy="259045"/>
    <xdr:sp macro="" textlink="">
      <xdr:nvSpPr>
        <xdr:cNvPr id="725" name="テキスト ボックス 724"/>
        <xdr:cNvSpPr txBox="1"/>
      </xdr:nvSpPr>
      <xdr:spPr>
        <a:xfrm>
          <a:off x="13468428" y="165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136906</xdr:rowOff>
    </xdr:from>
    <xdr:to>
      <xdr:col>67</xdr:col>
      <xdr:colOff>101600</xdr:colOff>
      <xdr:row>96</xdr:row>
      <xdr:rowOff>67056</xdr:rowOff>
    </xdr:to>
    <xdr:sp macro="" textlink="">
      <xdr:nvSpPr>
        <xdr:cNvPr id="726" name="楕円 725"/>
        <xdr:cNvSpPr/>
      </xdr:nvSpPr>
      <xdr:spPr>
        <a:xfrm>
          <a:off x="12763500" y="164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58183</xdr:rowOff>
    </xdr:from>
    <xdr:ext cx="469744" cy="259045"/>
    <xdr:sp macro="" textlink="">
      <xdr:nvSpPr>
        <xdr:cNvPr id="727" name="テキスト ボックス 726"/>
        <xdr:cNvSpPr txBox="1"/>
      </xdr:nvSpPr>
      <xdr:spPr>
        <a:xfrm>
          <a:off x="12579428" y="1651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224,670</a:t>
          </a:r>
          <a:r>
            <a:rPr kumimoji="1" lang="ja-JP" altLang="en-US" sz="1300">
              <a:latin typeface="ＭＳ Ｐゴシック" panose="020B0600070205080204" pitchFamily="50" charset="-128"/>
              <a:ea typeface="ＭＳ Ｐゴシック" panose="020B0600070205080204" pitchFamily="50" charset="-128"/>
            </a:rPr>
            <a:t>円となっており、歳出全体の</a:t>
          </a:r>
          <a:r>
            <a:rPr kumimoji="1" lang="en-US" altLang="ja-JP" sz="1300">
              <a:latin typeface="ＭＳ Ｐゴシック" panose="020B0600070205080204" pitchFamily="50" charset="-128"/>
              <a:ea typeface="ＭＳ Ｐゴシック" panose="020B0600070205080204" pitchFamily="50" charset="-128"/>
            </a:rPr>
            <a:t>46.0</a:t>
          </a:r>
          <a:r>
            <a:rPr kumimoji="1" lang="ja-JP" altLang="en-US" sz="1300">
              <a:latin typeface="ＭＳ Ｐゴシック" panose="020B0600070205080204" pitchFamily="50" charset="-128"/>
              <a:ea typeface="ＭＳ Ｐゴシック" panose="020B0600070205080204" pitchFamily="50" charset="-128"/>
            </a:rPr>
            <a:t>％を占めています。民生費全体額では前年度から</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％の増となっておりますが、これは児童の保育委託や新たな保育所の整備費の増等が主な要因です。</a:t>
          </a:r>
        </a:p>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類似団体平均と比較して高い水準にある教育費は住民一人当たり</a:t>
          </a:r>
          <a:r>
            <a:rPr kumimoji="1" lang="en-US" altLang="ja-JP" sz="1300">
              <a:latin typeface="ＭＳ Ｐゴシック" panose="020B0600070205080204" pitchFamily="50" charset="-128"/>
              <a:ea typeface="ＭＳ Ｐゴシック" panose="020B0600070205080204" pitchFamily="50" charset="-128"/>
            </a:rPr>
            <a:t>93,921</a:t>
          </a:r>
          <a:r>
            <a:rPr kumimoji="1" lang="ja-JP" altLang="en-US" sz="1300">
              <a:latin typeface="ＭＳ Ｐゴシック" panose="020B0600070205080204" pitchFamily="50" charset="-128"/>
              <a:ea typeface="ＭＳ Ｐゴシック" panose="020B0600070205080204" pitchFamily="50" charset="-128"/>
            </a:rPr>
            <a:t>円となっております。教育費全体では前年度から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％の減となっておりますが、これはスポーツセンター改修工事の終了等に伴う投資的経費が減少したことが主な要因です。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令和元年度の実質収支額・財政調整基金残高の標準財政規模に対する割合は、前年度より</a:t>
          </a:r>
          <a:r>
            <a:rPr kumimoji="1" lang="en-US" altLang="ja-JP" sz="1400">
              <a:latin typeface="ＭＳ ゴシック" pitchFamily="49" charset="-128"/>
              <a:ea typeface="ＭＳ ゴシック" pitchFamily="49" charset="-128"/>
            </a:rPr>
            <a:t>5.12</a:t>
          </a:r>
          <a:r>
            <a:rPr kumimoji="1" lang="ja-JP" altLang="en-US" sz="1400">
              <a:latin typeface="ＭＳ ゴシック" pitchFamily="49" charset="-128"/>
              <a:ea typeface="ＭＳ ゴシック" pitchFamily="49" charset="-128"/>
            </a:rPr>
            <a:t>ポイント減少しました。</a:t>
          </a:r>
        </a:p>
        <a:p>
          <a:r>
            <a:rPr kumimoji="1" lang="ja-JP" altLang="en-US" sz="1400">
              <a:latin typeface="ＭＳ ゴシック" pitchFamily="49" charset="-128"/>
              <a:ea typeface="ＭＳ ゴシック" pitchFamily="49" charset="-128"/>
            </a:rPr>
            <a:t>これは、分母である標準財政規模の</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5,100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％）の増加に加え、分子である実質収支額・財政調整基金残高が前年度比</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3,900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％）の減少となったことで、割合が減少しました。</a:t>
          </a:r>
        </a:p>
        <a:p>
          <a:r>
            <a:rPr kumimoji="1" lang="ja-JP" altLang="en-US" sz="1400">
              <a:latin typeface="ＭＳ ゴシック" pitchFamily="49" charset="-128"/>
              <a:ea typeface="ＭＳ ゴシック" pitchFamily="49" charset="-128"/>
            </a:rPr>
            <a:t>　また、実質単年度収支の標準財政規模に対する割合は、３年連続でマイナスとなりました。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当該団体にかかる全ての団体を一法人として全ての会計を合算し、その赤字の程度を指標化したものであり、歳出に対する歳入の不足額（実質赤字額）の合計をその団体の一般財源の標準的な規模で表す標準財政規模の額で除したもので、全てを含めた財政運営の深刻度を図るものです。</a:t>
          </a:r>
        </a:p>
        <a:p>
          <a:r>
            <a:rPr kumimoji="1" lang="ja-JP" altLang="en-US" sz="1400">
              <a:latin typeface="ＭＳ ゴシック" pitchFamily="49" charset="-128"/>
              <a:ea typeface="ＭＳ ゴシック" pitchFamily="49" charset="-128"/>
            </a:rPr>
            <a:t>　グラフでは、実質収支が黒字である場合は黒字額に、赤字である場合は赤字額に表記されます。</a:t>
          </a:r>
        </a:p>
        <a:p>
          <a:r>
            <a:rPr kumimoji="1" lang="ja-JP" altLang="en-US" sz="1400">
              <a:latin typeface="ＭＳ ゴシック" pitchFamily="49" charset="-128"/>
              <a:ea typeface="ＭＳ ゴシック" pitchFamily="49" charset="-128"/>
            </a:rPr>
            <a:t>　令和元年度の全会計実質収支額の標準財政規模に対する割合は、前年度より</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ポイント増加しました。これは、分母である標準財政規模が</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5,100</a:t>
          </a:r>
          <a:r>
            <a:rPr kumimoji="1" lang="ja-JP" altLang="en-US" sz="1400">
              <a:latin typeface="ＭＳ ゴシック" pitchFamily="49" charset="-128"/>
              <a:ea typeface="ＭＳ ゴシック" pitchFamily="49" charset="-128"/>
            </a:rPr>
            <a:t>万円）増加した一方で</a:t>
          </a:r>
          <a:r>
            <a:rPr kumimoji="1" lang="ja-JP" altLang="en-US" sz="1400">
              <a:solidFill>
                <a:sysClr val="windowText" lastClr="000000"/>
              </a:solidFill>
              <a:latin typeface="ＭＳ ゴシック" pitchFamily="49" charset="-128"/>
              <a:ea typeface="ＭＳ ゴシック" pitchFamily="49" charset="-128"/>
            </a:rPr>
            <a:t>、分子である全会計実質収支額も前年度より</a:t>
          </a:r>
          <a:r>
            <a:rPr kumimoji="1" lang="en-US" altLang="ja-JP" sz="1400">
              <a:solidFill>
                <a:sysClr val="windowText" lastClr="000000"/>
              </a:solidFill>
              <a:latin typeface="ＭＳ ゴシック" pitchFamily="49" charset="-128"/>
              <a:ea typeface="ＭＳ ゴシック" pitchFamily="49" charset="-128"/>
            </a:rPr>
            <a:t>18.0</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9</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7,100</a:t>
          </a:r>
          <a:r>
            <a:rPr kumimoji="1" lang="ja-JP" altLang="en-US" sz="1400">
              <a:solidFill>
                <a:sysClr val="windowText" lastClr="000000"/>
              </a:solidFill>
              <a:latin typeface="ＭＳ ゴシック" pitchFamily="49" charset="-128"/>
              <a:ea typeface="ＭＳ ゴシック" pitchFamily="49" charset="-128"/>
            </a:rPr>
            <a:t>万円）増加した</a:t>
          </a:r>
          <a:r>
            <a:rPr kumimoji="1" lang="ja-JP" altLang="en-US" sz="1400">
              <a:latin typeface="ＭＳ ゴシック" pitchFamily="49" charset="-128"/>
              <a:ea typeface="ＭＳ ゴシック" pitchFamily="49" charset="-128"/>
            </a:rPr>
            <a:t>結果です。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78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80</v>
      </c>
      <c r="C3" s="650"/>
      <c r="D3" s="650"/>
      <c r="E3" s="651"/>
      <c r="F3" s="651"/>
      <c r="G3" s="651"/>
      <c r="H3" s="651"/>
      <c r="I3" s="651"/>
      <c r="J3" s="651"/>
      <c r="K3" s="651"/>
      <c r="L3" s="651" t="s">
        <v>81</v>
      </c>
      <c r="M3" s="651"/>
      <c r="N3" s="651"/>
      <c r="O3" s="651"/>
      <c r="P3" s="651"/>
      <c r="Q3" s="651"/>
      <c r="R3" s="654"/>
      <c r="S3" s="654"/>
      <c r="T3" s="654"/>
      <c r="U3" s="654"/>
      <c r="V3" s="655"/>
      <c r="W3" s="545" t="s">
        <v>82</v>
      </c>
      <c r="X3" s="546"/>
      <c r="Y3" s="546"/>
      <c r="Z3" s="546"/>
      <c r="AA3" s="546"/>
      <c r="AB3" s="650"/>
      <c r="AC3" s="654" t="s">
        <v>83</v>
      </c>
      <c r="AD3" s="546"/>
      <c r="AE3" s="546"/>
      <c r="AF3" s="546"/>
      <c r="AG3" s="546"/>
      <c r="AH3" s="546"/>
      <c r="AI3" s="546"/>
      <c r="AJ3" s="546"/>
      <c r="AK3" s="546"/>
      <c r="AL3" s="616"/>
      <c r="AM3" s="545" t="s">
        <v>84</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85</v>
      </c>
      <c r="BO3" s="546"/>
      <c r="BP3" s="546"/>
      <c r="BQ3" s="546"/>
      <c r="BR3" s="546"/>
      <c r="BS3" s="546"/>
      <c r="BT3" s="546"/>
      <c r="BU3" s="616"/>
      <c r="BV3" s="545" t="s">
        <v>86</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87</v>
      </c>
      <c r="CU3" s="546"/>
      <c r="CV3" s="546"/>
      <c r="CW3" s="546"/>
      <c r="CX3" s="546"/>
      <c r="CY3" s="546"/>
      <c r="CZ3" s="546"/>
      <c r="DA3" s="616"/>
      <c r="DB3" s="545" t="s">
        <v>88</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89</v>
      </c>
      <c r="AZ4" s="459"/>
      <c r="BA4" s="459"/>
      <c r="BB4" s="459"/>
      <c r="BC4" s="459"/>
      <c r="BD4" s="459"/>
      <c r="BE4" s="459"/>
      <c r="BF4" s="459"/>
      <c r="BG4" s="459"/>
      <c r="BH4" s="459"/>
      <c r="BI4" s="459"/>
      <c r="BJ4" s="459"/>
      <c r="BK4" s="459"/>
      <c r="BL4" s="459"/>
      <c r="BM4" s="460"/>
      <c r="BN4" s="461">
        <v>116968428</v>
      </c>
      <c r="BO4" s="462"/>
      <c r="BP4" s="462"/>
      <c r="BQ4" s="462"/>
      <c r="BR4" s="462"/>
      <c r="BS4" s="462"/>
      <c r="BT4" s="462"/>
      <c r="BU4" s="463"/>
      <c r="BV4" s="461">
        <v>103855995</v>
      </c>
      <c r="BW4" s="462"/>
      <c r="BX4" s="462"/>
      <c r="BY4" s="462"/>
      <c r="BZ4" s="462"/>
      <c r="CA4" s="462"/>
      <c r="CB4" s="462"/>
      <c r="CC4" s="463"/>
      <c r="CD4" s="642" t="s">
        <v>90</v>
      </c>
      <c r="CE4" s="643"/>
      <c r="CF4" s="643"/>
      <c r="CG4" s="643"/>
      <c r="CH4" s="643"/>
      <c r="CI4" s="643"/>
      <c r="CJ4" s="643"/>
      <c r="CK4" s="643"/>
      <c r="CL4" s="643"/>
      <c r="CM4" s="643"/>
      <c r="CN4" s="643"/>
      <c r="CO4" s="643"/>
      <c r="CP4" s="643"/>
      <c r="CQ4" s="643"/>
      <c r="CR4" s="643"/>
      <c r="CS4" s="644"/>
      <c r="CT4" s="645">
        <v>9.1999999999999993</v>
      </c>
      <c r="CU4" s="646"/>
      <c r="CV4" s="646"/>
      <c r="CW4" s="646"/>
      <c r="CX4" s="646"/>
      <c r="CY4" s="646"/>
      <c r="CZ4" s="646"/>
      <c r="DA4" s="647"/>
      <c r="DB4" s="645">
        <v>8</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91</v>
      </c>
      <c r="AN5" s="440"/>
      <c r="AO5" s="440"/>
      <c r="AP5" s="440"/>
      <c r="AQ5" s="440"/>
      <c r="AR5" s="440"/>
      <c r="AS5" s="440"/>
      <c r="AT5" s="441"/>
      <c r="AU5" s="523" t="s">
        <v>92</v>
      </c>
      <c r="AV5" s="524"/>
      <c r="AW5" s="524"/>
      <c r="AX5" s="524"/>
      <c r="AY5" s="446" t="s">
        <v>93</v>
      </c>
      <c r="AZ5" s="447"/>
      <c r="BA5" s="447"/>
      <c r="BB5" s="447"/>
      <c r="BC5" s="447"/>
      <c r="BD5" s="447"/>
      <c r="BE5" s="447"/>
      <c r="BF5" s="447"/>
      <c r="BG5" s="447"/>
      <c r="BH5" s="447"/>
      <c r="BI5" s="447"/>
      <c r="BJ5" s="447"/>
      <c r="BK5" s="447"/>
      <c r="BL5" s="447"/>
      <c r="BM5" s="448"/>
      <c r="BN5" s="466">
        <v>110333028</v>
      </c>
      <c r="BO5" s="467"/>
      <c r="BP5" s="467"/>
      <c r="BQ5" s="467"/>
      <c r="BR5" s="467"/>
      <c r="BS5" s="467"/>
      <c r="BT5" s="467"/>
      <c r="BU5" s="468"/>
      <c r="BV5" s="466">
        <v>97806004</v>
      </c>
      <c r="BW5" s="467"/>
      <c r="BX5" s="467"/>
      <c r="BY5" s="467"/>
      <c r="BZ5" s="467"/>
      <c r="CA5" s="467"/>
      <c r="CB5" s="467"/>
      <c r="CC5" s="468"/>
      <c r="CD5" s="475" t="s">
        <v>94</v>
      </c>
      <c r="CE5" s="476"/>
      <c r="CF5" s="476"/>
      <c r="CG5" s="476"/>
      <c r="CH5" s="476"/>
      <c r="CI5" s="476"/>
      <c r="CJ5" s="476"/>
      <c r="CK5" s="476"/>
      <c r="CL5" s="476"/>
      <c r="CM5" s="476"/>
      <c r="CN5" s="476"/>
      <c r="CO5" s="476"/>
      <c r="CP5" s="476"/>
      <c r="CQ5" s="476"/>
      <c r="CR5" s="476"/>
      <c r="CS5" s="477"/>
      <c r="CT5" s="436">
        <v>80</v>
      </c>
      <c r="CU5" s="437"/>
      <c r="CV5" s="437"/>
      <c r="CW5" s="437"/>
      <c r="CX5" s="437"/>
      <c r="CY5" s="437"/>
      <c r="CZ5" s="437"/>
      <c r="DA5" s="438"/>
      <c r="DB5" s="436">
        <v>81.599999999999994</v>
      </c>
      <c r="DC5" s="437"/>
      <c r="DD5" s="437"/>
      <c r="DE5" s="437"/>
      <c r="DF5" s="437"/>
      <c r="DG5" s="437"/>
      <c r="DH5" s="437"/>
      <c r="DI5" s="438"/>
      <c r="DJ5" s="186"/>
      <c r="DK5" s="186"/>
      <c r="DL5" s="186"/>
      <c r="DM5" s="186"/>
      <c r="DN5" s="186"/>
      <c r="DO5" s="186"/>
    </row>
    <row r="6" spans="1:119" ht="18.75" customHeight="1" x14ac:dyDescent="0.2">
      <c r="A6" s="187"/>
      <c r="B6" s="622" t="s">
        <v>95</v>
      </c>
      <c r="C6" s="480"/>
      <c r="D6" s="480"/>
      <c r="E6" s="623"/>
      <c r="F6" s="623"/>
      <c r="G6" s="623"/>
      <c r="H6" s="623"/>
      <c r="I6" s="623"/>
      <c r="J6" s="623"/>
      <c r="K6" s="623"/>
      <c r="L6" s="623" t="s">
        <v>96</v>
      </c>
      <c r="M6" s="623"/>
      <c r="N6" s="623"/>
      <c r="O6" s="623"/>
      <c r="P6" s="623"/>
      <c r="Q6" s="623"/>
      <c r="R6" s="504"/>
      <c r="S6" s="504"/>
      <c r="T6" s="504"/>
      <c r="U6" s="504"/>
      <c r="V6" s="629"/>
      <c r="W6" s="557" t="s">
        <v>97</v>
      </c>
      <c r="X6" s="479"/>
      <c r="Y6" s="479"/>
      <c r="Z6" s="479"/>
      <c r="AA6" s="479"/>
      <c r="AB6" s="480"/>
      <c r="AC6" s="634" t="s">
        <v>98</v>
      </c>
      <c r="AD6" s="635"/>
      <c r="AE6" s="635"/>
      <c r="AF6" s="635"/>
      <c r="AG6" s="635"/>
      <c r="AH6" s="635"/>
      <c r="AI6" s="635"/>
      <c r="AJ6" s="635"/>
      <c r="AK6" s="635"/>
      <c r="AL6" s="636"/>
      <c r="AM6" s="535" t="s">
        <v>99</v>
      </c>
      <c r="AN6" s="440"/>
      <c r="AO6" s="440"/>
      <c r="AP6" s="440"/>
      <c r="AQ6" s="440"/>
      <c r="AR6" s="440"/>
      <c r="AS6" s="440"/>
      <c r="AT6" s="441"/>
      <c r="AU6" s="523" t="s">
        <v>100</v>
      </c>
      <c r="AV6" s="524"/>
      <c r="AW6" s="524"/>
      <c r="AX6" s="524"/>
      <c r="AY6" s="446" t="s">
        <v>101</v>
      </c>
      <c r="AZ6" s="447"/>
      <c r="BA6" s="447"/>
      <c r="BB6" s="447"/>
      <c r="BC6" s="447"/>
      <c r="BD6" s="447"/>
      <c r="BE6" s="447"/>
      <c r="BF6" s="447"/>
      <c r="BG6" s="447"/>
      <c r="BH6" s="447"/>
      <c r="BI6" s="447"/>
      <c r="BJ6" s="447"/>
      <c r="BK6" s="447"/>
      <c r="BL6" s="447"/>
      <c r="BM6" s="448"/>
      <c r="BN6" s="466">
        <v>6635400</v>
      </c>
      <c r="BO6" s="467"/>
      <c r="BP6" s="467"/>
      <c r="BQ6" s="467"/>
      <c r="BR6" s="467"/>
      <c r="BS6" s="467"/>
      <c r="BT6" s="467"/>
      <c r="BU6" s="468"/>
      <c r="BV6" s="466">
        <v>6049991</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80</v>
      </c>
      <c r="CU6" s="620"/>
      <c r="CV6" s="620"/>
      <c r="CW6" s="620"/>
      <c r="CX6" s="620"/>
      <c r="CY6" s="620"/>
      <c r="CZ6" s="620"/>
      <c r="DA6" s="621"/>
      <c r="DB6" s="619">
        <v>81.599999999999994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100</v>
      </c>
      <c r="AV7" s="524"/>
      <c r="AW7" s="524"/>
      <c r="AX7" s="524"/>
      <c r="AY7" s="446" t="s">
        <v>104</v>
      </c>
      <c r="AZ7" s="447"/>
      <c r="BA7" s="447"/>
      <c r="BB7" s="447"/>
      <c r="BC7" s="447"/>
      <c r="BD7" s="447"/>
      <c r="BE7" s="447"/>
      <c r="BF7" s="447"/>
      <c r="BG7" s="447"/>
      <c r="BH7" s="447"/>
      <c r="BI7" s="447"/>
      <c r="BJ7" s="447"/>
      <c r="BK7" s="447"/>
      <c r="BL7" s="447"/>
      <c r="BM7" s="448"/>
      <c r="BN7" s="466">
        <v>1045397</v>
      </c>
      <c r="BO7" s="467"/>
      <c r="BP7" s="467"/>
      <c r="BQ7" s="467"/>
      <c r="BR7" s="467"/>
      <c r="BS7" s="467"/>
      <c r="BT7" s="467"/>
      <c r="BU7" s="468"/>
      <c r="BV7" s="466">
        <v>1469645</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60754149</v>
      </c>
      <c r="CU7" s="467"/>
      <c r="CV7" s="467"/>
      <c r="CW7" s="467"/>
      <c r="CX7" s="467"/>
      <c r="CY7" s="467"/>
      <c r="CZ7" s="467"/>
      <c r="DA7" s="468"/>
      <c r="DB7" s="466">
        <v>57402736</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5590003</v>
      </c>
      <c r="BO8" s="467"/>
      <c r="BP8" s="467"/>
      <c r="BQ8" s="467"/>
      <c r="BR8" s="467"/>
      <c r="BS8" s="467"/>
      <c r="BT8" s="467"/>
      <c r="BU8" s="468"/>
      <c r="BV8" s="466">
        <v>4580346</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0.65</v>
      </c>
      <c r="CU8" s="580"/>
      <c r="CV8" s="580"/>
      <c r="CW8" s="580"/>
      <c r="CX8" s="580"/>
      <c r="CY8" s="580"/>
      <c r="CZ8" s="580"/>
      <c r="DA8" s="581"/>
      <c r="DB8" s="579">
        <v>0.67</v>
      </c>
      <c r="DC8" s="580"/>
      <c r="DD8" s="580"/>
      <c r="DE8" s="580"/>
      <c r="DF8" s="580"/>
      <c r="DG8" s="580"/>
      <c r="DH8" s="580"/>
      <c r="DI8" s="581"/>
      <c r="DJ8" s="186"/>
      <c r="DK8" s="186"/>
      <c r="DL8" s="186"/>
      <c r="DM8" s="186"/>
      <c r="DN8" s="186"/>
      <c r="DO8" s="186"/>
    </row>
    <row r="9" spans="1:119" ht="18.75" customHeight="1" thickBot="1" x14ac:dyDescent="0.25">
      <c r="A9" s="187"/>
      <c r="B9" s="608" t="s">
        <v>110</v>
      </c>
      <c r="C9" s="609"/>
      <c r="D9" s="609"/>
      <c r="E9" s="609"/>
      <c r="F9" s="609"/>
      <c r="G9" s="609"/>
      <c r="H9" s="609"/>
      <c r="I9" s="609"/>
      <c r="J9" s="609"/>
      <c r="K9" s="529"/>
      <c r="L9" s="610" t="s">
        <v>111</v>
      </c>
      <c r="M9" s="611"/>
      <c r="N9" s="611"/>
      <c r="O9" s="611"/>
      <c r="P9" s="611"/>
      <c r="Q9" s="612"/>
      <c r="R9" s="613">
        <v>219724</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1009657</v>
      </c>
      <c r="BO9" s="467"/>
      <c r="BP9" s="467"/>
      <c r="BQ9" s="467"/>
      <c r="BR9" s="467"/>
      <c r="BS9" s="467"/>
      <c r="BT9" s="467"/>
      <c r="BU9" s="468"/>
      <c r="BV9" s="466">
        <v>-323870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v>
      </c>
      <c r="CU9" s="437"/>
      <c r="CV9" s="437"/>
      <c r="CW9" s="437"/>
      <c r="CX9" s="437"/>
      <c r="CY9" s="437"/>
      <c r="CZ9" s="437"/>
      <c r="DA9" s="438"/>
      <c r="DB9" s="436">
        <v>1.4</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206626</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2771581</v>
      </c>
      <c r="BO10" s="467"/>
      <c r="BP10" s="467"/>
      <c r="BQ10" s="467"/>
      <c r="BR10" s="467"/>
      <c r="BS10" s="467"/>
      <c r="BT10" s="467"/>
      <c r="BU10" s="468"/>
      <c r="BV10" s="466">
        <v>2574210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2">
      <c r="A12" s="187"/>
      <c r="B12" s="582" t="s">
        <v>129</v>
      </c>
      <c r="C12" s="583"/>
      <c r="D12" s="583"/>
      <c r="E12" s="583"/>
      <c r="F12" s="583"/>
      <c r="G12" s="583"/>
      <c r="H12" s="583"/>
      <c r="I12" s="583"/>
      <c r="J12" s="583"/>
      <c r="K12" s="584"/>
      <c r="L12" s="591" t="s">
        <v>130</v>
      </c>
      <c r="M12" s="592"/>
      <c r="N12" s="592"/>
      <c r="O12" s="592"/>
      <c r="P12" s="592"/>
      <c r="Q12" s="593"/>
      <c r="R12" s="594">
        <v>226114</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119</v>
      </c>
      <c r="AV12" s="524"/>
      <c r="AW12" s="524"/>
      <c r="AX12" s="524"/>
      <c r="AY12" s="446" t="s">
        <v>134</v>
      </c>
      <c r="AZ12" s="447"/>
      <c r="BA12" s="447"/>
      <c r="BB12" s="447"/>
      <c r="BC12" s="447"/>
      <c r="BD12" s="447"/>
      <c r="BE12" s="447"/>
      <c r="BF12" s="447"/>
      <c r="BG12" s="447"/>
      <c r="BH12" s="447"/>
      <c r="BI12" s="447"/>
      <c r="BJ12" s="447"/>
      <c r="BK12" s="447"/>
      <c r="BL12" s="447"/>
      <c r="BM12" s="448"/>
      <c r="BN12" s="466">
        <v>5320177</v>
      </c>
      <c r="BO12" s="467"/>
      <c r="BP12" s="467"/>
      <c r="BQ12" s="467"/>
      <c r="BR12" s="467"/>
      <c r="BS12" s="467"/>
      <c r="BT12" s="467"/>
      <c r="BU12" s="468"/>
      <c r="BV12" s="466">
        <v>5267000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214479</v>
      </c>
      <c r="S13" s="570"/>
      <c r="T13" s="570"/>
      <c r="U13" s="570"/>
      <c r="V13" s="571"/>
      <c r="W13" s="557" t="s">
        <v>138</v>
      </c>
      <c r="X13" s="479"/>
      <c r="Y13" s="479"/>
      <c r="Z13" s="479"/>
      <c r="AA13" s="479"/>
      <c r="AB13" s="480"/>
      <c r="AC13" s="442">
        <v>63</v>
      </c>
      <c r="AD13" s="443"/>
      <c r="AE13" s="443"/>
      <c r="AF13" s="443"/>
      <c r="AG13" s="444"/>
      <c r="AH13" s="442">
        <v>59</v>
      </c>
      <c r="AI13" s="443"/>
      <c r="AJ13" s="443"/>
      <c r="AK13" s="443"/>
      <c r="AL13" s="445"/>
      <c r="AM13" s="535" t="s">
        <v>139</v>
      </c>
      <c r="AN13" s="440"/>
      <c r="AO13" s="440"/>
      <c r="AP13" s="440"/>
      <c r="AQ13" s="440"/>
      <c r="AR13" s="440"/>
      <c r="AS13" s="440"/>
      <c r="AT13" s="441"/>
      <c r="AU13" s="523" t="s">
        <v>100</v>
      </c>
      <c r="AV13" s="524"/>
      <c r="AW13" s="524"/>
      <c r="AX13" s="524"/>
      <c r="AY13" s="446" t="s">
        <v>140</v>
      </c>
      <c r="AZ13" s="447"/>
      <c r="BA13" s="447"/>
      <c r="BB13" s="447"/>
      <c r="BC13" s="447"/>
      <c r="BD13" s="447"/>
      <c r="BE13" s="447"/>
      <c r="BF13" s="447"/>
      <c r="BG13" s="447"/>
      <c r="BH13" s="447"/>
      <c r="BI13" s="447"/>
      <c r="BJ13" s="447"/>
      <c r="BK13" s="447"/>
      <c r="BL13" s="447"/>
      <c r="BM13" s="448"/>
      <c r="BN13" s="466">
        <v>-1538939</v>
      </c>
      <c r="BO13" s="467"/>
      <c r="BP13" s="467"/>
      <c r="BQ13" s="467"/>
      <c r="BR13" s="467"/>
      <c r="BS13" s="467"/>
      <c r="BT13" s="467"/>
      <c r="BU13" s="468"/>
      <c r="BV13" s="466">
        <v>-3016660</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-4.5</v>
      </c>
      <c r="CU13" s="437"/>
      <c r="CV13" s="437"/>
      <c r="CW13" s="437"/>
      <c r="CX13" s="437"/>
      <c r="CY13" s="437"/>
      <c r="CZ13" s="437"/>
      <c r="DA13" s="438"/>
      <c r="DB13" s="436">
        <v>-4.5</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142</v>
      </c>
      <c r="M14" s="603"/>
      <c r="N14" s="603"/>
      <c r="O14" s="603"/>
      <c r="P14" s="603"/>
      <c r="Q14" s="604"/>
      <c r="R14" s="569">
        <v>221489</v>
      </c>
      <c r="S14" s="570"/>
      <c r="T14" s="570"/>
      <c r="U14" s="570"/>
      <c r="V14" s="571"/>
      <c r="W14" s="572"/>
      <c r="X14" s="482"/>
      <c r="Y14" s="482"/>
      <c r="Z14" s="482"/>
      <c r="AA14" s="482"/>
      <c r="AB14" s="483"/>
      <c r="AC14" s="562">
        <v>0.1</v>
      </c>
      <c r="AD14" s="563"/>
      <c r="AE14" s="563"/>
      <c r="AF14" s="563"/>
      <c r="AG14" s="564"/>
      <c r="AH14" s="562">
        <v>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144</v>
      </c>
      <c r="CU14" s="574"/>
      <c r="CV14" s="574"/>
      <c r="CW14" s="574"/>
      <c r="CX14" s="574"/>
      <c r="CY14" s="574"/>
      <c r="CZ14" s="574"/>
      <c r="DA14" s="575"/>
      <c r="DB14" s="573" t="s">
        <v>136</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145</v>
      </c>
      <c r="N15" s="567"/>
      <c r="O15" s="567"/>
      <c r="P15" s="567"/>
      <c r="Q15" s="568"/>
      <c r="R15" s="569">
        <v>210681</v>
      </c>
      <c r="S15" s="570"/>
      <c r="T15" s="570"/>
      <c r="U15" s="570"/>
      <c r="V15" s="571"/>
      <c r="W15" s="557" t="s">
        <v>146</v>
      </c>
      <c r="X15" s="479"/>
      <c r="Y15" s="479"/>
      <c r="Z15" s="479"/>
      <c r="AA15" s="479"/>
      <c r="AB15" s="480"/>
      <c r="AC15" s="442">
        <v>10756</v>
      </c>
      <c r="AD15" s="443"/>
      <c r="AE15" s="443"/>
      <c r="AF15" s="443"/>
      <c r="AG15" s="444"/>
      <c r="AH15" s="442">
        <v>10796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34142543</v>
      </c>
      <c r="BO15" s="462"/>
      <c r="BP15" s="462"/>
      <c r="BQ15" s="462"/>
      <c r="BR15" s="462"/>
      <c r="BS15" s="462"/>
      <c r="BT15" s="462"/>
      <c r="BU15" s="463"/>
      <c r="BV15" s="461">
        <v>33112897</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13</v>
      </c>
      <c r="AD16" s="563"/>
      <c r="AE16" s="563"/>
      <c r="AF16" s="563"/>
      <c r="AG16" s="564"/>
      <c r="AH16" s="562">
        <v>13</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53945607</v>
      </c>
      <c r="BO16" s="467"/>
      <c r="BP16" s="467"/>
      <c r="BQ16" s="467"/>
      <c r="BR16" s="467"/>
      <c r="BS16" s="467"/>
      <c r="BT16" s="467"/>
      <c r="BU16" s="468"/>
      <c r="BV16" s="466">
        <v>50955158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72217</v>
      </c>
      <c r="AD17" s="443"/>
      <c r="AE17" s="443"/>
      <c r="AF17" s="443"/>
      <c r="AG17" s="444"/>
      <c r="AH17" s="442">
        <v>72057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60754149</v>
      </c>
      <c r="BO17" s="467"/>
      <c r="BP17" s="467"/>
      <c r="BQ17" s="467"/>
      <c r="BR17" s="467"/>
      <c r="BS17" s="467"/>
      <c r="BT17" s="467"/>
      <c r="BU17" s="468"/>
      <c r="BV17" s="466">
        <v>57402736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156</v>
      </c>
      <c r="C18" s="529"/>
      <c r="D18" s="529"/>
      <c r="E18" s="530"/>
      <c r="F18" s="530"/>
      <c r="G18" s="530"/>
      <c r="H18" s="530"/>
      <c r="I18" s="530"/>
      <c r="J18" s="530"/>
      <c r="K18" s="530"/>
      <c r="L18" s="531">
        <v>11.29</v>
      </c>
      <c r="M18" s="531"/>
      <c r="N18" s="531"/>
      <c r="O18" s="531"/>
      <c r="P18" s="531"/>
      <c r="Q18" s="531"/>
      <c r="R18" s="532"/>
      <c r="S18" s="532"/>
      <c r="T18" s="532"/>
      <c r="U18" s="532"/>
      <c r="V18" s="533"/>
      <c r="W18" s="547"/>
      <c r="X18" s="548"/>
      <c r="Y18" s="548"/>
      <c r="Z18" s="548"/>
      <c r="AA18" s="548"/>
      <c r="AB18" s="558"/>
      <c r="AC18" s="430">
        <v>87</v>
      </c>
      <c r="AD18" s="431"/>
      <c r="AE18" s="431"/>
      <c r="AF18" s="431"/>
      <c r="AG18" s="534"/>
      <c r="AH18" s="430">
        <v>86.9</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50536690</v>
      </c>
      <c r="BO18" s="467"/>
      <c r="BP18" s="467"/>
      <c r="BQ18" s="467"/>
      <c r="BR18" s="467"/>
      <c r="BS18" s="467"/>
      <c r="BT18" s="467"/>
      <c r="BU18" s="468"/>
      <c r="BV18" s="466">
        <v>48277627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158</v>
      </c>
      <c r="C19" s="529"/>
      <c r="D19" s="529"/>
      <c r="E19" s="530"/>
      <c r="F19" s="530"/>
      <c r="G19" s="530"/>
      <c r="H19" s="530"/>
      <c r="I19" s="530"/>
      <c r="J19" s="530"/>
      <c r="K19" s="530"/>
      <c r="L19" s="536">
        <v>19462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76915620</v>
      </c>
      <c r="BO19" s="467"/>
      <c r="BP19" s="467"/>
      <c r="BQ19" s="467"/>
      <c r="BR19" s="467"/>
      <c r="BS19" s="467"/>
      <c r="BT19" s="467"/>
      <c r="BU19" s="468"/>
      <c r="BV19" s="466">
        <v>73167340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160</v>
      </c>
      <c r="C20" s="529"/>
      <c r="D20" s="529"/>
      <c r="E20" s="530"/>
      <c r="F20" s="530"/>
      <c r="G20" s="530"/>
      <c r="H20" s="530"/>
      <c r="I20" s="530"/>
      <c r="J20" s="530"/>
      <c r="K20" s="530"/>
      <c r="L20" s="536">
        <v>120858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4207177</v>
      </c>
      <c r="BO23" s="467"/>
      <c r="BP23" s="467"/>
      <c r="BQ23" s="467"/>
      <c r="BR23" s="467"/>
      <c r="BS23" s="467"/>
      <c r="BT23" s="467"/>
      <c r="BU23" s="468"/>
      <c r="BV23" s="466">
        <v>4742082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169</v>
      </c>
      <c r="F24" s="440"/>
      <c r="G24" s="440"/>
      <c r="H24" s="440"/>
      <c r="I24" s="440"/>
      <c r="J24" s="440"/>
      <c r="K24" s="441"/>
      <c r="L24" s="442">
        <v>1</v>
      </c>
      <c r="M24" s="443"/>
      <c r="N24" s="443"/>
      <c r="O24" s="443"/>
      <c r="P24" s="444"/>
      <c r="Q24" s="442">
        <v>12467</v>
      </c>
      <c r="R24" s="443"/>
      <c r="S24" s="443"/>
      <c r="T24" s="443"/>
      <c r="U24" s="443"/>
      <c r="V24" s="444"/>
      <c r="W24" s="508"/>
      <c r="X24" s="499"/>
      <c r="Y24" s="500"/>
      <c r="Z24" s="439" t="s">
        <v>170</v>
      </c>
      <c r="AA24" s="440"/>
      <c r="AB24" s="440"/>
      <c r="AC24" s="440"/>
      <c r="AD24" s="440"/>
      <c r="AE24" s="440"/>
      <c r="AF24" s="440"/>
      <c r="AG24" s="441"/>
      <c r="AH24" s="442">
        <v>1734</v>
      </c>
      <c r="AI24" s="443"/>
      <c r="AJ24" s="443"/>
      <c r="AK24" s="443"/>
      <c r="AL24" s="444"/>
      <c r="AM24" s="442">
        <v>4985250</v>
      </c>
      <c r="AN24" s="443"/>
      <c r="AO24" s="443"/>
      <c r="AP24" s="443"/>
      <c r="AQ24" s="443"/>
      <c r="AR24" s="444"/>
      <c r="AS24" s="442">
        <v>2875</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2355191</v>
      </c>
      <c r="BO24" s="467"/>
      <c r="BP24" s="467"/>
      <c r="BQ24" s="467"/>
      <c r="BR24" s="467"/>
      <c r="BS24" s="467"/>
      <c r="BT24" s="467"/>
      <c r="BU24" s="468"/>
      <c r="BV24" s="466">
        <v>2912989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172</v>
      </c>
      <c r="F25" s="440"/>
      <c r="G25" s="440"/>
      <c r="H25" s="440"/>
      <c r="I25" s="440"/>
      <c r="J25" s="440"/>
      <c r="K25" s="441"/>
      <c r="L25" s="442">
        <v>1</v>
      </c>
      <c r="M25" s="443"/>
      <c r="N25" s="443"/>
      <c r="O25" s="443"/>
      <c r="P25" s="444"/>
      <c r="Q25" s="442">
        <v>10089</v>
      </c>
      <c r="R25" s="443"/>
      <c r="S25" s="443"/>
      <c r="T25" s="443"/>
      <c r="U25" s="443"/>
      <c r="V25" s="444"/>
      <c r="W25" s="508"/>
      <c r="X25" s="499"/>
      <c r="Y25" s="500"/>
      <c r="Z25" s="439" t="s">
        <v>173</v>
      </c>
      <c r="AA25" s="440"/>
      <c r="AB25" s="440"/>
      <c r="AC25" s="440"/>
      <c r="AD25" s="440"/>
      <c r="AE25" s="440"/>
      <c r="AF25" s="440"/>
      <c r="AG25" s="441"/>
      <c r="AH25" s="442" t="s">
        <v>136</v>
      </c>
      <c r="AI25" s="443"/>
      <c r="AJ25" s="443"/>
      <c r="AK25" s="443"/>
      <c r="AL25" s="444"/>
      <c r="AM25" s="442" t="s">
        <v>144</v>
      </c>
      <c r="AN25" s="443"/>
      <c r="AO25" s="443"/>
      <c r="AP25" s="443"/>
      <c r="AQ25" s="443"/>
      <c r="AR25" s="444"/>
      <c r="AS25" s="442" t="s">
        <v>136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20507195</v>
      </c>
      <c r="BO25" s="462"/>
      <c r="BP25" s="462"/>
      <c r="BQ25" s="462"/>
      <c r="BR25" s="462"/>
      <c r="BS25" s="462"/>
      <c r="BT25" s="462"/>
      <c r="BU25" s="463"/>
      <c r="BV25" s="461">
        <v>12244565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9220</v>
      </c>
      <c r="R26" s="443"/>
      <c r="S26" s="443"/>
      <c r="T26" s="443"/>
      <c r="U26" s="443"/>
      <c r="V26" s="444"/>
      <c r="W26" s="508"/>
      <c r="X26" s="499"/>
      <c r="Y26" s="500"/>
      <c r="Z26" s="439" t="s">
        <v>176</v>
      </c>
      <c r="AA26" s="521"/>
      <c r="AB26" s="521"/>
      <c r="AC26" s="521"/>
      <c r="AD26" s="521"/>
      <c r="AE26" s="521"/>
      <c r="AF26" s="521"/>
      <c r="AG26" s="522"/>
      <c r="AH26" s="442">
        <v>177</v>
      </c>
      <c r="AI26" s="443"/>
      <c r="AJ26" s="443"/>
      <c r="AK26" s="443"/>
      <c r="AL26" s="444"/>
      <c r="AM26" s="442">
        <v>503211</v>
      </c>
      <c r="AN26" s="443"/>
      <c r="AO26" s="443"/>
      <c r="AP26" s="443"/>
      <c r="AQ26" s="443"/>
      <c r="AR26" s="444"/>
      <c r="AS26" s="442">
        <v>2843</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v>150000</v>
      </c>
      <c r="BO26" s="467"/>
      <c r="BP26" s="467"/>
      <c r="BQ26" s="467"/>
      <c r="BR26" s="467"/>
      <c r="BS26" s="467"/>
      <c r="BT26" s="467"/>
      <c r="BU26" s="468"/>
      <c r="BV26" s="466">
        <v>100000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9161</v>
      </c>
      <c r="R27" s="443"/>
      <c r="S27" s="443"/>
      <c r="T27" s="443"/>
      <c r="U27" s="443"/>
      <c r="V27" s="444"/>
      <c r="W27" s="508"/>
      <c r="X27" s="499"/>
      <c r="Y27" s="500"/>
      <c r="Z27" s="439" t="s">
        <v>179</v>
      </c>
      <c r="AA27" s="440"/>
      <c r="AB27" s="440"/>
      <c r="AC27" s="440"/>
      <c r="AD27" s="440"/>
      <c r="AE27" s="440"/>
      <c r="AF27" s="440"/>
      <c r="AG27" s="441"/>
      <c r="AH27" s="442">
        <v>70</v>
      </c>
      <c r="AI27" s="443"/>
      <c r="AJ27" s="443"/>
      <c r="AK27" s="443"/>
      <c r="AL27" s="444"/>
      <c r="AM27" s="442">
        <v>223242</v>
      </c>
      <c r="AN27" s="443"/>
      <c r="AO27" s="443"/>
      <c r="AP27" s="443"/>
      <c r="AQ27" s="443"/>
      <c r="AR27" s="444"/>
      <c r="AS27" s="442">
        <v>3189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136</v>
      </c>
      <c r="BO27" s="470"/>
      <c r="BP27" s="470"/>
      <c r="BQ27" s="470"/>
      <c r="BR27" s="470"/>
      <c r="BS27" s="470"/>
      <c r="BT27" s="470"/>
      <c r="BU27" s="471"/>
      <c r="BV27" s="469" t="s">
        <v>144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181</v>
      </c>
      <c r="F28" s="440"/>
      <c r="G28" s="440"/>
      <c r="H28" s="440"/>
      <c r="I28" s="440"/>
      <c r="J28" s="440"/>
      <c r="K28" s="441"/>
      <c r="L28" s="442">
        <v>1</v>
      </c>
      <c r="M28" s="443"/>
      <c r="N28" s="443"/>
      <c r="O28" s="443"/>
      <c r="P28" s="444"/>
      <c r="Q28" s="442">
        <v>7852</v>
      </c>
      <c r="R28" s="443"/>
      <c r="S28" s="443"/>
      <c r="T28" s="443"/>
      <c r="U28" s="443"/>
      <c r="V28" s="444"/>
      <c r="W28" s="508"/>
      <c r="X28" s="499"/>
      <c r="Y28" s="500"/>
      <c r="Z28" s="439" t="s">
        <v>182</v>
      </c>
      <c r="AA28" s="440"/>
      <c r="AB28" s="440"/>
      <c r="AC28" s="440"/>
      <c r="AD28" s="440"/>
      <c r="AE28" s="440"/>
      <c r="AF28" s="440"/>
      <c r="AG28" s="441"/>
      <c r="AH28" s="442" t="s">
        <v>136</v>
      </c>
      <c r="AI28" s="443"/>
      <c r="AJ28" s="443"/>
      <c r="AK28" s="443"/>
      <c r="AL28" s="444"/>
      <c r="AM28" s="442" t="s">
        <v>128</v>
      </c>
      <c r="AN28" s="443"/>
      <c r="AO28" s="443"/>
      <c r="AP28" s="443"/>
      <c r="AQ28" s="443"/>
      <c r="AR28" s="444"/>
      <c r="AS28" s="442" t="s">
        <v>136</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19727533</v>
      </c>
      <c r="BO28" s="462"/>
      <c r="BP28" s="462"/>
      <c r="BQ28" s="462"/>
      <c r="BR28" s="462"/>
      <c r="BS28" s="462"/>
      <c r="BT28" s="462"/>
      <c r="BU28" s="463"/>
      <c r="BV28" s="461">
        <v>22276129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184</v>
      </c>
      <c r="F29" s="440"/>
      <c r="G29" s="440"/>
      <c r="H29" s="440"/>
      <c r="I29" s="440"/>
      <c r="J29" s="440"/>
      <c r="K29" s="441"/>
      <c r="L29" s="442">
        <v>32</v>
      </c>
      <c r="M29" s="443"/>
      <c r="N29" s="443"/>
      <c r="O29" s="443"/>
      <c r="P29" s="444"/>
      <c r="Q29" s="442">
        <v>5954</v>
      </c>
      <c r="R29" s="443"/>
      <c r="S29" s="443"/>
      <c r="T29" s="443"/>
      <c r="U29" s="443"/>
      <c r="V29" s="444"/>
      <c r="W29" s="509"/>
      <c r="X29" s="510"/>
      <c r="Y29" s="511"/>
      <c r="Z29" s="439" t="s">
        <v>185</v>
      </c>
      <c r="AA29" s="440"/>
      <c r="AB29" s="440"/>
      <c r="AC29" s="440"/>
      <c r="AD29" s="440"/>
      <c r="AE29" s="440"/>
      <c r="AF29" s="440"/>
      <c r="AG29" s="441"/>
      <c r="AH29" s="442">
        <v>1804</v>
      </c>
      <c r="AI29" s="443"/>
      <c r="AJ29" s="443"/>
      <c r="AK29" s="443"/>
      <c r="AL29" s="444"/>
      <c r="AM29" s="442">
        <v>5208492</v>
      </c>
      <c r="AN29" s="443"/>
      <c r="AO29" s="443"/>
      <c r="AP29" s="443"/>
      <c r="AQ29" s="443"/>
      <c r="AR29" s="444"/>
      <c r="AS29" s="442">
        <v>2887</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55410</v>
      </c>
      <c r="BO29" s="467"/>
      <c r="BP29" s="467"/>
      <c r="BQ29" s="467"/>
      <c r="BR29" s="467"/>
      <c r="BS29" s="467"/>
      <c r="BT29" s="467"/>
      <c r="BU29" s="468"/>
      <c r="BV29" s="466">
        <v>55214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41716092</v>
      </c>
      <c r="BO30" s="470"/>
      <c r="BP30" s="470"/>
      <c r="BQ30" s="470"/>
      <c r="BR30" s="470"/>
      <c r="BS30" s="470"/>
      <c r="BT30" s="470"/>
      <c r="BU30" s="471"/>
      <c r="BV30" s="469">
        <v>43274518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5</v>
      </c>
      <c r="BX34" s="425"/>
      <c r="BY34" s="424" t="str">
        <f>IF('各会計、関係団体の財政状況及び健全化判断比率'!B68="","",'各会計、関係団体の財政状況及び健全化判断比率'!B68)</f>
        <v>特別区人事・厚生事務組合</v>
      </c>
      <c r="BZ34" s="424"/>
      <c r="CA34" s="424"/>
      <c r="CB34" s="424"/>
      <c r="CC34" s="424"/>
      <c r="CD34" s="424"/>
      <c r="CE34" s="424"/>
      <c r="CF34" s="424"/>
      <c r="CG34" s="424"/>
      <c r="CH34" s="424"/>
      <c r="CI34" s="424"/>
      <c r="CJ34" s="424"/>
      <c r="CK34" s="424"/>
      <c r="CL34" s="424"/>
      <c r="CM34" s="424"/>
      <c r="CN34" s="214"/>
      <c r="CO34" s="425">
        <f>IF(CQ34="","",MAX(C34:D43,U34:V43,AM34:AN43,BE34:BF43,BW34:BX43)+1)</f>
        <v>10</v>
      </c>
      <c r="CP34" s="425"/>
      <c r="CQ34" s="424" t="str">
        <f>IF('各会計、関係団体の財政状況及び健全化判断比率'!BS7="","",'各会計、関係団体の財政状況及び健全化判断比率'!BS7)</f>
        <v>公益財団法人文京アカデミー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6</v>
      </c>
      <c r="BX35" s="425"/>
      <c r="BY35" s="424" t="str">
        <f>IF('各会計、関係団体の財政状況及び健全化判断比率'!B69="","",'各会計、関係団体の財政状況及び健全化判断比率'!B69)</f>
        <v>特別区競馬組合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7</v>
      </c>
      <c r="BX36" s="425"/>
      <c r="BY36" s="424" t="str">
        <f>IF('各会計、関係団体の財政状況及び健全化判断比率'!B70="","",'各会計、関係団体の財政状況及び健全化判断比率'!B70)</f>
        <v>東京二十三区清掃一部事務組合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8</v>
      </c>
      <c r="BX37" s="425"/>
      <c r="BY37" s="424" t="str">
        <f>IF('各会計、関係団体の財政状況及び健全化判断比率'!B71="","",'各会計、関係団体の財政状況及び健全化判断比率'!B71)</f>
        <v>東京都後期高齢者医療広域連合（一般会計）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9</v>
      </c>
      <c r="BX38" s="425"/>
      <c r="BY38" s="424" t="str">
        <f>IF('各会計、関係団体の財政状況及び健全化判断比率'!B72="","",'各会計、関係団体の財政状況及び健全化判断比率'!B72)</f>
        <v>東京都後期高齢者医療広域連合
（後期高齢者医療特別会計）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BcZ5p31dTZAev374FZkiKjr576Az4chFsuROP8PfOltGxNjS4dvyJEFdjf9V5GfcnnWAF6nFRbIBToteKeXZsg==" saltValue="Na3f6w4Z8yLeVGdKgeFm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558</v>
      </c>
      <c r="G33" s="29" t="s">
        <v>
559</v>
      </c>
      <c r="H33" s="29" t="s">
        <v>
560</v>
      </c>
      <c r="I33" s="29" t="s">
        <v>
561</v>
      </c>
      <c r="J33" s="30" t="s">
        <v>
562</v>
      </c>
      <c r="K33" s="22"/>
      <c r="L33" s="22"/>
      <c r="M33" s="22"/>
      <c r="N33" s="22"/>
      <c r="O33" s="22"/>
      <c r="P33" s="22"/>
    </row>
    <row r="34" spans="1:16" ht="39" customHeight="1" x14ac:dyDescent="0.2">
      <c r="A34" s="22"/>
      <c r="B34" s="31"/>
      <c r="C34" s="1249" t="s">
        <v>
567</v>
      </c>
      <c r="D34" s="1249"/>
      <c r="E34" s="1250"/>
      <c r="F34" s="32">
        <v>
5.32</v>
      </c>
      <c r="G34" s="33">
        <v>
5.48</v>
      </c>
      <c r="H34" s="33">
        <v>
9.0299999999999994</v>
      </c>
      <c r="I34" s="33">
        <v>
7.97</v>
      </c>
      <c r="J34" s="34">
        <v>
9.1999999999999993</v>
      </c>
      <c r="K34" s="22"/>
      <c r="L34" s="22"/>
      <c r="M34" s="22"/>
      <c r="N34" s="22"/>
      <c r="O34" s="22"/>
      <c r="P34" s="22"/>
    </row>
    <row r="35" spans="1:16" ht="39" customHeight="1" x14ac:dyDescent="0.2">
      <c r="A35" s="22"/>
      <c r="B35" s="35"/>
      <c r="C35" s="1243" t="s">
        <v>
568</v>
      </c>
      <c r="D35" s="1244"/>
      <c r="E35" s="1245"/>
      <c r="F35" s="36">
        <v>
2.0099999999999998</v>
      </c>
      <c r="G35" s="37">
        <v>
2.42</v>
      </c>
      <c r="H35" s="37">
        <v>
2.31</v>
      </c>
      <c r="I35" s="37">
        <v>
0.53</v>
      </c>
      <c r="J35" s="38">
        <v>
0.77</v>
      </c>
      <c r="K35" s="22"/>
      <c r="L35" s="22"/>
      <c r="M35" s="22"/>
      <c r="N35" s="22"/>
      <c r="O35" s="22"/>
      <c r="P35" s="22"/>
    </row>
    <row r="36" spans="1:16" ht="39" customHeight="1" x14ac:dyDescent="0.2">
      <c r="A36" s="22"/>
      <c r="B36" s="35"/>
      <c r="C36" s="1243" t="s">
        <v>
569</v>
      </c>
      <c r="D36" s="1244"/>
      <c r="E36" s="1245"/>
      <c r="F36" s="36">
        <v>
0.61</v>
      </c>
      <c r="G36" s="37">
        <v>
0.52</v>
      </c>
      <c r="H36" s="37">
        <v>
0.55000000000000004</v>
      </c>
      <c r="I36" s="37">
        <v>
0.72</v>
      </c>
      <c r="J36" s="38">
        <v>
0.36</v>
      </c>
      <c r="K36" s="22"/>
      <c r="L36" s="22"/>
      <c r="M36" s="22"/>
      <c r="N36" s="22"/>
      <c r="O36" s="22"/>
      <c r="P36" s="22"/>
    </row>
    <row r="37" spans="1:16" ht="39" customHeight="1" x14ac:dyDescent="0.2">
      <c r="A37" s="22"/>
      <c r="B37" s="35"/>
      <c r="C37" s="1243" t="s">
        <v>
570</v>
      </c>
      <c r="D37" s="1244"/>
      <c r="E37" s="1245"/>
      <c r="F37" s="36">
        <v>
0.15</v>
      </c>
      <c r="G37" s="37">
        <v>
0.13</v>
      </c>
      <c r="H37" s="37">
        <v>
0.22</v>
      </c>
      <c r="I37" s="37">
        <v>
0.16</v>
      </c>
      <c r="J37" s="38">
        <v>
0.14000000000000001</v>
      </c>
      <c r="K37" s="22"/>
      <c r="L37" s="22"/>
      <c r="M37" s="22"/>
      <c r="N37" s="22"/>
      <c r="O37" s="22"/>
      <c r="P37" s="22"/>
    </row>
    <row r="38" spans="1:16" ht="39" customHeight="1" x14ac:dyDescent="0.2">
      <c r="A38" s="22"/>
      <c r="B38" s="35"/>
      <c r="C38" s="1243"/>
      <c r="D38" s="1244"/>
      <c r="E38" s="1245"/>
      <c r="F38" s="36"/>
      <c r="G38" s="37"/>
      <c r="H38" s="37"/>
      <c r="I38" s="37"/>
      <c r="J38" s="38"/>
      <c r="K38" s="22"/>
      <c r="L38" s="22"/>
      <c r="M38" s="22"/>
      <c r="N38" s="22"/>
      <c r="O38" s="22"/>
      <c r="P38" s="22"/>
    </row>
    <row r="39" spans="1:16" ht="39" customHeight="1" x14ac:dyDescent="0.2">
      <c r="A39" s="22"/>
      <c r="B39" s="35"/>
      <c r="C39" s="1243"/>
      <c r="D39" s="1244"/>
      <c r="E39" s="1245"/>
      <c r="F39" s="36"/>
      <c r="G39" s="37"/>
      <c r="H39" s="37"/>
      <c r="I39" s="37"/>
      <c r="J39" s="38"/>
      <c r="K39" s="22"/>
      <c r="L39" s="22"/>
      <c r="M39" s="22"/>
      <c r="N39" s="22"/>
      <c r="O39" s="22"/>
      <c r="P39" s="22"/>
    </row>
    <row r="40" spans="1:16" ht="39" customHeight="1" x14ac:dyDescent="0.2">
      <c r="A40" s="22"/>
      <c r="B40" s="35"/>
      <c r="C40" s="1243"/>
      <c r="D40" s="1244"/>
      <c r="E40" s="1245"/>
      <c r="F40" s="36"/>
      <c r="G40" s="37"/>
      <c r="H40" s="37"/>
      <c r="I40" s="37"/>
      <c r="J40" s="38"/>
      <c r="K40" s="22"/>
      <c r="L40" s="22"/>
      <c r="M40" s="22"/>
      <c r="N40" s="22"/>
      <c r="O40" s="22"/>
      <c r="P40" s="22"/>
    </row>
    <row r="41" spans="1:16" ht="39" customHeight="1" x14ac:dyDescent="0.2">
      <c r="A41" s="22"/>
      <c r="B41" s="35"/>
      <c r="C41" s="1243"/>
      <c r="D41" s="1244"/>
      <c r="E41" s="1245"/>
      <c r="F41" s="36"/>
      <c r="G41" s="37"/>
      <c r="H41" s="37"/>
      <c r="I41" s="37"/>
      <c r="J41" s="38"/>
      <c r="K41" s="22"/>
      <c r="L41" s="22"/>
      <c r="M41" s="22"/>
      <c r="N41" s="22"/>
      <c r="O41" s="22"/>
      <c r="P41" s="22"/>
    </row>
    <row r="42" spans="1:16" ht="39" customHeight="1" x14ac:dyDescent="0.2">
      <c r="A42" s="22"/>
      <c r="B42" s="39"/>
      <c r="C42" s="1243" t="s">
        <v>
571</v>
      </c>
      <c r="D42" s="1244"/>
      <c r="E42" s="1245"/>
      <c r="F42" s="36" t="s">
        <v>
516</v>
      </c>
      <c r="G42" s="37" t="s">
        <v>
516</v>
      </c>
      <c r="H42" s="37" t="s">
        <v>
516</v>
      </c>
      <c r="I42" s="37" t="s">
        <v>
516</v>
      </c>
      <c r="J42" s="38" t="s">
        <v>
516</v>
      </c>
      <c r="K42" s="22"/>
      <c r="L42" s="22"/>
      <c r="M42" s="22"/>
      <c r="N42" s="22"/>
      <c r="O42" s="22"/>
      <c r="P42" s="22"/>
    </row>
    <row r="43" spans="1:16" ht="39" customHeight="1" thickBot="1" x14ac:dyDescent="0.25">
      <c r="A43" s="22"/>
      <c r="B43" s="40"/>
      <c r="C43" s="1246" t="s">
        <v>
572</v>
      </c>
      <c r="D43" s="1247"/>
      <c r="E43" s="1248"/>
      <c r="F43" s="41" t="s">
        <v>
516</v>
      </c>
      <c r="G43" s="42" t="s">
        <v>
516</v>
      </c>
      <c r="H43" s="42" t="s">
        <v>
516</v>
      </c>
      <c r="I43" s="42" t="s">
        <v>
516</v>
      </c>
      <c r="J43" s="43" t="s">
        <v>
516</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PPDJq/3rJWZaJ9ji7IvBoTzsGGekIKcs3ddZB7HKehQ5CEi6XG9w8S2gD7jxX42jREbqFdBmLd1HBslG5dt7A==" saltValue="BblQXOrxHXXoVZl9SB/j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558</v>
      </c>
      <c r="L44" s="56" t="s">
        <v>
559</v>
      </c>
      <c r="M44" s="56" t="s">
        <v>
560</v>
      </c>
      <c r="N44" s="56" t="s">
        <v>
561</v>
      </c>
      <c r="O44" s="57" t="s">
        <v>
562</v>
      </c>
      <c r="P44" s="48"/>
      <c r="Q44" s="48"/>
      <c r="R44" s="48"/>
      <c r="S44" s="48"/>
      <c r="T44" s="48"/>
      <c r="U44" s="48"/>
    </row>
    <row r="45" spans="1:21" ht="30.75" customHeight="1" x14ac:dyDescent="0.2">
      <c r="A45" s="48"/>
      <c r="B45" s="1269" t="s">
        <v>
10</v>
      </c>
      <c r="C45" s="1270"/>
      <c r="D45" s="58"/>
      <c r="E45" s="1275" t="s">
        <v>
11</v>
      </c>
      <c r="F45" s="1275"/>
      <c r="G45" s="1275"/>
      <c r="H45" s="1275"/>
      <c r="I45" s="1275"/>
      <c r="J45" s="1276"/>
      <c r="K45" s="59">
        <v>
1517</v>
      </c>
      <c r="L45" s="60">
        <v>
1271</v>
      </c>
      <c r="M45" s="60">
        <v>
1298</v>
      </c>
      <c r="N45" s="60">
        <v>
926</v>
      </c>
      <c r="O45" s="61">
        <v>
593</v>
      </c>
      <c r="P45" s="48"/>
      <c r="Q45" s="48"/>
      <c r="R45" s="48"/>
      <c r="S45" s="48"/>
      <c r="T45" s="48"/>
      <c r="U45" s="48"/>
    </row>
    <row r="46" spans="1:21" ht="30.75" customHeight="1" x14ac:dyDescent="0.2">
      <c r="A46" s="48"/>
      <c r="B46" s="1271"/>
      <c r="C46" s="1272"/>
      <c r="D46" s="62"/>
      <c r="E46" s="1253" t="s">
        <v>
12</v>
      </c>
      <c r="F46" s="1253"/>
      <c r="G46" s="1253"/>
      <c r="H46" s="1253"/>
      <c r="I46" s="1253"/>
      <c r="J46" s="1254"/>
      <c r="K46" s="63" t="s">
        <v>
516</v>
      </c>
      <c r="L46" s="64" t="s">
        <v>
516</v>
      </c>
      <c r="M46" s="64" t="s">
        <v>
516</v>
      </c>
      <c r="N46" s="64" t="s">
        <v>
516</v>
      </c>
      <c r="O46" s="65" t="s">
        <v>
516</v>
      </c>
      <c r="P46" s="48"/>
      <c r="Q46" s="48"/>
      <c r="R46" s="48"/>
      <c r="S46" s="48"/>
      <c r="T46" s="48"/>
      <c r="U46" s="48"/>
    </row>
    <row r="47" spans="1:21" ht="30.75" customHeight="1" x14ac:dyDescent="0.2">
      <c r="A47" s="48"/>
      <c r="B47" s="1271"/>
      <c r="C47" s="1272"/>
      <c r="D47" s="62"/>
      <c r="E47" s="1253" t="s">
        <v>
13</v>
      </c>
      <c r="F47" s="1253"/>
      <c r="G47" s="1253"/>
      <c r="H47" s="1253"/>
      <c r="I47" s="1253"/>
      <c r="J47" s="1254"/>
      <c r="K47" s="63" t="s">
        <v>
516</v>
      </c>
      <c r="L47" s="64">
        <v>
52</v>
      </c>
      <c r="M47" s="64">
        <v>
46</v>
      </c>
      <c r="N47" s="64">
        <v>
31</v>
      </c>
      <c r="O47" s="65">
        <v>
62</v>
      </c>
      <c r="P47" s="48"/>
      <c r="Q47" s="48"/>
      <c r="R47" s="48"/>
      <c r="S47" s="48"/>
      <c r="T47" s="48"/>
      <c r="U47" s="48"/>
    </row>
    <row r="48" spans="1:21" ht="30.75" customHeight="1" x14ac:dyDescent="0.2">
      <c r="A48" s="48"/>
      <c r="B48" s="1271"/>
      <c r="C48" s="1272"/>
      <c r="D48" s="62"/>
      <c r="E48" s="1253" t="s">
        <v>
14</v>
      </c>
      <c r="F48" s="1253"/>
      <c r="G48" s="1253"/>
      <c r="H48" s="1253"/>
      <c r="I48" s="1253"/>
      <c r="J48" s="1254"/>
      <c r="K48" s="63" t="s">
        <v>
516</v>
      </c>
      <c r="L48" s="64" t="s">
        <v>
516</v>
      </c>
      <c r="M48" s="64" t="s">
        <v>
516</v>
      </c>
      <c r="N48" s="64" t="s">
        <v>
516</v>
      </c>
      <c r="O48" s="65" t="s">
        <v>
516</v>
      </c>
      <c r="P48" s="48"/>
      <c r="Q48" s="48"/>
      <c r="R48" s="48"/>
      <c r="S48" s="48"/>
      <c r="T48" s="48"/>
      <c r="U48" s="48"/>
    </row>
    <row r="49" spans="1:21" ht="30.75" customHeight="1" x14ac:dyDescent="0.2">
      <c r="A49" s="48"/>
      <c r="B49" s="1271"/>
      <c r="C49" s="1272"/>
      <c r="D49" s="62"/>
      <c r="E49" s="1253" t="s">
        <v>
15</v>
      </c>
      <c r="F49" s="1253"/>
      <c r="G49" s="1253"/>
      <c r="H49" s="1253"/>
      <c r="I49" s="1253"/>
      <c r="J49" s="1254"/>
      <c r="K49" s="63">
        <v>
121</v>
      </c>
      <c r="L49" s="64">
        <v>
75</v>
      </c>
      <c r="M49" s="64">
        <v>
66</v>
      </c>
      <c r="N49" s="64">
        <v>
73</v>
      </c>
      <c r="O49" s="65">
        <v>
75</v>
      </c>
      <c r="P49" s="48"/>
      <c r="Q49" s="48"/>
      <c r="R49" s="48"/>
      <c r="S49" s="48"/>
      <c r="T49" s="48"/>
      <c r="U49" s="48"/>
    </row>
    <row r="50" spans="1:21" ht="30.75" customHeight="1" x14ac:dyDescent="0.2">
      <c r="A50" s="48"/>
      <c r="B50" s="1271"/>
      <c r="C50" s="1272"/>
      <c r="D50" s="62"/>
      <c r="E50" s="1253" t="s">
        <v>
16</v>
      </c>
      <c r="F50" s="1253"/>
      <c r="G50" s="1253"/>
      <c r="H50" s="1253"/>
      <c r="I50" s="1253"/>
      <c r="J50" s="1254"/>
      <c r="K50" s="63">
        <v>
56</v>
      </c>
      <c r="L50" s="64">
        <v>
46</v>
      </c>
      <c r="M50" s="64">
        <v>
39</v>
      </c>
      <c r="N50" s="64">
        <v>
49</v>
      </c>
      <c r="O50" s="65">
        <v>
49</v>
      </c>
      <c r="P50" s="48"/>
      <c r="Q50" s="48"/>
      <c r="R50" s="48"/>
      <c r="S50" s="48"/>
      <c r="T50" s="48"/>
      <c r="U50" s="48"/>
    </row>
    <row r="51" spans="1:21" ht="30.75" customHeight="1" x14ac:dyDescent="0.2">
      <c r="A51" s="48"/>
      <c r="B51" s="1273"/>
      <c r="C51" s="1274"/>
      <c r="D51" s="66"/>
      <c r="E51" s="1253" t="s">
        <v>
17</v>
      </c>
      <c r="F51" s="1253"/>
      <c r="G51" s="1253"/>
      <c r="H51" s="1253"/>
      <c r="I51" s="1253"/>
      <c r="J51" s="1254"/>
      <c r="K51" s="63" t="s">
        <v>
516</v>
      </c>
      <c r="L51" s="64" t="s">
        <v>
516</v>
      </c>
      <c r="M51" s="64" t="s">
        <v>
516</v>
      </c>
      <c r="N51" s="64" t="s">
        <v>
516</v>
      </c>
      <c r="O51" s="65" t="s">
        <v>
516</v>
      </c>
      <c r="P51" s="48"/>
      <c r="Q51" s="48"/>
      <c r="R51" s="48"/>
      <c r="S51" s="48"/>
      <c r="T51" s="48"/>
      <c r="U51" s="48"/>
    </row>
    <row r="52" spans="1:21" ht="30.75" customHeight="1" x14ac:dyDescent="0.2">
      <c r="A52" s="48"/>
      <c r="B52" s="1251" t="s">
        <v>
18</v>
      </c>
      <c r="C52" s="1252"/>
      <c r="D52" s="66"/>
      <c r="E52" s="1253" t="s">
        <v>
19</v>
      </c>
      <c r="F52" s="1253"/>
      <c r="G52" s="1253"/>
      <c r="H52" s="1253"/>
      <c r="I52" s="1253"/>
      <c r="J52" s="1254"/>
      <c r="K52" s="63">
        <v>
3950</v>
      </c>
      <c r="L52" s="64">
        <v>
3782</v>
      </c>
      <c r="M52" s="64">
        <v>
3691</v>
      </c>
      <c r="N52" s="64">
        <v>
3526</v>
      </c>
      <c r="O52" s="65">
        <v>
3401</v>
      </c>
      <c r="P52" s="48"/>
      <c r="Q52" s="48"/>
      <c r="R52" s="48"/>
      <c r="S52" s="48"/>
      <c r="T52" s="48"/>
      <c r="U52" s="48"/>
    </row>
    <row r="53" spans="1:21" ht="30.75" customHeight="1" thickBot="1" x14ac:dyDescent="0.25">
      <c r="A53" s="48"/>
      <c r="B53" s="1255" t="s">
        <v>
20</v>
      </c>
      <c r="C53" s="1256"/>
      <c r="D53" s="67"/>
      <c r="E53" s="1257" t="s">
        <v>
21</v>
      </c>
      <c r="F53" s="1257"/>
      <c r="G53" s="1257"/>
      <c r="H53" s="1257"/>
      <c r="I53" s="1257"/>
      <c r="J53" s="1258"/>
      <c r="K53" s="68">
        <v>
-2256</v>
      </c>
      <c r="L53" s="69">
        <v>
-2338</v>
      </c>
      <c r="M53" s="69">
        <v>
-2242</v>
      </c>
      <c r="N53" s="69">
        <v>
-2447</v>
      </c>
      <c r="O53" s="70">
        <v>
-2622</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5" t="s">
        <v>
573</v>
      </c>
      <c r="P55" s="48"/>
      <c r="Q55" s="48"/>
      <c r="R55" s="48"/>
      <c r="S55" s="48"/>
      <c r="T55" s="48"/>
      <c r="U55" s="48"/>
    </row>
    <row r="56" spans="1:21" ht="31.5" customHeight="1" thickBot="1" x14ac:dyDescent="0.25">
      <c r="A56" s="48"/>
      <c r="B56" s="76"/>
      <c r="C56" s="77"/>
      <c r="D56" s="77"/>
      <c r="E56" s="78"/>
      <c r="F56" s="78"/>
      <c r="G56" s="78"/>
      <c r="H56" s="78"/>
      <c r="I56" s="78"/>
      <c r="J56" s="79" t="s">
        <v>
2</v>
      </c>
      <c r="K56" s="80" t="s">
        <v>
574</v>
      </c>
      <c r="L56" s="81" t="s">
        <v>
575</v>
      </c>
      <c r="M56" s="81" t="s">
        <v>
576</v>
      </c>
      <c r="N56" s="81" t="s">
        <v>
577</v>
      </c>
      <c r="O56" s="82" t="s">
        <v>
578</v>
      </c>
      <c r="P56" s="48"/>
      <c r="Q56" s="48"/>
      <c r="R56" s="48"/>
      <c r="S56" s="48"/>
      <c r="T56" s="48"/>
      <c r="U56" s="48"/>
    </row>
    <row r="57" spans="1:21" ht="31.5" customHeight="1" x14ac:dyDescent="0.2">
      <c r="B57" s="1259" t="s">
        <v>
24</v>
      </c>
      <c r="C57" s="1260"/>
      <c r="D57" s="1263" t="s">
        <v>
25</v>
      </c>
      <c r="E57" s="1264"/>
      <c r="F57" s="1264"/>
      <c r="G57" s="1264"/>
      <c r="H57" s="1264"/>
      <c r="I57" s="1264"/>
      <c r="J57" s="1265"/>
      <c r="K57" s="83">
        <v>
469</v>
      </c>
      <c r="L57" s="84">
        <v>
717</v>
      </c>
      <c r="M57" s="84">
        <v>
765</v>
      </c>
      <c r="N57" s="84">
        <v>
273</v>
      </c>
      <c r="O57" s="85">
        <v>
368</v>
      </c>
    </row>
    <row r="58" spans="1:21" ht="31.5" customHeight="1" thickBot="1" x14ac:dyDescent="0.25">
      <c r="B58" s="1261"/>
      <c r="C58" s="1262"/>
      <c r="D58" s="1266" t="s">
        <v>
26</v>
      </c>
      <c r="E58" s="1267"/>
      <c r="F58" s="1267"/>
      <c r="G58" s="1267"/>
      <c r="H58" s="1267"/>
      <c r="I58" s="1267"/>
      <c r="J58" s="1268"/>
      <c r="K58" s="86">
        <v>
72</v>
      </c>
      <c r="L58" s="87">
        <v>
125</v>
      </c>
      <c r="M58" s="87">
        <v>
144</v>
      </c>
      <c r="N58" s="87">
        <v>
73</v>
      </c>
      <c r="O58" s="88">
        <v>
104</v>
      </c>
    </row>
    <row r="59" spans="1:21" ht="24" customHeight="1" x14ac:dyDescent="0.2">
      <c r="B59" s="89"/>
      <c r="C59" s="89"/>
      <c r="D59" s="90" t="s">
        <v>
27</v>
      </c>
      <c r="E59" s="91"/>
      <c r="F59" s="91"/>
      <c r="G59" s="91"/>
      <c r="H59" s="91"/>
      <c r="I59" s="91"/>
      <c r="J59" s="91"/>
      <c r="K59" s="91"/>
      <c r="L59" s="91"/>
      <c r="M59" s="91"/>
      <c r="N59" s="91"/>
      <c r="O59" s="91"/>
    </row>
    <row r="60" spans="1:21" ht="24" customHeight="1" x14ac:dyDescent="0.2">
      <c r="B60" s="92"/>
      <c r="C60" s="92"/>
      <c r="D60" s="90" t="s">
        <v>
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rh0YhTpFOuo7ZUauPMbvq4b6Rb9xIXjxq/Cgl28jFVWF6AajkKEHP6+GxqawvPo1H59UWhQ6AkalDRwNkiWNA==" saltValue="VwMZCIqhy8d8vqCFuOUq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8</v>
      </c>
    </row>
    <row r="40" spans="2:13" ht="27.75" customHeight="1" thickBot="1" x14ac:dyDescent="0.25">
      <c r="B40" s="95" t="s">
        <v>
9</v>
      </c>
      <c r="C40" s="96"/>
      <c r="D40" s="96"/>
      <c r="E40" s="97"/>
      <c r="F40" s="97"/>
      <c r="G40" s="97"/>
      <c r="H40" s="98" t="s">
        <v>
2</v>
      </c>
      <c r="I40" s="99" t="s">
        <v>
558</v>
      </c>
      <c r="J40" s="100" t="s">
        <v>
559</v>
      </c>
      <c r="K40" s="100" t="s">
        <v>
560</v>
      </c>
      <c r="L40" s="100" t="s">
        <v>
561</v>
      </c>
      <c r="M40" s="101" t="s">
        <v>
562</v>
      </c>
    </row>
    <row r="41" spans="2:13" ht="27.75" customHeight="1" x14ac:dyDescent="0.2">
      <c r="B41" s="1289" t="s">
        <v>
29</v>
      </c>
      <c r="C41" s="1290"/>
      <c r="D41" s="102"/>
      <c r="E41" s="1291" t="s">
        <v>
30</v>
      </c>
      <c r="F41" s="1291"/>
      <c r="G41" s="1291"/>
      <c r="H41" s="1292"/>
      <c r="I41" s="103">
        <v>
8257</v>
      </c>
      <c r="J41" s="104">
        <v>
6696</v>
      </c>
      <c r="K41" s="104">
        <v>
5145</v>
      </c>
      <c r="L41" s="104">
        <v>
5306</v>
      </c>
      <c r="M41" s="105">
        <v>
4818</v>
      </c>
    </row>
    <row r="42" spans="2:13" ht="27.75" customHeight="1" x14ac:dyDescent="0.2">
      <c r="B42" s="1279"/>
      <c r="C42" s="1280"/>
      <c r="D42" s="106"/>
      <c r="E42" s="1283" t="s">
        <v>
31</v>
      </c>
      <c r="F42" s="1283"/>
      <c r="G42" s="1283"/>
      <c r="H42" s="1284"/>
      <c r="I42" s="107">
        <v>
243</v>
      </c>
      <c r="J42" s="108">
        <v>
197</v>
      </c>
      <c r="K42" s="108">
        <v>
626</v>
      </c>
      <c r="L42" s="108">
        <v>
575</v>
      </c>
      <c r="M42" s="109">
        <v>
593</v>
      </c>
    </row>
    <row r="43" spans="2:13" ht="27.75" customHeight="1" x14ac:dyDescent="0.2">
      <c r="B43" s="1279"/>
      <c r="C43" s="1280"/>
      <c r="D43" s="106"/>
      <c r="E43" s="1283" t="s">
        <v>
32</v>
      </c>
      <c r="F43" s="1283"/>
      <c r="G43" s="1283"/>
      <c r="H43" s="1284"/>
      <c r="I43" s="107" t="s">
        <v>
516</v>
      </c>
      <c r="J43" s="108" t="s">
        <v>
516</v>
      </c>
      <c r="K43" s="108" t="s">
        <v>
516</v>
      </c>
      <c r="L43" s="108" t="s">
        <v>
516</v>
      </c>
      <c r="M43" s="109" t="s">
        <v>
516</v>
      </c>
    </row>
    <row r="44" spans="2:13" ht="27.75" customHeight="1" x14ac:dyDescent="0.2">
      <c r="B44" s="1279"/>
      <c r="C44" s="1280"/>
      <c r="D44" s="106"/>
      <c r="E44" s="1283" t="s">
        <v>
33</v>
      </c>
      <c r="F44" s="1283"/>
      <c r="G44" s="1283"/>
      <c r="H44" s="1284"/>
      <c r="I44" s="107">
        <v>
732</v>
      </c>
      <c r="J44" s="108">
        <v>
765</v>
      </c>
      <c r="K44" s="108">
        <v>
901</v>
      </c>
      <c r="L44" s="108">
        <v>
912</v>
      </c>
      <c r="M44" s="109">
        <v>
925</v>
      </c>
    </row>
    <row r="45" spans="2:13" ht="27.75" customHeight="1" x14ac:dyDescent="0.2">
      <c r="B45" s="1279"/>
      <c r="C45" s="1280"/>
      <c r="D45" s="106"/>
      <c r="E45" s="1283" t="s">
        <v>
34</v>
      </c>
      <c r="F45" s="1283"/>
      <c r="G45" s="1283"/>
      <c r="H45" s="1284"/>
      <c r="I45" s="107">
        <v>
11919</v>
      </c>
      <c r="J45" s="108">
        <v>
11041</v>
      </c>
      <c r="K45" s="108">
        <v>
9504</v>
      </c>
      <c r="L45" s="108">
        <v>
10505</v>
      </c>
      <c r="M45" s="109">
        <v>
10254</v>
      </c>
    </row>
    <row r="46" spans="2:13" ht="27.75" customHeight="1" x14ac:dyDescent="0.2">
      <c r="B46" s="1279"/>
      <c r="C46" s="1280"/>
      <c r="D46" s="110"/>
      <c r="E46" s="1283" t="s">
        <v>
35</v>
      </c>
      <c r="F46" s="1283"/>
      <c r="G46" s="1283"/>
      <c r="H46" s="1284"/>
      <c r="I46" s="107" t="s">
        <v>
516</v>
      </c>
      <c r="J46" s="108" t="s">
        <v>
516</v>
      </c>
      <c r="K46" s="108" t="s">
        <v>
516</v>
      </c>
      <c r="L46" s="108" t="s">
        <v>
516</v>
      </c>
      <c r="M46" s="109" t="s">
        <v>
516</v>
      </c>
    </row>
    <row r="47" spans="2:13" ht="27.75" customHeight="1" x14ac:dyDescent="0.2">
      <c r="B47" s="1279"/>
      <c r="C47" s="1280"/>
      <c r="D47" s="111"/>
      <c r="E47" s="1293" t="s">
        <v>
36</v>
      </c>
      <c r="F47" s="1294"/>
      <c r="G47" s="1294"/>
      <c r="H47" s="1295"/>
      <c r="I47" s="107" t="s">
        <v>
516</v>
      </c>
      <c r="J47" s="108" t="s">
        <v>
516</v>
      </c>
      <c r="K47" s="108" t="s">
        <v>
516</v>
      </c>
      <c r="L47" s="108" t="s">
        <v>
516</v>
      </c>
      <c r="M47" s="109" t="s">
        <v>
516</v>
      </c>
    </row>
    <row r="48" spans="2:13" ht="27.75" customHeight="1" x14ac:dyDescent="0.2">
      <c r="B48" s="1279"/>
      <c r="C48" s="1280"/>
      <c r="D48" s="106"/>
      <c r="E48" s="1283" t="s">
        <v>
37</v>
      </c>
      <c r="F48" s="1283"/>
      <c r="G48" s="1283"/>
      <c r="H48" s="1284"/>
      <c r="I48" s="107" t="s">
        <v>
516</v>
      </c>
      <c r="J48" s="108" t="s">
        <v>
516</v>
      </c>
      <c r="K48" s="108" t="s">
        <v>
516</v>
      </c>
      <c r="L48" s="108" t="s">
        <v>
516</v>
      </c>
      <c r="M48" s="109" t="s">
        <v>
516</v>
      </c>
    </row>
    <row r="49" spans="2:13" ht="27.75" customHeight="1" x14ac:dyDescent="0.2">
      <c r="B49" s="1281"/>
      <c r="C49" s="1282"/>
      <c r="D49" s="106"/>
      <c r="E49" s="1283" t="s">
        <v>
38</v>
      </c>
      <c r="F49" s="1283"/>
      <c r="G49" s="1283"/>
      <c r="H49" s="1284"/>
      <c r="I49" s="107" t="s">
        <v>
516</v>
      </c>
      <c r="J49" s="108" t="s">
        <v>
516</v>
      </c>
      <c r="K49" s="108" t="s">
        <v>
516</v>
      </c>
      <c r="L49" s="108" t="s">
        <v>
516</v>
      </c>
      <c r="M49" s="109" t="s">
        <v>
516</v>
      </c>
    </row>
    <row r="50" spans="2:13" ht="27.75" customHeight="1" x14ac:dyDescent="0.2">
      <c r="B50" s="1277" t="s">
        <v>
39</v>
      </c>
      <c r="C50" s="1278"/>
      <c r="D50" s="112"/>
      <c r="E50" s="1283" t="s">
        <v>
40</v>
      </c>
      <c r="F50" s="1283"/>
      <c r="G50" s="1283"/>
      <c r="H50" s="1284"/>
      <c r="I50" s="107">
        <v>
66986</v>
      </c>
      <c r="J50" s="108">
        <v>
67286</v>
      </c>
      <c r="K50" s="108">
        <v>
67904</v>
      </c>
      <c r="L50" s="108">
        <v>
67197</v>
      </c>
      <c r="M50" s="109">
        <v>
63581</v>
      </c>
    </row>
    <row r="51" spans="2:13" ht="27.75" customHeight="1" x14ac:dyDescent="0.2">
      <c r="B51" s="1279"/>
      <c r="C51" s="1280"/>
      <c r="D51" s="106"/>
      <c r="E51" s="1283" t="s">
        <v>
41</v>
      </c>
      <c r="F51" s="1283"/>
      <c r="G51" s="1283"/>
      <c r="H51" s="1284"/>
      <c r="I51" s="107" t="s">
        <v>
516</v>
      </c>
      <c r="J51" s="108" t="s">
        <v>
516</v>
      </c>
      <c r="K51" s="108" t="s">
        <v>
516</v>
      </c>
      <c r="L51" s="108" t="s">
        <v>
516</v>
      </c>
      <c r="M51" s="109" t="s">
        <v>
516</v>
      </c>
    </row>
    <row r="52" spans="2:13" ht="27.75" customHeight="1" x14ac:dyDescent="0.2">
      <c r="B52" s="1281"/>
      <c r="C52" s="1282"/>
      <c r="D52" s="106"/>
      <c r="E52" s="1283" t="s">
        <v>
42</v>
      </c>
      <c r="F52" s="1283"/>
      <c r="G52" s="1283"/>
      <c r="H52" s="1284"/>
      <c r="I52" s="107">
        <v>
40689</v>
      </c>
      <c r="J52" s="108">
        <v>
37288</v>
      </c>
      <c r="K52" s="108">
        <v>
33981</v>
      </c>
      <c r="L52" s="108">
        <v>
30890</v>
      </c>
      <c r="M52" s="109">
        <v>
27840</v>
      </c>
    </row>
    <row r="53" spans="2:13" ht="27.75" customHeight="1" thickBot="1" x14ac:dyDescent="0.25">
      <c r="B53" s="1285" t="s">
        <v>
43</v>
      </c>
      <c r="C53" s="1286"/>
      <c r="D53" s="113"/>
      <c r="E53" s="1287" t="s">
        <v>
44</v>
      </c>
      <c r="F53" s="1287"/>
      <c r="G53" s="1287"/>
      <c r="H53" s="1288"/>
      <c r="I53" s="114">
        <v>
-86525</v>
      </c>
      <c r="J53" s="115">
        <v>
-85876</v>
      </c>
      <c r="K53" s="115">
        <v>
-85710</v>
      </c>
      <c r="L53" s="115">
        <v>
-80789</v>
      </c>
      <c r="M53" s="116">
        <v>
-74831</v>
      </c>
    </row>
    <row r="54" spans="2:13" ht="27.75" customHeight="1" x14ac:dyDescent="0.2">
      <c r="B54" s="117" t="s">
        <v>
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WA1Fsr0IfGjycWNQ+QF6XkuwY91kZasIm6r+KvDFA7QnuU1EdviHEHgQaPObFTTZbi4+/qX+M7HzPa1eQksMg==" saltValue="85Yj/BZu3PlrG9Hr3VWg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46</v>
      </c>
    </row>
    <row r="54" spans="2:8" ht="29.25" customHeight="1" thickBot="1" x14ac:dyDescent="0.3">
      <c r="B54" s="122" t="s">
        <v>
1</v>
      </c>
      <c r="C54" s="123"/>
      <c r="D54" s="123"/>
      <c r="E54" s="124" t="s">
        <v>
2</v>
      </c>
      <c r="F54" s="125" t="s">
        <v>
560</v>
      </c>
      <c r="G54" s="125" t="s">
        <v>
561</v>
      </c>
      <c r="H54" s="126" t="s">
        <v>
562</v>
      </c>
    </row>
    <row r="55" spans="2:8" ht="52.5" customHeight="1" x14ac:dyDescent="0.2">
      <c r="B55" s="127"/>
      <c r="C55" s="1304" t="s">
        <v>
47</v>
      </c>
      <c r="D55" s="1304"/>
      <c r="E55" s="1305"/>
      <c r="F55" s="128">
        <v>
24969</v>
      </c>
      <c r="G55" s="128">
        <v>
22276</v>
      </c>
      <c r="H55" s="129">
        <v>
19728</v>
      </c>
    </row>
    <row r="56" spans="2:8" ht="52.5" customHeight="1" x14ac:dyDescent="0.2">
      <c r="B56" s="130"/>
      <c r="C56" s="1306" t="s">
        <v>
48</v>
      </c>
      <c r="D56" s="1306"/>
      <c r="E56" s="1307"/>
      <c r="F56" s="131">
        <v>
55</v>
      </c>
      <c r="G56" s="131">
        <v>
55</v>
      </c>
      <c r="H56" s="132">
        <v>
55</v>
      </c>
    </row>
    <row r="57" spans="2:8" ht="53.25" customHeight="1" x14ac:dyDescent="0.2">
      <c r="B57" s="130"/>
      <c r="C57" s="1308" t="s">
        <v>
49</v>
      </c>
      <c r="D57" s="1308"/>
      <c r="E57" s="1309"/>
      <c r="F57" s="133">
        <v>
41630</v>
      </c>
      <c r="G57" s="133">
        <v>
43275</v>
      </c>
      <c r="H57" s="134">
        <v>
41716</v>
      </c>
    </row>
    <row r="58" spans="2:8" ht="45.75" customHeight="1" x14ac:dyDescent="0.2">
      <c r="B58" s="135"/>
      <c r="C58" s="1296" t="s">
        <v>
588</v>
      </c>
      <c r="D58" s="1297"/>
      <c r="E58" s="1298"/>
      <c r="F58" s="136">
        <v>
19027</v>
      </c>
      <c r="G58" s="136">
        <v>
23111</v>
      </c>
      <c r="H58" s="137">
        <v>
24909</v>
      </c>
    </row>
    <row r="59" spans="2:8" ht="45.75" customHeight="1" x14ac:dyDescent="0.2">
      <c r="B59" s="135"/>
      <c r="C59" s="1296" t="s">
        <v>
589</v>
      </c>
      <c r="D59" s="1297"/>
      <c r="E59" s="1298"/>
      <c r="F59" s="136">
        <v>
21669</v>
      </c>
      <c r="G59" s="136">
        <v>
19210</v>
      </c>
      <c r="H59" s="137">
        <v>
15818</v>
      </c>
    </row>
    <row r="60" spans="2:8" ht="45.75" customHeight="1" x14ac:dyDescent="0.2">
      <c r="B60" s="135"/>
      <c r="C60" s="1296" t="s">
        <v>
590</v>
      </c>
      <c r="D60" s="1297"/>
      <c r="E60" s="1298"/>
      <c r="F60" s="136">
        <v>
666</v>
      </c>
      <c r="G60" s="136">
        <v>
666</v>
      </c>
      <c r="H60" s="137">
        <v>
666</v>
      </c>
    </row>
    <row r="61" spans="2:8" ht="45.75" customHeight="1" x14ac:dyDescent="0.2">
      <c r="B61" s="135"/>
      <c r="C61" s="1296" t="s">
        <v>
592</v>
      </c>
      <c r="D61" s="1297"/>
      <c r="E61" s="1298"/>
      <c r="F61" s="136">
        <v>
50</v>
      </c>
      <c r="G61" s="136">
        <v>
69</v>
      </c>
      <c r="H61" s="137">
        <v>
103</v>
      </c>
    </row>
    <row r="62" spans="2:8" ht="45.75" customHeight="1" thickBot="1" x14ac:dyDescent="0.25">
      <c r="B62" s="138"/>
      <c r="C62" s="1299" t="s">
        <v>
591</v>
      </c>
      <c r="D62" s="1300"/>
      <c r="E62" s="1301"/>
      <c r="F62" s="139">
        <v>
96</v>
      </c>
      <c r="G62" s="139">
        <v>
96</v>
      </c>
      <c r="H62" s="140">
        <v>
96</v>
      </c>
    </row>
    <row r="63" spans="2:8" ht="52.5" customHeight="1" thickBot="1" x14ac:dyDescent="0.25">
      <c r="B63" s="141"/>
      <c r="C63" s="1302" t="s">
        <v>
50</v>
      </c>
      <c r="D63" s="1302"/>
      <c r="E63" s="1303"/>
      <c r="F63" s="142">
        <v>
66654</v>
      </c>
      <c r="G63" s="142">
        <v>
65606</v>
      </c>
      <c r="H63" s="143">
        <v>
61499</v>
      </c>
    </row>
    <row r="64" spans="2:8" ht="15" customHeight="1" x14ac:dyDescent="0.2"/>
  </sheetData>
  <sheetProtection algorithmName="SHA-512" hashValue="LkHg6kZytMplPuMW8qD4BLqHdd2BFr7r9HUwITS/XezcgvtrypY3EwzSufnL2C3kzBFkf/wFu3R0jaMFzvHc3g==" saltValue="xlv0tVkZaOzaFLMvGlyJ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CJ70" sqref="CJ70"/>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593</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593</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0" t="s">
        <v>
596</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597</v>
      </c>
    </row>
    <row r="50" spans="1:109" ht="13.2" x14ac:dyDescent="0.2">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
558</v>
      </c>
      <c r="BQ50" s="1323"/>
      <c r="BR50" s="1323"/>
      <c r="BS50" s="1323"/>
      <c r="BT50" s="1323"/>
      <c r="BU50" s="1323"/>
      <c r="BV50" s="1323"/>
      <c r="BW50" s="1323"/>
      <c r="BX50" s="1323" t="s">
        <v>
559</v>
      </c>
      <c r="BY50" s="1323"/>
      <c r="BZ50" s="1323"/>
      <c r="CA50" s="1323"/>
      <c r="CB50" s="1323"/>
      <c r="CC50" s="1323"/>
      <c r="CD50" s="1323"/>
      <c r="CE50" s="1323"/>
      <c r="CF50" s="1323" t="s">
        <v>
560</v>
      </c>
      <c r="CG50" s="1323"/>
      <c r="CH50" s="1323"/>
      <c r="CI50" s="1323"/>
      <c r="CJ50" s="1323"/>
      <c r="CK50" s="1323"/>
      <c r="CL50" s="1323"/>
      <c r="CM50" s="1323"/>
      <c r="CN50" s="1323" t="s">
        <v>
561</v>
      </c>
      <c r="CO50" s="1323"/>
      <c r="CP50" s="1323"/>
      <c r="CQ50" s="1323"/>
      <c r="CR50" s="1323"/>
      <c r="CS50" s="1323"/>
      <c r="CT50" s="1323"/>
      <c r="CU50" s="1323"/>
      <c r="CV50" s="1323" t="s">
        <v>
562</v>
      </c>
      <c r="CW50" s="1323"/>
      <c r="CX50" s="1323"/>
      <c r="CY50" s="1323"/>
      <c r="CZ50" s="1323"/>
      <c r="DA50" s="1323"/>
      <c r="DB50" s="1323"/>
      <c r="DC50" s="1323"/>
    </row>
    <row r="51" spans="1:109" ht="13.5" customHeight="1" x14ac:dyDescent="0.2">
      <c r="B51" s="395"/>
      <c r="G51" s="1330"/>
      <c r="H51" s="1330"/>
      <c r="I51" s="1328"/>
      <c r="J51" s="1328"/>
      <c r="K51" s="1325"/>
      <c r="L51" s="1325"/>
      <c r="M51" s="1325"/>
      <c r="N51" s="1325"/>
      <c r="AM51" s="404"/>
      <c r="AN51" s="1326" t="s">
        <v>
598</v>
      </c>
      <c r="AO51" s="1326"/>
      <c r="AP51" s="1326"/>
      <c r="AQ51" s="1326"/>
      <c r="AR51" s="1326"/>
      <c r="AS51" s="1326"/>
      <c r="AT51" s="1326"/>
      <c r="AU51" s="1326"/>
      <c r="AV51" s="1326"/>
      <c r="AW51" s="1326"/>
      <c r="AX51" s="1326"/>
      <c r="AY51" s="1326"/>
      <c r="AZ51" s="1326"/>
      <c r="BA51" s="1326"/>
      <c r="BB51" s="1326" t="s">
        <v>
599</v>
      </c>
      <c r="BC51" s="1326"/>
      <c r="BD51" s="1326"/>
      <c r="BE51" s="1326"/>
      <c r="BF51" s="1326"/>
      <c r="BG51" s="1326"/>
      <c r="BH51" s="1326"/>
      <c r="BI51" s="1326"/>
      <c r="BJ51" s="1326"/>
      <c r="BK51" s="1326"/>
      <c r="BL51" s="1326"/>
      <c r="BM51" s="1326"/>
      <c r="BN51" s="1326"/>
      <c r="BO51" s="1326"/>
      <c r="BP51" s="1327"/>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ht="13.2" x14ac:dyDescent="0.2">
      <c r="B52" s="395"/>
      <c r="G52" s="1330"/>
      <c r="H52" s="1330"/>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2" x14ac:dyDescent="0.2">
      <c r="A53" s="403"/>
      <c r="B53" s="395"/>
      <c r="G53" s="1330"/>
      <c r="H53" s="1330"/>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
600</v>
      </c>
      <c r="BC53" s="1326"/>
      <c r="BD53" s="1326"/>
      <c r="BE53" s="1326"/>
      <c r="BF53" s="1326"/>
      <c r="BG53" s="1326"/>
      <c r="BH53" s="1326"/>
      <c r="BI53" s="1326"/>
      <c r="BJ53" s="1326"/>
      <c r="BK53" s="1326"/>
      <c r="BL53" s="1326"/>
      <c r="BM53" s="1326"/>
      <c r="BN53" s="1326"/>
      <c r="BO53" s="1326"/>
      <c r="BP53" s="1327"/>
      <c r="BQ53" s="1324"/>
      <c r="BR53" s="1324"/>
      <c r="BS53" s="1324"/>
      <c r="BT53" s="1324"/>
      <c r="BU53" s="1324"/>
      <c r="BV53" s="1324"/>
      <c r="BW53" s="1324"/>
      <c r="BX53" s="1324">
        <v>
55.4</v>
      </c>
      <c r="BY53" s="1324"/>
      <c r="BZ53" s="1324"/>
      <c r="CA53" s="1324"/>
      <c r="CB53" s="1324"/>
      <c r="CC53" s="1324"/>
      <c r="CD53" s="1324"/>
      <c r="CE53" s="1324"/>
      <c r="CF53" s="1324">
        <v>
55.7</v>
      </c>
      <c r="CG53" s="1324"/>
      <c r="CH53" s="1324"/>
      <c r="CI53" s="1324"/>
      <c r="CJ53" s="1324"/>
      <c r="CK53" s="1324"/>
      <c r="CL53" s="1324"/>
      <c r="CM53" s="1324"/>
      <c r="CN53" s="1324">
        <v>
54.2</v>
      </c>
      <c r="CO53" s="1324"/>
      <c r="CP53" s="1324"/>
      <c r="CQ53" s="1324"/>
      <c r="CR53" s="1324"/>
      <c r="CS53" s="1324"/>
      <c r="CT53" s="1324"/>
      <c r="CU53" s="1324"/>
      <c r="CV53" s="1324">
        <v>
53.7</v>
      </c>
      <c r="CW53" s="1324"/>
      <c r="CX53" s="1324"/>
      <c r="CY53" s="1324"/>
      <c r="CZ53" s="1324"/>
      <c r="DA53" s="1324"/>
      <c r="DB53" s="1324"/>
      <c r="DC53" s="1324"/>
    </row>
    <row r="54" spans="1:109" ht="13.2" x14ac:dyDescent="0.2">
      <c r="A54" s="403"/>
      <c r="B54" s="395"/>
      <c r="G54" s="1330"/>
      <c r="H54" s="1330"/>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2" x14ac:dyDescent="0.2">
      <c r="A55" s="403"/>
      <c r="B55" s="395"/>
      <c r="G55" s="1319"/>
      <c r="H55" s="1319"/>
      <c r="I55" s="1319"/>
      <c r="J55" s="1319"/>
      <c r="K55" s="1325"/>
      <c r="L55" s="1325"/>
      <c r="M55" s="1325"/>
      <c r="N55" s="1325"/>
      <c r="AN55" s="1323" t="s">
        <v>
601</v>
      </c>
      <c r="AO55" s="1323"/>
      <c r="AP55" s="1323"/>
      <c r="AQ55" s="1323"/>
      <c r="AR55" s="1323"/>
      <c r="AS55" s="1323"/>
      <c r="AT55" s="1323"/>
      <c r="AU55" s="1323"/>
      <c r="AV55" s="1323"/>
      <c r="AW55" s="1323"/>
      <c r="AX55" s="1323"/>
      <c r="AY55" s="1323"/>
      <c r="AZ55" s="1323"/>
      <c r="BA55" s="1323"/>
      <c r="BB55" s="1326" t="s">
        <v>
599</v>
      </c>
      <c r="BC55" s="1326"/>
      <c r="BD55" s="1326"/>
      <c r="BE55" s="1326"/>
      <c r="BF55" s="1326"/>
      <c r="BG55" s="1326"/>
      <c r="BH55" s="1326"/>
      <c r="BI55" s="1326"/>
      <c r="BJ55" s="1326"/>
      <c r="BK55" s="1326"/>
      <c r="BL55" s="1326"/>
      <c r="BM55" s="1326"/>
      <c r="BN55" s="1326"/>
      <c r="BO55" s="1326"/>
      <c r="BP55" s="1327"/>
      <c r="BQ55" s="1324"/>
      <c r="BR55" s="1324"/>
      <c r="BS55" s="1324"/>
      <c r="BT55" s="1324"/>
      <c r="BU55" s="1324"/>
      <c r="BV55" s="1324"/>
      <c r="BW55" s="1324"/>
      <c r="BX55" s="1324">
        <v>
0</v>
      </c>
      <c r="BY55" s="1324"/>
      <c r="BZ55" s="1324"/>
      <c r="CA55" s="1324"/>
      <c r="CB55" s="1324"/>
      <c r="CC55" s="1324"/>
      <c r="CD55" s="1324"/>
      <c r="CE55" s="1324"/>
      <c r="CF55" s="1324">
        <v>
0</v>
      </c>
      <c r="CG55" s="1324"/>
      <c r="CH55" s="1324"/>
      <c r="CI55" s="1324"/>
      <c r="CJ55" s="1324"/>
      <c r="CK55" s="1324"/>
      <c r="CL55" s="1324"/>
      <c r="CM55" s="1324"/>
      <c r="CN55" s="1324">
        <v>
0</v>
      </c>
      <c r="CO55" s="1324"/>
      <c r="CP55" s="1324"/>
      <c r="CQ55" s="1324"/>
      <c r="CR55" s="1324"/>
      <c r="CS55" s="1324"/>
      <c r="CT55" s="1324"/>
      <c r="CU55" s="1324"/>
      <c r="CV55" s="1324">
        <v>
0</v>
      </c>
      <c r="CW55" s="1324"/>
      <c r="CX55" s="1324"/>
      <c r="CY55" s="1324"/>
      <c r="CZ55" s="1324"/>
      <c r="DA55" s="1324"/>
      <c r="DB55" s="1324"/>
      <c r="DC55" s="1324"/>
    </row>
    <row r="56" spans="1:109" ht="13.2" x14ac:dyDescent="0.2">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ht="13.2" x14ac:dyDescent="0.2">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
600</v>
      </c>
      <c r="BC57" s="1326"/>
      <c r="BD57" s="1326"/>
      <c r="BE57" s="1326"/>
      <c r="BF57" s="1326"/>
      <c r="BG57" s="1326"/>
      <c r="BH57" s="1326"/>
      <c r="BI57" s="1326"/>
      <c r="BJ57" s="1326"/>
      <c r="BK57" s="1326"/>
      <c r="BL57" s="1326"/>
      <c r="BM57" s="1326"/>
      <c r="BN57" s="1326"/>
      <c r="BO57" s="1326"/>
      <c r="BP57" s="1327"/>
      <c r="BQ57" s="1324"/>
      <c r="BR57" s="1324"/>
      <c r="BS57" s="1324"/>
      <c r="BT57" s="1324"/>
      <c r="BU57" s="1324"/>
      <c r="BV57" s="1324"/>
      <c r="BW57" s="1324"/>
      <c r="BX57" s="1324">
        <v>
56.8</v>
      </c>
      <c r="BY57" s="1324"/>
      <c r="BZ57" s="1324"/>
      <c r="CA57" s="1324"/>
      <c r="CB57" s="1324"/>
      <c r="CC57" s="1324"/>
      <c r="CD57" s="1324"/>
      <c r="CE57" s="1324"/>
      <c r="CF57" s="1324">
        <v>
56.9</v>
      </c>
      <c r="CG57" s="1324"/>
      <c r="CH57" s="1324"/>
      <c r="CI57" s="1324"/>
      <c r="CJ57" s="1324"/>
      <c r="CK57" s="1324"/>
      <c r="CL57" s="1324"/>
      <c r="CM57" s="1324"/>
      <c r="CN57" s="1324">
        <v>
57.7</v>
      </c>
      <c r="CO57" s="1324"/>
      <c r="CP57" s="1324"/>
      <c r="CQ57" s="1324"/>
      <c r="CR57" s="1324"/>
      <c r="CS57" s="1324"/>
      <c r="CT57" s="1324"/>
      <c r="CU57" s="1324"/>
      <c r="CV57" s="1324">
        <v>
56.3</v>
      </c>
      <c r="CW57" s="1324"/>
      <c r="CX57" s="1324"/>
      <c r="CY57" s="1324"/>
      <c r="CZ57" s="1324"/>
      <c r="DA57" s="1324"/>
      <c r="DB57" s="1324"/>
      <c r="DC57" s="1324"/>
      <c r="DD57" s="408"/>
      <c r="DE57" s="407"/>
    </row>
    <row r="58" spans="1:109" s="403" customFormat="1" ht="13.2" x14ac:dyDescent="0.2">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602</v>
      </c>
    </row>
    <row r="64" spans="1:109" ht="13.2" x14ac:dyDescent="0.2">
      <c r="B64" s="395"/>
      <c r="G64" s="402"/>
      <c r="I64" s="415"/>
      <c r="J64" s="415"/>
      <c r="K64" s="415"/>
      <c r="L64" s="415"/>
      <c r="M64" s="415"/>
      <c r="N64" s="416"/>
      <c r="AM64" s="402"/>
      <c r="AN64" s="402" t="s">
        <v>
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0" t="s">
        <v>
603</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2" x14ac:dyDescent="0.2">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2" x14ac:dyDescent="0.2">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2" x14ac:dyDescent="0.2">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2" x14ac:dyDescent="0.2">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597</v>
      </c>
    </row>
    <row r="72" spans="2:107" ht="13.2" x14ac:dyDescent="0.2">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
558</v>
      </c>
      <c r="BQ72" s="1323"/>
      <c r="BR72" s="1323"/>
      <c r="BS72" s="1323"/>
      <c r="BT72" s="1323"/>
      <c r="BU72" s="1323"/>
      <c r="BV72" s="1323"/>
      <c r="BW72" s="1323"/>
      <c r="BX72" s="1323" t="s">
        <v>
559</v>
      </c>
      <c r="BY72" s="1323"/>
      <c r="BZ72" s="1323"/>
      <c r="CA72" s="1323"/>
      <c r="CB72" s="1323"/>
      <c r="CC72" s="1323"/>
      <c r="CD72" s="1323"/>
      <c r="CE72" s="1323"/>
      <c r="CF72" s="1323" t="s">
        <v>
560</v>
      </c>
      <c r="CG72" s="1323"/>
      <c r="CH72" s="1323"/>
      <c r="CI72" s="1323"/>
      <c r="CJ72" s="1323"/>
      <c r="CK72" s="1323"/>
      <c r="CL72" s="1323"/>
      <c r="CM72" s="1323"/>
      <c r="CN72" s="1323" t="s">
        <v>
561</v>
      </c>
      <c r="CO72" s="1323"/>
      <c r="CP72" s="1323"/>
      <c r="CQ72" s="1323"/>
      <c r="CR72" s="1323"/>
      <c r="CS72" s="1323"/>
      <c r="CT72" s="1323"/>
      <c r="CU72" s="1323"/>
      <c r="CV72" s="1323" t="s">
        <v>
562</v>
      </c>
      <c r="CW72" s="1323"/>
      <c r="CX72" s="1323"/>
      <c r="CY72" s="1323"/>
      <c r="CZ72" s="1323"/>
      <c r="DA72" s="1323"/>
      <c r="DB72" s="1323"/>
      <c r="DC72" s="1323"/>
    </row>
    <row r="73" spans="2:107" ht="13.2" x14ac:dyDescent="0.2">
      <c r="B73" s="395"/>
      <c r="G73" s="1330"/>
      <c r="H73" s="1330"/>
      <c r="I73" s="1330"/>
      <c r="J73" s="1330"/>
      <c r="K73" s="1331"/>
      <c r="L73" s="1331"/>
      <c r="M73" s="1331"/>
      <c r="N73" s="1331"/>
      <c r="AM73" s="404"/>
      <c r="AN73" s="1326" t="s">
        <v>
598</v>
      </c>
      <c r="AO73" s="1326"/>
      <c r="AP73" s="1326"/>
      <c r="AQ73" s="1326"/>
      <c r="AR73" s="1326"/>
      <c r="AS73" s="1326"/>
      <c r="AT73" s="1326"/>
      <c r="AU73" s="1326"/>
      <c r="AV73" s="1326"/>
      <c r="AW73" s="1326"/>
      <c r="AX73" s="1326"/>
      <c r="AY73" s="1326"/>
      <c r="AZ73" s="1326"/>
      <c r="BA73" s="1326"/>
      <c r="BB73" s="1326" t="s">
        <v>
599</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2" x14ac:dyDescent="0.2">
      <c r="B74" s="395"/>
      <c r="G74" s="1330"/>
      <c r="H74" s="1330"/>
      <c r="I74" s="1330"/>
      <c r="J74" s="1330"/>
      <c r="K74" s="1331"/>
      <c r="L74" s="1331"/>
      <c r="M74" s="1331"/>
      <c r="N74" s="1331"/>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2" x14ac:dyDescent="0.2">
      <c r="B75" s="395"/>
      <c r="G75" s="1330"/>
      <c r="H75" s="1330"/>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
604</v>
      </c>
      <c r="BC75" s="1326"/>
      <c r="BD75" s="1326"/>
      <c r="BE75" s="1326"/>
      <c r="BF75" s="1326"/>
      <c r="BG75" s="1326"/>
      <c r="BH75" s="1326"/>
      <c r="BI75" s="1326"/>
      <c r="BJ75" s="1326"/>
      <c r="BK75" s="1326"/>
      <c r="BL75" s="1326"/>
      <c r="BM75" s="1326"/>
      <c r="BN75" s="1326"/>
      <c r="BO75" s="1326"/>
      <c r="BP75" s="1324">
        <v>
-3.8</v>
      </c>
      <c r="BQ75" s="1324"/>
      <c r="BR75" s="1324"/>
      <c r="BS75" s="1324"/>
      <c r="BT75" s="1324"/>
      <c r="BU75" s="1324"/>
      <c r="BV75" s="1324"/>
      <c r="BW75" s="1324"/>
      <c r="BX75" s="1324">
        <v>
-4.2</v>
      </c>
      <c r="BY75" s="1324"/>
      <c r="BZ75" s="1324"/>
      <c r="CA75" s="1324"/>
      <c r="CB75" s="1324"/>
      <c r="CC75" s="1324"/>
      <c r="CD75" s="1324"/>
      <c r="CE75" s="1324"/>
      <c r="CF75" s="1324">
        <v>
-4.4000000000000004</v>
      </c>
      <c r="CG75" s="1324"/>
      <c r="CH75" s="1324"/>
      <c r="CI75" s="1324"/>
      <c r="CJ75" s="1324"/>
      <c r="CK75" s="1324"/>
      <c r="CL75" s="1324"/>
      <c r="CM75" s="1324"/>
      <c r="CN75" s="1324">
        <v>
-4.5</v>
      </c>
      <c r="CO75" s="1324"/>
      <c r="CP75" s="1324"/>
      <c r="CQ75" s="1324"/>
      <c r="CR75" s="1324"/>
      <c r="CS75" s="1324"/>
      <c r="CT75" s="1324"/>
      <c r="CU75" s="1324"/>
      <c r="CV75" s="1324">
        <v>
-4.5</v>
      </c>
      <c r="CW75" s="1324"/>
      <c r="CX75" s="1324"/>
      <c r="CY75" s="1324"/>
      <c r="CZ75" s="1324"/>
      <c r="DA75" s="1324"/>
      <c r="DB75" s="1324"/>
      <c r="DC75" s="1324"/>
    </row>
    <row r="76" spans="2:107" ht="13.2" x14ac:dyDescent="0.2">
      <c r="B76" s="395"/>
      <c r="G76" s="1330"/>
      <c r="H76" s="1330"/>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2" x14ac:dyDescent="0.2">
      <c r="B77" s="395"/>
      <c r="G77" s="1319"/>
      <c r="H77" s="1319"/>
      <c r="I77" s="1319"/>
      <c r="J77" s="1319"/>
      <c r="K77" s="1331"/>
      <c r="L77" s="1331"/>
      <c r="M77" s="1331"/>
      <c r="N77" s="1331"/>
      <c r="AN77" s="1323" t="s">
        <v>
601</v>
      </c>
      <c r="AO77" s="1323"/>
      <c r="AP77" s="1323"/>
      <c r="AQ77" s="1323"/>
      <c r="AR77" s="1323"/>
      <c r="AS77" s="1323"/>
      <c r="AT77" s="1323"/>
      <c r="AU77" s="1323"/>
      <c r="AV77" s="1323"/>
      <c r="AW77" s="1323"/>
      <c r="AX77" s="1323"/>
      <c r="AY77" s="1323"/>
      <c r="AZ77" s="1323"/>
      <c r="BA77" s="1323"/>
      <c r="BB77" s="1326" t="s">
        <v>
599</v>
      </c>
      <c r="BC77" s="1326"/>
      <c r="BD77" s="1326"/>
      <c r="BE77" s="1326"/>
      <c r="BF77" s="1326"/>
      <c r="BG77" s="1326"/>
      <c r="BH77" s="1326"/>
      <c r="BI77" s="1326"/>
      <c r="BJ77" s="1326"/>
      <c r="BK77" s="1326"/>
      <c r="BL77" s="1326"/>
      <c r="BM77" s="1326"/>
      <c r="BN77" s="1326"/>
      <c r="BO77" s="1326"/>
      <c r="BP77" s="1324">
        <v>
0</v>
      </c>
      <c r="BQ77" s="1324"/>
      <c r="BR77" s="1324"/>
      <c r="BS77" s="1324"/>
      <c r="BT77" s="1324"/>
      <c r="BU77" s="1324"/>
      <c r="BV77" s="1324"/>
      <c r="BW77" s="1324"/>
      <c r="BX77" s="1324">
        <v>
0</v>
      </c>
      <c r="BY77" s="1324"/>
      <c r="BZ77" s="1324"/>
      <c r="CA77" s="1324"/>
      <c r="CB77" s="1324"/>
      <c r="CC77" s="1324"/>
      <c r="CD77" s="1324"/>
      <c r="CE77" s="1324"/>
      <c r="CF77" s="1324">
        <v>
0</v>
      </c>
      <c r="CG77" s="1324"/>
      <c r="CH77" s="1324"/>
      <c r="CI77" s="1324"/>
      <c r="CJ77" s="1324"/>
      <c r="CK77" s="1324"/>
      <c r="CL77" s="1324"/>
      <c r="CM77" s="1324"/>
      <c r="CN77" s="1324">
        <v>
0</v>
      </c>
      <c r="CO77" s="1324"/>
      <c r="CP77" s="1324"/>
      <c r="CQ77" s="1324"/>
      <c r="CR77" s="1324"/>
      <c r="CS77" s="1324"/>
      <c r="CT77" s="1324"/>
      <c r="CU77" s="1324"/>
      <c r="CV77" s="1324">
        <v>
0</v>
      </c>
      <c r="CW77" s="1324"/>
      <c r="CX77" s="1324"/>
      <c r="CY77" s="1324"/>
      <c r="CZ77" s="1324"/>
      <c r="DA77" s="1324"/>
      <c r="DB77" s="1324"/>
      <c r="DC77" s="1324"/>
    </row>
    <row r="78" spans="2:107" ht="13.2" x14ac:dyDescent="0.2">
      <c r="B78" s="395"/>
      <c r="G78" s="1319"/>
      <c r="H78" s="1319"/>
      <c r="I78" s="1319"/>
      <c r="J78" s="1319"/>
      <c r="K78" s="1331"/>
      <c r="L78" s="1331"/>
      <c r="M78" s="1331"/>
      <c r="N78" s="1331"/>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2" x14ac:dyDescent="0.2">
      <c r="B79" s="395"/>
      <c r="G79" s="1319"/>
      <c r="H79" s="1319"/>
      <c r="I79" s="1329"/>
      <c r="J79" s="1329"/>
      <c r="K79" s="1332"/>
      <c r="L79" s="1332"/>
      <c r="M79" s="1332"/>
      <c r="N79" s="1332"/>
      <c r="AN79" s="1323"/>
      <c r="AO79" s="1323"/>
      <c r="AP79" s="1323"/>
      <c r="AQ79" s="1323"/>
      <c r="AR79" s="1323"/>
      <c r="AS79" s="1323"/>
      <c r="AT79" s="1323"/>
      <c r="AU79" s="1323"/>
      <c r="AV79" s="1323"/>
      <c r="AW79" s="1323"/>
      <c r="AX79" s="1323"/>
      <c r="AY79" s="1323"/>
      <c r="AZ79" s="1323"/>
      <c r="BA79" s="1323"/>
      <c r="BB79" s="1326" t="s">
        <v>
604</v>
      </c>
      <c r="BC79" s="1326"/>
      <c r="BD79" s="1326"/>
      <c r="BE79" s="1326"/>
      <c r="BF79" s="1326"/>
      <c r="BG79" s="1326"/>
      <c r="BH79" s="1326"/>
      <c r="BI79" s="1326"/>
      <c r="BJ79" s="1326"/>
      <c r="BK79" s="1326"/>
      <c r="BL79" s="1326"/>
      <c r="BM79" s="1326"/>
      <c r="BN79" s="1326"/>
      <c r="BO79" s="1326"/>
      <c r="BP79" s="1324">
        <v>
-2.2999999999999998</v>
      </c>
      <c r="BQ79" s="1324"/>
      <c r="BR79" s="1324"/>
      <c r="BS79" s="1324"/>
      <c r="BT79" s="1324"/>
      <c r="BU79" s="1324"/>
      <c r="BV79" s="1324"/>
      <c r="BW79" s="1324"/>
      <c r="BX79" s="1324">
        <v>
-2.8</v>
      </c>
      <c r="BY79" s="1324"/>
      <c r="BZ79" s="1324"/>
      <c r="CA79" s="1324"/>
      <c r="CB79" s="1324"/>
      <c r="CC79" s="1324"/>
      <c r="CD79" s="1324"/>
      <c r="CE79" s="1324"/>
      <c r="CF79" s="1324">
        <v>
-3.2</v>
      </c>
      <c r="CG79" s="1324"/>
      <c r="CH79" s="1324"/>
      <c r="CI79" s="1324"/>
      <c r="CJ79" s="1324"/>
      <c r="CK79" s="1324"/>
      <c r="CL79" s="1324"/>
      <c r="CM79" s="1324"/>
      <c r="CN79" s="1324">
        <v>
-3.4</v>
      </c>
      <c r="CO79" s="1324"/>
      <c r="CP79" s="1324"/>
      <c r="CQ79" s="1324"/>
      <c r="CR79" s="1324"/>
      <c r="CS79" s="1324"/>
      <c r="CT79" s="1324"/>
      <c r="CU79" s="1324"/>
      <c r="CV79" s="1324">
        <v>
-3.5</v>
      </c>
      <c r="CW79" s="1324"/>
      <c r="CX79" s="1324"/>
      <c r="CY79" s="1324"/>
      <c r="CZ79" s="1324"/>
      <c r="DA79" s="1324"/>
      <c r="DB79" s="1324"/>
      <c r="DC79" s="1324"/>
    </row>
    <row r="80" spans="2:107" ht="13.2" x14ac:dyDescent="0.2">
      <c r="B80" s="395"/>
      <c r="G80" s="1319"/>
      <c r="H80" s="1319"/>
      <c r="I80" s="1329"/>
      <c r="J80" s="1329"/>
      <c r="K80" s="1332"/>
      <c r="L80" s="1332"/>
      <c r="M80" s="1332"/>
      <c r="N80" s="1332"/>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Nf5icxhg97wEZUKzFjdQZ9rhhTbarKzZ9FXjtwAgYiO5LfuzHtbQEKtMFmU9gJaRdwz0YFE6GecNbDfprkqVsA==" saltValue="Zfg4KpYZN87dnmlwOemx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Q110" sqref="CQ110"/>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504</v>
      </c>
    </row>
  </sheetData>
  <sheetProtection algorithmName="SHA-512" hashValue="pJu8RvQYY6kbB10eQdwtuM36DWSda8RfzmXNfhiDeqSsH0NPoR7/n0opN+fjWrd6e+98tyvtWmbc6ZETeMOL8g==" saltValue="Y93Mbwa6eKDSmb75d5sUS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CQ110" sqref="CQ110"/>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504</v>
      </c>
    </row>
  </sheetData>
  <sheetProtection algorithmName="SHA-512" hashValue="Bqn/wvbIwuKV0Q+zti0ReyzrgVM96c+rvK/91mZY3gWfx4fVTIa8qRUhswSyHZyZif5oSNu55kYwnp+SO5AHNg==" saltValue="IKQmlFgy0w9GmWKBSeUXI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555</v>
      </c>
      <c r="G2" s="157"/>
      <c r="H2" s="158"/>
    </row>
    <row r="3" spans="1:8" x14ac:dyDescent="0.2">
      <c r="A3" s="154" t="s">
        <v>548</v>
      </c>
      <c r="B3" s="159"/>
      <c r="C3" s="160"/>
      <c r="D3" s="161">
        <v>48728</v>
      </c>
      <c r="E3" s="162"/>
      <c r="F3" s="163">
        <v>43773</v>
      </c>
      <c r="G3" s="164"/>
      <c r="H3" s="165"/>
    </row>
    <row r="4" spans="1:8" x14ac:dyDescent="0.2">
      <c r="A4" s="166"/>
      <c r="B4" s="167"/>
      <c r="C4" s="168"/>
      <c r="D4" s="169">
        <v>42356</v>
      </c>
      <c r="E4" s="170"/>
      <c r="F4" s="171">
        <v>30346</v>
      </c>
      <c r="G4" s="172"/>
      <c r="H4" s="173"/>
    </row>
    <row r="5" spans="1:8" x14ac:dyDescent="0.2">
      <c r="A5" s="154" t="s">
        <v>550</v>
      </c>
      <c r="B5" s="159"/>
      <c r="C5" s="160"/>
      <c r="D5" s="161">
        <v>45208</v>
      </c>
      <c r="E5" s="162"/>
      <c r="F5" s="163">
        <v>51565</v>
      </c>
      <c r="G5" s="164"/>
      <c r="H5" s="165"/>
    </row>
    <row r="6" spans="1:8" x14ac:dyDescent="0.2">
      <c r="A6" s="166"/>
      <c r="B6" s="167"/>
      <c r="C6" s="168"/>
      <c r="D6" s="169">
        <v>39633</v>
      </c>
      <c r="E6" s="170"/>
      <c r="F6" s="171">
        <v>35359</v>
      </c>
      <c r="G6" s="172"/>
      <c r="H6" s="173"/>
    </row>
    <row r="7" spans="1:8" x14ac:dyDescent="0.2">
      <c r="A7" s="154" t="s">
        <v>551</v>
      </c>
      <c r="B7" s="159"/>
      <c r="C7" s="160"/>
      <c r="D7" s="161">
        <v>47415</v>
      </c>
      <c r="E7" s="162"/>
      <c r="F7" s="163">
        <v>46686</v>
      </c>
      <c r="G7" s="164"/>
      <c r="H7" s="165"/>
    </row>
    <row r="8" spans="1:8" x14ac:dyDescent="0.2">
      <c r="A8" s="166"/>
      <c r="B8" s="167"/>
      <c r="C8" s="168"/>
      <c r="D8" s="169">
        <v>32982</v>
      </c>
      <c r="E8" s="170"/>
      <c r="F8" s="171">
        <v>32595</v>
      </c>
      <c r="G8" s="172"/>
      <c r="H8" s="173"/>
    </row>
    <row r="9" spans="1:8" x14ac:dyDescent="0.2">
      <c r="A9" s="154" t="s">
        <v>552</v>
      </c>
      <c r="B9" s="159"/>
      <c r="C9" s="160"/>
      <c r="D9" s="161">
        <v>80981</v>
      </c>
      <c r="E9" s="162"/>
      <c r="F9" s="163">
        <v>49796</v>
      </c>
      <c r="G9" s="164"/>
      <c r="H9" s="165"/>
    </row>
    <row r="10" spans="1:8" x14ac:dyDescent="0.2">
      <c r="A10" s="166"/>
      <c r="B10" s="167"/>
      <c r="C10" s="168"/>
      <c r="D10" s="169">
        <v>52655</v>
      </c>
      <c r="E10" s="170"/>
      <c r="F10" s="171">
        <v>37281</v>
      </c>
      <c r="G10" s="172"/>
      <c r="H10" s="173"/>
    </row>
    <row r="11" spans="1:8" x14ac:dyDescent="0.2">
      <c r="A11" s="154" t="s">
        <v>553</v>
      </c>
      <c r="B11" s="159"/>
      <c r="C11" s="160"/>
      <c r="D11" s="161">
        <v>105156</v>
      </c>
      <c r="E11" s="162"/>
      <c r="F11" s="163">
        <v>51681</v>
      </c>
      <c r="G11" s="164"/>
      <c r="H11" s="165"/>
    </row>
    <row r="12" spans="1:8" x14ac:dyDescent="0.2">
      <c r="A12" s="166"/>
      <c r="B12" s="167"/>
      <c r="C12" s="174"/>
      <c r="D12" s="169">
        <v>56723</v>
      </c>
      <c r="E12" s="170"/>
      <c r="F12" s="171">
        <v>37226</v>
      </c>
      <c r="G12" s="172"/>
      <c r="H12" s="173"/>
    </row>
    <row r="13" spans="1:8" x14ac:dyDescent="0.2">
      <c r="A13" s="154"/>
      <c r="B13" s="159"/>
      <c r="C13" s="175"/>
      <c r="D13" s="176">
        <v>65498</v>
      </c>
      <c r="E13" s="177"/>
      <c r="F13" s="178">
        <v>48700</v>
      </c>
      <c r="G13" s="179"/>
      <c r="H13" s="165"/>
    </row>
    <row r="14" spans="1:8" x14ac:dyDescent="0.2">
      <c r="A14" s="166"/>
      <c r="B14" s="167"/>
      <c r="C14" s="168"/>
      <c r="D14" s="169">
        <v>44870</v>
      </c>
      <c r="E14" s="170"/>
      <c r="F14" s="171">
        <v>34561</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5.33</v>
      </c>
      <c r="C19" s="180">
        <f>ROUND(VALUE(SUBSTITUTE(実質収支比率等に係る経年分析!G$48,"▲","-")),2)</f>
        <v>5.49</v>
      </c>
      <c r="D19" s="180">
        <f>ROUND(VALUE(SUBSTITUTE(実質収支比率等に係る経年分析!H$48,"▲","-")),2)</f>
        <v>9.0399999999999991</v>
      </c>
      <c r="E19" s="180">
        <f>ROUND(VALUE(SUBSTITUTE(実質収支比率等に係る経年分析!I$48,"▲","-")),2)</f>
        <v>7.98</v>
      </c>
      <c r="F19" s="180">
        <f>ROUND(VALUE(SUBSTITUTE(実質収支比率等に係る経年分析!J$48,"▲","-")),2)</f>
        <v>9.1999999999999993</v>
      </c>
    </row>
    <row r="20" spans="1:11" x14ac:dyDescent="0.2">
      <c r="A20" s="180" t="s">
        <v>54</v>
      </c>
      <c r="B20" s="180">
        <f>ROUND(VALUE(SUBSTITUTE(実質収支比率等に係る経年分析!F$47,"▲","-")),2)</f>
        <v>49.22</v>
      </c>
      <c r="C20" s="180">
        <f>ROUND(VALUE(SUBSTITUTE(実質収支比率等に係る経年分析!G$47,"▲","-")),2)</f>
        <v>49.18</v>
      </c>
      <c r="D20" s="180">
        <f>ROUND(VALUE(SUBSTITUTE(実質収支比率等に係る経年分析!H$47,"▲","-")),2)</f>
        <v>46.01</v>
      </c>
      <c r="E20" s="180">
        <f>ROUND(VALUE(SUBSTITUTE(実質収支比率等に係る経年分析!I$47,"▲","-")),2)</f>
        <v>38.81</v>
      </c>
      <c r="F20" s="180">
        <f>ROUND(VALUE(SUBSTITUTE(実質収支比率等に係る経年分析!J$47,"▲","-")),2)</f>
        <v>32.47</v>
      </c>
    </row>
    <row r="21" spans="1:11" x14ac:dyDescent="0.2">
      <c r="A21" s="180" t="s">
        <v>55</v>
      </c>
      <c r="B21" s="180">
        <f>IF(ISNUMBER(VALUE(SUBSTITUTE(実質収支比率等に係る経年分析!F$49,"▲","-"))),ROUND(VALUE(SUBSTITUTE(実質収支比率等に係る経年分析!F$49,"▲","-")),2),NA())</f>
        <v>-2.2200000000000002</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-0.35</v>
      </c>
      <c r="E21" s="180">
        <f>IF(ISNUMBER(VALUE(SUBSTITUTE(実質収支比率等に係る経年分析!I$49,"▲","-"))),ROUND(VALUE(SUBSTITUTE(実質収支比率等に係る経年分析!I$49,"▲","-")),2),NA())</f>
        <v>-5.26</v>
      </c>
      <c r="F21" s="180">
        <f>IF(ISNUMBER(VALUE(SUBSTITUTE(実質収支比率等に係る経年分析!J$49,"▲","-"))),ROUND(VALUE(SUBSTITUTE(実質収支比率等に係る経年分析!J$49,"▲","-")),2),NA())</f>
        <v>-2.5299999999999998</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0.55000000000000004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0.36</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2.0099999999999998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9.0299999999999994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9.1999999999999993</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3950</v>
      </c>
      <c r="E42" s="182"/>
      <c r="F42" s="182"/>
      <c r="G42" s="182">
        <f>'実質公債費比率（分子）の構造'!L$52</f>
        <v>3782</v>
      </c>
      <c r="H42" s="182"/>
      <c r="I42" s="182"/>
      <c r="J42" s="182">
        <f>'実質公債費比率（分子）の構造'!M$52</f>
        <v>3691</v>
      </c>
      <c r="K42" s="182"/>
      <c r="L42" s="182"/>
      <c r="M42" s="182">
        <f>'実質公債費比率（分子）の構造'!N$52</f>
        <v>3526</v>
      </c>
      <c r="N42" s="182"/>
      <c r="O42" s="182"/>
      <c r="P42" s="182">
        <f>'実質公債費比率（分子）の構造'!O$52</f>
        <v>3401</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56</v>
      </c>
      <c r="C44" s="182"/>
      <c r="D44" s="182"/>
      <c r="E44" s="182">
        <f>'実質公債費比率（分子）の構造'!L$50</f>
        <v>46</v>
      </c>
      <c r="F44" s="182"/>
      <c r="G44" s="182"/>
      <c r="H44" s="182">
        <f>'実質公債費比率（分子）の構造'!M$50</f>
        <v>39</v>
      </c>
      <c r="I44" s="182"/>
      <c r="J44" s="182"/>
      <c r="K44" s="182">
        <f>'実質公債費比率（分子）の構造'!N$50</f>
        <v>49</v>
      </c>
      <c r="L44" s="182"/>
      <c r="M44" s="182"/>
      <c r="N44" s="182">
        <f>'実質公債費比率（分子）の構造'!O$50</f>
        <v>49</v>
      </c>
      <c r="O44" s="182"/>
      <c r="P44" s="182"/>
    </row>
    <row r="45" spans="1:16" x14ac:dyDescent="0.2">
      <c r="A45" s="182" t="s">
        <v>65</v>
      </c>
      <c r="B45" s="182">
        <f>'実質公債費比率（分子）の構造'!K$49</f>
        <v>121</v>
      </c>
      <c r="C45" s="182"/>
      <c r="D45" s="182"/>
      <c r="E45" s="182">
        <f>'実質公債費比率（分子）の構造'!L$49</f>
        <v>75</v>
      </c>
      <c r="F45" s="182"/>
      <c r="G45" s="182"/>
      <c r="H45" s="182">
        <f>'実質公債費比率（分子）の構造'!M$49</f>
        <v>66</v>
      </c>
      <c r="I45" s="182"/>
      <c r="J45" s="182"/>
      <c r="K45" s="182">
        <f>'実質公債費比率（分子）の構造'!N$49</f>
        <v>73</v>
      </c>
      <c r="L45" s="182"/>
      <c r="M45" s="182"/>
      <c r="N45" s="182">
        <f>'実質公債費比率（分子）の構造'!O$49</f>
        <v>75</v>
      </c>
      <c r="O45" s="182"/>
      <c r="P45" s="182"/>
    </row>
    <row r="46" spans="1:16" x14ac:dyDescent="0.2">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13</v>
      </c>
      <c r="B47" s="182" t="str">
        <f>'実質公債費比率（分子）の構造'!K$47</f>
        <v>-</v>
      </c>
      <c r="C47" s="182"/>
      <c r="D47" s="182"/>
      <c r="E47" s="182">
        <f>'実質公債費比率（分子）の構造'!L$47</f>
        <v>52</v>
      </c>
      <c r="F47" s="182"/>
      <c r="G47" s="182"/>
      <c r="H47" s="182">
        <f>'実質公債費比率（分子）の構造'!M$47</f>
        <v>46</v>
      </c>
      <c r="I47" s="182"/>
      <c r="J47" s="182"/>
      <c r="K47" s="182">
        <f>'実質公債費比率（分子）の構造'!N$47</f>
        <v>31</v>
      </c>
      <c r="L47" s="182"/>
      <c r="M47" s="182"/>
      <c r="N47" s="182">
        <f>'実質公債費比率（分子）の構造'!O$47</f>
        <v>62</v>
      </c>
      <c r="O47" s="182"/>
      <c r="P47" s="182"/>
    </row>
    <row r="48" spans="1:16" x14ac:dyDescent="0.2">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68</v>
      </c>
      <c r="B49" s="182">
        <f>'実質公債費比率（分子）の構造'!K$45</f>
        <v>1517</v>
      </c>
      <c r="C49" s="182"/>
      <c r="D49" s="182"/>
      <c r="E49" s="182">
        <f>'実質公債費比率（分子）の構造'!L$45</f>
        <v>1271</v>
      </c>
      <c r="F49" s="182"/>
      <c r="G49" s="182"/>
      <c r="H49" s="182">
        <f>'実質公債費比率（分子）の構造'!M$45</f>
        <v>1298</v>
      </c>
      <c r="I49" s="182"/>
      <c r="J49" s="182"/>
      <c r="K49" s="182">
        <f>'実質公債費比率（分子）の構造'!N$45</f>
        <v>926</v>
      </c>
      <c r="L49" s="182"/>
      <c r="M49" s="182"/>
      <c r="N49" s="182">
        <f>'実質公債費比率（分子）の構造'!O$45</f>
        <v>593</v>
      </c>
      <c r="O49" s="182"/>
      <c r="P49" s="182"/>
    </row>
    <row r="50" spans="1:16" x14ac:dyDescent="0.2">
      <c r="A50" s="182" t="s">
        <v>69</v>
      </c>
      <c r="B50" s="182" t="e">
        <f>NA()</f>
        <v>#N/A</v>
      </c>
      <c r="C50" s="182">
        <f>IF(ISNUMBER('実質公債費比率（分子）の構造'!K$53),'実質公債費比率（分子）の構造'!K$53,NA())</f>
        <v>-2256</v>
      </c>
      <c r="D50" s="182" t="e">
        <f>NA()</f>
        <v>#N/A</v>
      </c>
      <c r="E50" s="182" t="e">
        <f>NA()</f>
        <v>#N/A</v>
      </c>
      <c r="F50" s="182">
        <f>IF(ISNUMBER('実質公債費比率（分子）の構造'!L$53),'実質公債費比率（分子）の構造'!L$53,NA())</f>
        <v>-2338</v>
      </c>
      <c r="G50" s="182" t="e">
        <f>NA()</f>
        <v>#N/A</v>
      </c>
      <c r="H50" s="182" t="e">
        <f>NA()</f>
        <v>#N/A</v>
      </c>
      <c r="I50" s="182">
        <f>IF(ISNUMBER('実質公債費比率（分子）の構造'!M$53),'実質公債費比率（分子）の構造'!M$53,NA())</f>
        <v>-2242</v>
      </c>
      <c r="J50" s="182" t="e">
        <f>NA()</f>
        <v>#N/A</v>
      </c>
      <c r="K50" s="182" t="e">
        <f>NA()</f>
        <v>#N/A</v>
      </c>
      <c r="L50" s="182">
        <f>IF(ISNUMBER('実質公債費比率（分子）の構造'!N$53),'実質公債費比率（分子）の構造'!N$53,NA())</f>
        <v>-2447</v>
      </c>
      <c r="M50" s="182" t="e">
        <f>NA()</f>
        <v>#N/A</v>
      </c>
      <c r="N50" s="182" t="e">
        <f>NA()</f>
        <v>#N/A</v>
      </c>
      <c r="O50" s="182">
        <f>IF(ISNUMBER('実質公債費比率（分子）の構造'!O$53),'実質公債費比率（分子）の構造'!O$53,NA())</f>
        <v>-2622</v>
      </c>
      <c r="P50" s="182" t="e">
        <f>NA()</f>
        <v>#N/A</v>
      </c>
    </row>
    <row r="53" spans="1:16" x14ac:dyDescent="0.2">
      <c r="A53" s="150" t="s">
        <v>70</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2">
      <c r="A56" s="181" t="s">
        <v>42</v>
      </c>
      <c r="B56" s="181"/>
      <c r="C56" s="181"/>
      <c r="D56" s="181">
        <f>'将来負担比率（分子）の構造'!I$52</f>
        <v>40689</v>
      </c>
      <c r="E56" s="181"/>
      <c r="F56" s="181"/>
      <c r="G56" s="181">
        <f>'将来負担比率（分子）の構造'!J$52</f>
        <v>37288</v>
      </c>
      <c r="H56" s="181"/>
      <c r="I56" s="181"/>
      <c r="J56" s="181">
        <f>'将来負担比率（分子）の構造'!K$52</f>
        <v>33981</v>
      </c>
      <c r="K56" s="181"/>
      <c r="L56" s="181"/>
      <c r="M56" s="181">
        <f>'将来負担比率（分子）の構造'!L$52</f>
        <v>30890</v>
      </c>
      <c r="N56" s="181"/>
      <c r="O56" s="181"/>
      <c r="P56" s="181">
        <f>'将来負担比率（分子）の構造'!M$52</f>
        <v>27840</v>
      </c>
    </row>
    <row r="57" spans="1:16" x14ac:dyDescent="0.2">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40</v>
      </c>
      <c r="B58" s="181"/>
      <c r="C58" s="181"/>
      <c r="D58" s="181">
        <f>'将来負担比率（分子）の構造'!I$50</f>
        <v>66986</v>
      </c>
      <c r="E58" s="181"/>
      <c r="F58" s="181"/>
      <c r="G58" s="181">
        <f>'将来負担比率（分子）の構造'!J$50</f>
        <v>67286</v>
      </c>
      <c r="H58" s="181"/>
      <c r="I58" s="181"/>
      <c r="J58" s="181">
        <f>'将来負担比率（分子）の構造'!K$50</f>
        <v>67904</v>
      </c>
      <c r="K58" s="181"/>
      <c r="L58" s="181"/>
      <c r="M58" s="181">
        <f>'将来負担比率（分子）の構造'!L$50</f>
        <v>67197</v>
      </c>
      <c r="N58" s="181"/>
      <c r="O58" s="181"/>
      <c r="P58" s="181">
        <f>'将来負担比率（分子）の構造'!M$50</f>
        <v>63581</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11919</v>
      </c>
      <c r="C62" s="181"/>
      <c r="D62" s="181"/>
      <c r="E62" s="181">
        <f>'将来負担比率（分子）の構造'!J$45</f>
        <v>11041</v>
      </c>
      <c r="F62" s="181"/>
      <c r="G62" s="181"/>
      <c r="H62" s="181">
        <f>'将来負担比率（分子）の構造'!K$45</f>
        <v>9504</v>
      </c>
      <c r="I62" s="181"/>
      <c r="J62" s="181"/>
      <c r="K62" s="181">
        <f>'将来負担比率（分子）の構造'!L$45</f>
        <v>10505</v>
      </c>
      <c r="L62" s="181"/>
      <c r="M62" s="181"/>
      <c r="N62" s="181">
        <f>'将来負担比率（分子）の構造'!M$45</f>
        <v>10254</v>
      </c>
      <c r="O62" s="181"/>
      <c r="P62" s="181"/>
    </row>
    <row r="63" spans="1:16" x14ac:dyDescent="0.2">
      <c r="A63" s="181" t="s">
        <v>33</v>
      </c>
      <c r="B63" s="181">
        <f>'将来負担比率（分子）の構造'!I$44</f>
        <v>732</v>
      </c>
      <c r="C63" s="181"/>
      <c r="D63" s="181"/>
      <c r="E63" s="181">
        <f>'将来負担比率（分子）の構造'!J$44</f>
        <v>765</v>
      </c>
      <c r="F63" s="181"/>
      <c r="G63" s="181"/>
      <c r="H63" s="181">
        <f>'将来負担比率（分子）の構造'!K$44</f>
        <v>901</v>
      </c>
      <c r="I63" s="181"/>
      <c r="J63" s="181"/>
      <c r="K63" s="181">
        <f>'将来負担比率（分子）の構造'!L$44</f>
        <v>912</v>
      </c>
      <c r="L63" s="181"/>
      <c r="M63" s="181"/>
      <c r="N63" s="181">
        <f>'将来負担比率（分子）の構造'!M$44</f>
        <v>925</v>
      </c>
      <c r="O63" s="181"/>
      <c r="P63" s="181"/>
    </row>
    <row r="64" spans="1:16" x14ac:dyDescent="0.2">
      <c r="A64" s="181" t="s">
        <v>32</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31</v>
      </c>
      <c r="B65" s="181">
        <f>'将来負担比率（分子）の構造'!I$42</f>
        <v>243</v>
      </c>
      <c r="C65" s="181"/>
      <c r="D65" s="181"/>
      <c r="E65" s="181">
        <f>'将来負担比率（分子）の構造'!J$42</f>
        <v>197</v>
      </c>
      <c r="F65" s="181"/>
      <c r="G65" s="181"/>
      <c r="H65" s="181">
        <f>'将来負担比率（分子）の構造'!K$42</f>
        <v>626</v>
      </c>
      <c r="I65" s="181"/>
      <c r="J65" s="181"/>
      <c r="K65" s="181">
        <f>'将来負担比率（分子）の構造'!L$42</f>
        <v>575</v>
      </c>
      <c r="L65" s="181"/>
      <c r="M65" s="181"/>
      <c r="N65" s="181">
        <f>'将来負担比率（分子）の構造'!M$42</f>
        <v>593</v>
      </c>
      <c r="O65" s="181"/>
      <c r="P65" s="181"/>
    </row>
    <row r="66" spans="1:16" x14ac:dyDescent="0.2">
      <c r="A66" s="181" t="s">
        <v>30</v>
      </c>
      <c r="B66" s="181">
        <f>'将来負担比率（分子）の構造'!I$41</f>
        <v>8257</v>
      </c>
      <c r="C66" s="181"/>
      <c r="D66" s="181"/>
      <c r="E66" s="181">
        <f>'将来負担比率（分子）の構造'!J$41</f>
        <v>6696</v>
      </c>
      <c r="F66" s="181"/>
      <c r="G66" s="181"/>
      <c r="H66" s="181">
        <f>'将来負担比率（分子）の構造'!K$41</f>
        <v>5145</v>
      </c>
      <c r="I66" s="181"/>
      <c r="J66" s="181"/>
      <c r="K66" s="181">
        <f>'将来負担比率（分子）の構造'!L$41</f>
        <v>5306</v>
      </c>
      <c r="L66" s="181"/>
      <c r="M66" s="181"/>
      <c r="N66" s="181">
        <f>'将来負担比率（分子）の構造'!M$41</f>
        <v>4818</v>
      </c>
      <c r="O66" s="181"/>
      <c r="P66" s="181"/>
    </row>
    <row r="67" spans="1:16" x14ac:dyDescent="0.2">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74</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75</v>
      </c>
      <c r="B72" s="185">
        <f>基金残高に係る経年分析!F55</f>
        <v>24969</v>
      </c>
      <c r="C72" s="185">
        <f>基金残高に係る経年分析!G55</f>
        <v>22276</v>
      </c>
      <c r="D72" s="185">
        <f>基金残高に係る経年分析!H55</f>
        <v>19728</v>
      </c>
    </row>
    <row r="73" spans="1:16" x14ac:dyDescent="0.2">
      <c r="A73" s="184" t="s">
        <v>76</v>
      </c>
      <c r="B73" s="185">
        <f>基金残高に係る経年分析!F56</f>
        <v>55</v>
      </c>
      <c r="C73" s="185">
        <f>基金残高に係る経年分析!G56</f>
        <v>55</v>
      </c>
      <c r="D73" s="185">
        <f>基金残高に係る経年分析!H56</f>
        <v>55</v>
      </c>
    </row>
    <row r="74" spans="1:16" x14ac:dyDescent="0.2">
      <c r="A74" s="184" t="s">
        <v>77</v>
      </c>
      <c r="B74" s="185">
        <f>基金残高に係る経年分析!F57</f>
        <v>41630</v>
      </c>
      <c r="C74" s="185">
        <f>基金残高に係る経年分析!G57</f>
        <v>43275</v>
      </c>
      <c r="D74" s="185">
        <f>基金残高に係る経年分析!H57</f>
        <v>41716</v>
      </c>
    </row>
  </sheetData>
  <sheetProtection algorithmName="SHA-512" hashValue="s6KnIrNr0Enq+gqDbZjylJHxXtli/9bzjbi5ubOBE84AEblb/wUcolWR6k5ulG1Jg67bahsXAZslbVemxUTxZg==" saltValue="icvn4tQwcImj7mBJk3Djz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213</v>
      </c>
      <c r="DI1" s="798"/>
      <c r="DJ1" s="798"/>
      <c r="DK1" s="798"/>
      <c r="DL1" s="798"/>
      <c r="DM1" s="798"/>
      <c r="DN1" s="799"/>
      <c r="DO1" s="226"/>
      <c r="DP1" s="797" t="s">
        <v>
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
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
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
1</v>
      </c>
      <c r="C4" s="740"/>
      <c r="D4" s="740"/>
      <c r="E4" s="740"/>
      <c r="F4" s="740"/>
      <c r="G4" s="740"/>
      <c r="H4" s="740"/>
      <c r="I4" s="740"/>
      <c r="J4" s="740"/>
      <c r="K4" s="740"/>
      <c r="L4" s="740"/>
      <c r="M4" s="740"/>
      <c r="N4" s="740"/>
      <c r="O4" s="740"/>
      <c r="P4" s="740"/>
      <c r="Q4" s="741"/>
      <c r="R4" s="739" t="s">
        <v>
219</v>
      </c>
      <c r="S4" s="740"/>
      <c r="T4" s="740"/>
      <c r="U4" s="740"/>
      <c r="V4" s="740"/>
      <c r="W4" s="740"/>
      <c r="X4" s="740"/>
      <c r="Y4" s="741"/>
      <c r="Z4" s="739" t="s">
        <v>
220</v>
      </c>
      <c r="AA4" s="740"/>
      <c r="AB4" s="740"/>
      <c r="AC4" s="741"/>
      <c r="AD4" s="739" t="s">
        <v>
221</v>
      </c>
      <c r="AE4" s="740"/>
      <c r="AF4" s="740"/>
      <c r="AG4" s="740"/>
      <c r="AH4" s="740"/>
      <c r="AI4" s="740"/>
      <c r="AJ4" s="740"/>
      <c r="AK4" s="741"/>
      <c r="AL4" s="739" t="s">
        <v>
220</v>
      </c>
      <c r="AM4" s="740"/>
      <c r="AN4" s="740"/>
      <c r="AO4" s="741"/>
      <c r="AP4" s="800" t="s">
        <v>
222</v>
      </c>
      <c r="AQ4" s="800"/>
      <c r="AR4" s="800"/>
      <c r="AS4" s="800"/>
      <c r="AT4" s="800"/>
      <c r="AU4" s="800"/>
      <c r="AV4" s="800"/>
      <c r="AW4" s="800"/>
      <c r="AX4" s="800"/>
      <c r="AY4" s="800"/>
      <c r="AZ4" s="800"/>
      <c r="BA4" s="800"/>
      <c r="BB4" s="800"/>
      <c r="BC4" s="800"/>
      <c r="BD4" s="800"/>
      <c r="BE4" s="800"/>
      <c r="BF4" s="800"/>
      <c r="BG4" s="800" t="s">
        <v>
223</v>
      </c>
      <c r="BH4" s="800"/>
      <c r="BI4" s="800"/>
      <c r="BJ4" s="800"/>
      <c r="BK4" s="800"/>
      <c r="BL4" s="800"/>
      <c r="BM4" s="800"/>
      <c r="BN4" s="800"/>
      <c r="BO4" s="800" t="s">
        <v>
220</v>
      </c>
      <c r="BP4" s="800"/>
      <c r="BQ4" s="800"/>
      <c r="BR4" s="800"/>
      <c r="BS4" s="800" t="s">
        <v>
224</v>
      </c>
      <c r="BT4" s="800"/>
      <c r="BU4" s="800"/>
      <c r="BV4" s="800"/>
      <c r="BW4" s="800"/>
      <c r="BX4" s="800"/>
      <c r="BY4" s="800"/>
      <c r="BZ4" s="800"/>
      <c r="CA4" s="800"/>
      <c r="CB4" s="800"/>
      <c r="CD4" s="782" t="s">
        <v>
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
226</v>
      </c>
      <c r="C5" s="745"/>
      <c r="D5" s="745"/>
      <c r="E5" s="745"/>
      <c r="F5" s="745"/>
      <c r="G5" s="745"/>
      <c r="H5" s="745"/>
      <c r="I5" s="745"/>
      <c r="J5" s="745"/>
      <c r="K5" s="745"/>
      <c r="L5" s="745"/>
      <c r="M5" s="745"/>
      <c r="N5" s="745"/>
      <c r="O5" s="745"/>
      <c r="P5" s="745"/>
      <c r="Q5" s="746"/>
      <c r="R5" s="733">
        <v>
34898452</v>
      </c>
      <c r="S5" s="734"/>
      <c r="T5" s="734"/>
      <c r="U5" s="734"/>
      <c r="V5" s="734"/>
      <c r="W5" s="734"/>
      <c r="X5" s="734"/>
      <c r="Y5" s="777"/>
      <c r="Z5" s="795">
        <v>
29.8</v>
      </c>
      <c r="AA5" s="795"/>
      <c r="AB5" s="795"/>
      <c r="AC5" s="795"/>
      <c r="AD5" s="796">
        <v>
34898452</v>
      </c>
      <c r="AE5" s="796"/>
      <c r="AF5" s="796"/>
      <c r="AG5" s="796"/>
      <c r="AH5" s="796"/>
      <c r="AI5" s="796"/>
      <c r="AJ5" s="796"/>
      <c r="AK5" s="796"/>
      <c r="AL5" s="778">
        <v>
55.3</v>
      </c>
      <c r="AM5" s="749"/>
      <c r="AN5" s="749"/>
      <c r="AO5" s="779"/>
      <c r="AP5" s="744" t="s">
        <v>
227</v>
      </c>
      <c r="AQ5" s="745"/>
      <c r="AR5" s="745"/>
      <c r="AS5" s="745"/>
      <c r="AT5" s="745"/>
      <c r="AU5" s="745"/>
      <c r="AV5" s="745"/>
      <c r="AW5" s="745"/>
      <c r="AX5" s="745"/>
      <c r="AY5" s="745"/>
      <c r="AZ5" s="745"/>
      <c r="BA5" s="745"/>
      <c r="BB5" s="745"/>
      <c r="BC5" s="745"/>
      <c r="BD5" s="745"/>
      <c r="BE5" s="745"/>
      <c r="BF5" s="746"/>
      <c r="BG5" s="678">
        <v>
34870926</v>
      </c>
      <c r="BH5" s="679"/>
      <c r="BI5" s="679"/>
      <c r="BJ5" s="679"/>
      <c r="BK5" s="679"/>
      <c r="BL5" s="679"/>
      <c r="BM5" s="679"/>
      <c r="BN5" s="680"/>
      <c r="BO5" s="715">
        <v>
99.9</v>
      </c>
      <c r="BP5" s="715"/>
      <c r="BQ5" s="715"/>
      <c r="BR5" s="715"/>
      <c r="BS5" s="716" t="s">
        <v>
228</v>
      </c>
      <c r="BT5" s="716"/>
      <c r="BU5" s="716"/>
      <c r="BV5" s="716"/>
      <c r="BW5" s="716"/>
      <c r="BX5" s="716"/>
      <c r="BY5" s="716"/>
      <c r="BZ5" s="716"/>
      <c r="CA5" s="716"/>
      <c r="CB5" s="775"/>
      <c r="CD5" s="782" t="s">
        <v>
222</v>
      </c>
      <c r="CE5" s="783"/>
      <c r="CF5" s="783"/>
      <c r="CG5" s="783"/>
      <c r="CH5" s="783"/>
      <c r="CI5" s="783"/>
      <c r="CJ5" s="783"/>
      <c r="CK5" s="783"/>
      <c r="CL5" s="783"/>
      <c r="CM5" s="783"/>
      <c r="CN5" s="783"/>
      <c r="CO5" s="783"/>
      <c r="CP5" s="783"/>
      <c r="CQ5" s="784"/>
      <c r="CR5" s="782" t="s">
        <v>
229</v>
      </c>
      <c r="CS5" s="783"/>
      <c r="CT5" s="783"/>
      <c r="CU5" s="783"/>
      <c r="CV5" s="783"/>
      <c r="CW5" s="783"/>
      <c r="CX5" s="783"/>
      <c r="CY5" s="784"/>
      <c r="CZ5" s="782" t="s">
        <v>
220</v>
      </c>
      <c r="DA5" s="783"/>
      <c r="DB5" s="783"/>
      <c r="DC5" s="784"/>
      <c r="DD5" s="782" t="s">
        <v>
230</v>
      </c>
      <c r="DE5" s="783"/>
      <c r="DF5" s="783"/>
      <c r="DG5" s="783"/>
      <c r="DH5" s="783"/>
      <c r="DI5" s="783"/>
      <c r="DJ5" s="783"/>
      <c r="DK5" s="783"/>
      <c r="DL5" s="783"/>
      <c r="DM5" s="783"/>
      <c r="DN5" s="783"/>
      <c r="DO5" s="783"/>
      <c r="DP5" s="784"/>
      <c r="DQ5" s="782" t="s">
        <v>
231</v>
      </c>
      <c r="DR5" s="783"/>
      <c r="DS5" s="783"/>
      <c r="DT5" s="783"/>
      <c r="DU5" s="783"/>
      <c r="DV5" s="783"/>
      <c r="DW5" s="783"/>
      <c r="DX5" s="783"/>
      <c r="DY5" s="783"/>
      <c r="DZ5" s="783"/>
      <c r="EA5" s="783"/>
      <c r="EB5" s="783"/>
      <c r="EC5" s="784"/>
    </row>
    <row r="6" spans="2:143" ht="11.25" customHeight="1" x14ac:dyDescent="0.2">
      <c r="B6" s="675" t="s">
        <v>
232</v>
      </c>
      <c r="C6" s="676"/>
      <c r="D6" s="676"/>
      <c r="E6" s="676"/>
      <c r="F6" s="676"/>
      <c r="G6" s="676"/>
      <c r="H6" s="676"/>
      <c r="I6" s="676"/>
      <c r="J6" s="676"/>
      <c r="K6" s="676"/>
      <c r="L6" s="676"/>
      <c r="M6" s="676"/>
      <c r="N6" s="676"/>
      <c r="O6" s="676"/>
      <c r="P6" s="676"/>
      <c r="Q6" s="677"/>
      <c r="R6" s="678">
        <v>
274855</v>
      </c>
      <c r="S6" s="679"/>
      <c r="T6" s="679"/>
      <c r="U6" s="679"/>
      <c r="V6" s="679"/>
      <c r="W6" s="679"/>
      <c r="X6" s="679"/>
      <c r="Y6" s="680"/>
      <c r="Z6" s="715">
        <v>
0.2</v>
      </c>
      <c r="AA6" s="715"/>
      <c r="AB6" s="715"/>
      <c r="AC6" s="715"/>
      <c r="AD6" s="716">
        <v>
274855</v>
      </c>
      <c r="AE6" s="716"/>
      <c r="AF6" s="716"/>
      <c r="AG6" s="716"/>
      <c r="AH6" s="716"/>
      <c r="AI6" s="716"/>
      <c r="AJ6" s="716"/>
      <c r="AK6" s="716"/>
      <c r="AL6" s="681">
        <v>
0.4</v>
      </c>
      <c r="AM6" s="682"/>
      <c r="AN6" s="682"/>
      <c r="AO6" s="717"/>
      <c r="AP6" s="675" t="s">
        <v>
233</v>
      </c>
      <c r="AQ6" s="676"/>
      <c r="AR6" s="676"/>
      <c r="AS6" s="676"/>
      <c r="AT6" s="676"/>
      <c r="AU6" s="676"/>
      <c r="AV6" s="676"/>
      <c r="AW6" s="676"/>
      <c r="AX6" s="676"/>
      <c r="AY6" s="676"/>
      <c r="AZ6" s="676"/>
      <c r="BA6" s="676"/>
      <c r="BB6" s="676"/>
      <c r="BC6" s="676"/>
      <c r="BD6" s="676"/>
      <c r="BE6" s="676"/>
      <c r="BF6" s="677"/>
      <c r="BG6" s="678">
        <v>
34870926</v>
      </c>
      <c r="BH6" s="679"/>
      <c r="BI6" s="679"/>
      <c r="BJ6" s="679"/>
      <c r="BK6" s="679"/>
      <c r="BL6" s="679"/>
      <c r="BM6" s="679"/>
      <c r="BN6" s="680"/>
      <c r="BO6" s="715">
        <v>
99.9</v>
      </c>
      <c r="BP6" s="715"/>
      <c r="BQ6" s="715"/>
      <c r="BR6" s="715"/>
      <c r="BS6" s="716" t="s">
        <v>
144</v>
      </c>
      <c r="BT6" s="716"/>
      <c r="BU6" s="716"/>
      <c r="BV6" s="716"/>
      <c r="BW6" s="716"/>
      <c r="BX6" s="716"/>
      <c r="BY6" s="716"/>
      <c r="BZ6" s="716"/>
      <c r="CA6" s="716"/>
      <c r="CB6" s="775"/>
      <c r="CD6" s="736" t="s">
        <v>
234</v>
      </c>
      <c r="CE6" s="737"/>
      <c r="CF6" s="737"/>
      <c r="CG6" s="737"/>
      <c r="CH6" s="737"/>
      <c r="CI6" s="737"/>
      <c r="CJ6" s="737"/>
      <c r="CK6" s="737"/>
      <c r="CL6" s="737"/>
      <c r="CM6" s="737"/>
      <c r="CN6" s="737"/>
      <c r="CO6" s="737"/>
      <c r="CP6" s="737"/>
      <c r="CQ6" s="738"/>
      <c r="CR6" s="678">
        <v>
640708</v>
      </c>
      <c r="CS6" s="679"/>
      <c r="CT6" s="679"/>
      <c r="CU6" s="679"/>
      <c r="CV6" s="679"/>
      <c r="CW6" s="679"/>
      <c r="CX6" s="679"/>
      <c r="CY6" s="680"/>
      <c r="CZ6" s="778">
        <v>
0.6</v>
      </c>
      <c r="DA6" s="749"/>
      <c r="DB6" s="749"/>
      <c r="DC6" s="781"/>
      <c r="DD6" s="684" t="s">
        <v>
144</v>
      </c>
      <c r="DE6" s="679"/>
      <c r="DF6" s="679"/>
      <c r="DG6" s="679"/>
      <c r="DH6" s="679"/>
      <c r="DI6" s="679"/>
      <c r="DJ6" s="679"/>
      <c r="DK6" s="679"/>
      <c r="DL6" s="679"/>
      <c r="DM6" s="679"/>
      <c r="DN6" s="679"/>
      <c r="DO6" s="679"/>
      <c r="DP6" s="680"/>
      <c r="DQ6" s="684">
        <v>
640041</v>
      </c>
      <c r="DR6" s="679"/>
      <c r="DS6" s="679"/>
      <c r="DT6" s="679"/>
      <c r="DU6" s="679"/>
      <c r="DV6" s="679"/>
      <c r="DW6" s="679"/>
      <c r="DX6" s="679"/>
      <c r="DY6" s="679"/>
      <c r="DZ6" s="679"/>
      <c r="EA6" s="679"/>
      <c r="EB6" s="679"/>
      <c r="EC6" s="722"/>
    </row>
    <row r="7" spans="2:143" ht="11.25" customHeight="1" x14ac:dyDescent="0.2">
      <c r="B7" s="675" t="s">
        <v>
235</v>
      </c>
      <c r="C7" s="676"/>
      <c r="D7" s="676"/>
      <c r="E7" s="676"/>
      <c r="F7" s="676"/>
      <c r="G7" s="676"/>
      <c r="H7" s="676"/>
      <c r="I7" s="676"/>
      <c r="J7" s="676"/>
      <c r="K7" s="676"/>
      <c r="L7" s="676"/>
      <c r="M7" s="676"/>
      <c r="N7" s="676"/>
      <c r="O7" s="676"/>
      <c r="P7" s="676"/>
      <c r="Q7" s="677"/>
      <c r="R7" s="678">
        <v>
105384</v>
      </c>
      <c r="S7" s="679"/>
      <c r="T7" s="679"/>
      <c r="U7" s="679"/>
      <c r="V7" s="679"/>
      <c r="W7" s="679"/>
      <c r="X7" s="679"/>
      <c r="Y7" s="680"/>
      <c r="Z7" s="715">
        <v>
0.1</v>
      </c>
      <c r="AA7" s="715"/>
      <c r="AB7" s="715"/>
      <c r="AC7" s="715"/>
      <c r="AD7" s="716">
        <v>
105384</v>
      </c>
      <c r="AE7" s="716"/>
      <c r="AF7" s="716"/>
      <c r="AG7" s="716"/>
      <c r="AH7" s="716"/>
      <c r="AI7" s="716"/>
      <c r="AJ7" s="716"/>
      <c r="AK7" s="716"/>
      <c r="AL7" s="681">
        <v>
0.2</v>
      </c>
      <c r="AM7" s="682"/>
      <c r="AN7" s="682"/>
      <c r="AO7" s="717"/>
      <c r="AP7" s="675" t="s">
        <v>
236</v>
      </c>
      <c r="AQ7" s="676"/>
      <c r="AR7" s="676"/>
      <c r="AS7" s="676"/>
      <c r="AT7" s="676"/>
      <c r="AU7" s="676"/>
      <c r="AV7" s="676"/>
      <c r="AW7" s="676"/>
      <c r="AX7" s="676"/>
      <c r="AY7" s="676"/>
      <c r="AZ7" s="676"/>
      <c r="BA7" s="676"/>
      <c r="BB7" s="676"/>
      <c r="BC7" s="676"/>
      <c r="BD7" s="676"/>
      <c r="BE7" s="676"/>
      <c r="BF7" s="677"/>
      <c r="BG7" s="678">
        <v>
33793544</v>
      </c>
      <c r="BH7" s="679"/>
      <c r="BI7" s="679"/>
      <c r="BJ7" s="679"/>
      <c r="BK7" s="679"/>
      <c r="BL7" s="679"/>
      <c r="BM7" s="679"/>
      <c r="BN7" s="680"/>
      <c r="BO7" s="715">
        <v>
96.8</v>
      </c>
      <c r="BP7" s="715"/>
      <c r="BQ7" s="715"/>
      <c r="BR7" s="715"/>
      <c r="BS7" s="716" t="s">
        <v>
144</v>
      </c>
      <c r="BT7" s="716"/>
      <c r="BU7" s="716"/>
      <c r="BV7" s="716"/>
      <c r="BW7" s="716"/>
      <c r="BX7" s="716"/>
      <c r="BY7" s="716"/>
      <c r="BZ7" s="716"/>
      <c r="CA7" s="716"/>
      <c r="CB7" s="775"/>
      <c r="CD7" s="711" t="s">
        <v>
237</v>
      </c>
      <c r="CE7" s="712"/>
      <c r="CF7" s="712"/>
      <c r="CG7" s="712"/>
      <c r="CH7" s="712"/>
      <c r="CI7" s="712"/>
      <c r="CJ7" s="712"/>
      <c r="CK7" s="712"/>
      <c r="CL7" s="712"/>
      <c r="CM7" s="712"/>
      <c r="CN7" s="712"/>
      <c r="CO7" s="712"/>
      <c r="CP7" s="712"/>
      <c r="CQ7" s="713"/>
      <c r="CR7" s="678">
        <v>
13029569</v>
      </c>
      <c r="CS7" s="679"/>
      <c r="CT7" s="679"/>
      <c r="CU7" s="679"/>
      <c r="CV7" s="679"/>
      <c r="CW7" s="679"/>
      <c r="CX7" s="679"/>
      <c r="CY7" s="680"/>
      <c r="CZ7" s="715">
        <v>
11.8</v>
      </c>
      <c r="DA7" s="715"/>
      <c r="DB7" s="715"/>
      <c r="DC7" s="715"/>
      <c r="DD7" s="684">
        <v>
712188</v>
      </c>
      <c r="DE7" s="679"/>
      <c r="DF7" s="679"/>
      <c r="DG7" s="679"/>
      <c r="DH7" s="679"/>
      <c r="DI7" s="679"/>
      <c r="DJ7" s="679"/>
      <c r="DK7" s="679"/>
      <c r="DL7" s="679"/>
      <c r="DM7" s="679"/>
      <c r="DN7" s="679"/>
      <c r="DO7" s="679"/>
      <c r="DP7" s="680"/>
      <c r="DQ7" s="684">
        <v>
11783771</v>
      </c>
      <c r="DR7" s="679"/>
      <c r="DS7" s="679"/>
      <c r="DT7" s="679"/>
      <c r="DU7" s="679"/>
      <c r="DV7" s="679"/>
      <c r="DW7" s="679"/>
      <c r="DX7" s="679"/>
      <c r="DY7" s="679"/>
      <c r="DZ7" s="679"/>
      <c r="EA7" s="679"/>
      <c r="EB7" s="679"/>
      <c r="EC7" s="722"/>
    </row>
    <row r="8" spans="2:143" ht="11.25" customHeight="1" x14ac:dyDescent="0.2">
      <c r="B8" s="675" t="s">
        <v>
238</v>
      </c>
      <c r="C8" s="676"/>
      <c r="D8" s="676"/>
      <c r="E8" s="676"/>
      <c r="F8" s="676"/>
      <c r="G8" s="676"/>
      <c r="H8" s="676"/>
      <c r="I8" s="676"/>
      <c r="J8" s="676"/>
      <c r="K8" s="676"/>
      <c r="L8" s="676"/>
      <c r="M8" s="676"/>
      <c r="N8" s="676"/>
      <c r="O8" s="676"/>
      <c r="P8" s="676"/>
      <c r="Q8" s="677"/>
      <c r="R8" s="678">
        <v>
525005</v>
      </c>
      <c r="S8" s="679"/>
      <c r="T8" s="679"/>
      <c r="U8" s="679"/>
      <c r="V8" s="679"/>
      <c r="W8" s="679"/>
      <c r="X8" s="679"/>
      <c r="Y8" s="680"/>
      <c r="Z8" s="715">
        <v>
0.4</v>
      </c>
      <c r="AA8" s="715"/>
      <c r="AB8" s="715"/>
      <c r="AC8" s="715"/>
      <c r="AD8" s="716">
        <v>
525005</v>
      </c>
      <c r="AE8" s="716"/>
      <c r="AF8" s="716"/>
      <c r="AG8" s="716"/>
      <c r="AH8" s="716"/>
      <c r="AI8" s="716"/>
      <c r="AJ8" s="716"/>
      <c r="AK8" s="716"/>
      <c r="AL8" s="681">
        <v>
0.8</v>
      </c>
      <c r="AM8" s="682"/>
      <c r="AN8" s="682"/>
      <c r="AO8" s="717"/>
      <c r="AP8" s="675" t="s">
        <v>
239</v>
      </c>
      <c r="AQ8" s="676"/>
      <c r="AR8" s="676"/>
      <c r="AS8" s="676"/>
      <c r="AT8" s="676"/>
      <c r="AU8" s="676"/>
      <c r="AV8" s="676"/>
      <c r="AW8" s="676"/>
      <c r="AX8" s="676"/>
      <c r="AY8" s="676"/>
      <c r="AZ8" s="676"/>
      <c r="BA8" s="676"/>
      <c r="BB8" s="676"/>
      <c r="BC8" s="676"/>
      <c r="BD8" s="676"/>
      <c r="BE8" s="676"/>
      <c r="BF8" s="677"/>
      <c r="BG8" s="678">
        <v>
452931</v>
      </c>
      <c r="BH8" s="679"/>
      <c r="BI8" s="679"/>
      <c r="BJ8" s="679"/>
      <c r="BK8" s="679"/>
      <c r="BL8" s="679"/>
      <c r="BM8" s="679"/>
      <c r="BN8" s="680"/>
      <c r="BO8" s="715">
        <v>
1.3</v>
      </c>
      <c r="BP8" s="715"/>
      <c r="BQ8" s="715"/>
      <c r="BR8" s="715"/>
      <c r="BS8" s="684" t="s">
        <v>
144</v>
      </c>
      <c r="BT8" s="679"/>
      <c r="BU8" s="679"/>
      <c r="BV8" s="679"/>
      <c r="BW8" s="679"/>
      <c r="BX8" s="679"/>
      <c r="BY8" s="679"/>
      <c r="BZ8" s="679"/>
      <c r="CA8" s="679"/>
      <c r="CB8" s="722"/>
      <c r="CD8" s="711" t="s">
        <v>
240</v>
      </c>
      <c r="CE8" s="712"/>
      <c r="CF8" s="712"/>
      <c r="CG8" s="712"/>
      <c r="CH8" s="712"/>
      <c r="CI8" s="712"/>
      <c r="CJ8" s="712"/>
      <c r="CK8" s="712"/>
      <c r="CL8" s="712"/>
      <c r="CM8" s="712"/>
      <c r="CN8" s="712"/>
      <c r="CO8" s="712"/>
      <c r="CP8" s="712"/>
      <c r="CQ8" s="713"/>
      <c r="CR8" s="678">
        <v>
50801046</v>
      </c>
      <c r="CS8" s="679"/>
      <c r="CT8" s="679"/>
      <c r="CU8" s="679"/>
      <c r="CV8" s="679"/>
      <c r="CW8" s="679"/>
      <c r="CX8" s="679"/>
      <c r="CY8" s="680"/>
      <c r="CZ8" s="715">
        <v>
46</v>
      </c>
      <c r="DA8" s="715"/>
      <c r="DB8" s="715"/>
      <c r="DC8" s="715"/>
      <c r="DD8" s="684">
        <v>
6441022</v>
      </c>
      <c r="DE8" s="679"/>
      <c r="DF8" s="679"/>
      <c r="DG8" s="679"/>
      <c r="DH8" s="679"/>
      <c r="DI8" s="679"/>
      <c r="DJ8" s="679"/>
      <c r="DK8" s="679"/>
      <c r="DL8" s="679"/>
      <c r="DM8" s="679"/>
      <c r="DN8" s="679"/>
      <c r="DO8" s="679"/>
      <c r="DP8" s="680"/>
      <c r="DQ8" s="684">
        <v>
28023058</v>
      </c>
      <c r="DR8" s="679"/>
      <c r="DS8" s="679"/>
      <c r="DT8" s="679"/>
      <c r="DU8" s="679"/>
      <c r="DV8" s="679"/>
      <c r="DW8" s="679"/>
      <c r="DX8" s="679"/>
      <c r="DY8" s="679"/>
      <c r="DZ8" s="679"/>
      <c r="EA8" s="679"/>
      <c r="EB8" s="679"/>
      <c r="EC8" s="722"/>
    </row>
    <row r="9" spans="2:143" ht="11.25" customHeight="1" x14ac:dyDescent="0.2">
      <c r="B9" s="675" t="s">
        <v>
241</v>
      </c>
      <c r="C9" s="676"/>
      <c r="D9" s="676"/>
      <c r="E9" s="676"/>
      <c r="F9" s="676"/>
      <c r="G9" s="676"/>
      <c r="H9" s="676"/>
      <c r="I9" s="676"/>
      <c r="J9" s="676"/>
      <c r="K9" s="676"/>
      <c r="L9" s="676"/>
      <c r="M9" s="676"/>
      <c r="N9" s="676"/>
      <c r="O9" s="676"/>
      <c r="P9" s="676"/>
      <c r="Q9" s="677"/>
      <c r="R9" s="678">
        <v>
324953</v>
      </c>
      <c r="S9" s="679"/>
      <c r="T9" s="679"/>
      <c r="U9" s="679"/>
      <c r="V9" s="679"/>
      <c r="W9" s="679"/>
      <c r="X9" s="679"/>
      <c r="Y9" s="680"/>
      <c r="Z9" s="715">
        <v>
0.3</v>
      </c>
      <c r="AA9" s="715"/>
      <c r="AB9" s="715"/>
      <c r="AC9" s="715"/>
      <c r="AD9" s="716">
        <v>
324953</v>
      </c>
      <c r="AE9" s="716"/>
      <c r="AF9" s="716"/>
      <c r="AG9" s="716"/>
      <c r="AH9" s="716"/>
      <c r="AI9" s="716"/>
      <c r="AJ9" s="716"/>
      <c r="AK9" s="716"/>
      <c r="AL9" s="681">
        <v>
0.5</v>
      </c>
      <c r="AM9" s="682"/>
      <c r="AN9" s="682"/>
      <c r="AO9" s="717"/>
      <c r="AP9" s="675" t="s">
        <v>
242</v>
      </c>
      <c r="AQ9" s="676"/>
      <c r="AR9" s="676"/>
      <c r="AS9" s="676"/>
      <c r="AT9" s="676"/>
      <c r="AU9" s="676"/>
      <c r="AV9" s="676"/>
      <c r="AW9" s="676"/>
      <c r="AX9" s="676"/>
      <c r="AY9" s="676"/>
      <c r="AZ9" s="676"/>
      <c r="BA9" s="676"/>
      <c r="BB9" s="676"/>
      <c r="BC9" s="676"/>
      <c r="BD9" s="676"/>
      <c r="BE9" s="676"/>
      <c r="BF9" s="677"/>
      <c r="BG9" s="678">
        <v>
33340613</v>
      </c>
      <c r="BH9" s="679"/>
      <c r="BI9" s="679"/>
      <c r="BJ9" s="679"/>
      <c r="BK9" s="679"/>
      <c r="BL9" s="679"/>
      <c r="BM9" s="679"/>
      <c r="BN9" s="680"/>
      <c r="BO9" s="715">
        <v>
95.5</v>
      </c>
      <c r="BP9" s="715"/>
      <c r="BQ9" s="715"/>
      <c r="BR9" s="715"/>
      <c r="BS9" s="684" t="s">
        <v>
144</v>
      </c>
      <c r="BT9" s="679"/>
      <c r="BU9" s="679"/>
      <c r="BV9" s="679"/>
      <c r="BW9" s="679"/>
      <c r="BX9" s="679"/>
      <c r="BY9" s="679"/>
      <c r="BZ9" s="679"/>
      <c r="CA9" s="679"/>
      <c r="CB9" s="722"/>
      <c r="CD9" s="711" t="s">
        <v>
243</v>
      </c>
      <c r="CE9" s="712"/>
      <c r="CF9" s="712"/>
      <c r="CG9" s="712"/>
      <c r="CH9" s="712"/>
      <c r="CI9" s="712"/>
      <c r="CJ9" s="712"/>
      <c r="CK9" s="712"/>
      <c r="CL9" s="712"/>
      <c r="CM9" s="712"/>
      <c r="CN9" s="712"/>
      <c r="CO9" s="712"/>
      <c r="CP9" s="712"/>
      <c r="CQ9" s="713"/>
      <c r="CR9" s="678">
        <v>
7549778</v>
      </c>
      <c r="CS9" s="679"/>
      <c r="CT9" s="679"/>
      <c r="CU9" s="679"/>
      <c r="CV9" s="679"/>
      <c r="CW9" s="679"/>
      <c r="CX9" s="679"/>
      <c r="CY9" s="680"/>
      <c r="CZ9" s="715">
        <v>
6.8</v>
      </c>
      <c r="DA9" s="715"/>
      <c r="DB9" s="715"/>
      <c r="DC9" s="715"/>
      <c r="DD9" s="684">
        <v>
75638</v>
      </c>
      <c r="DE9" s="679"/>
      <c r="DF9" s="679"/>
      <c r="DG9" s="679"/>
      <c r="DH9" s="679"/>
      <c r="DI9" s="679"/>
      <c r="DJ9" s="679"/>
      <c r="DK9" s="679"/>
      <c r="DL9" s="679"/>
      <c r="DM9" s="679"/>
      <c r="DN9" s="679"/>
      <c r="DO9" s="679"/>
      <c r="DP9" s="680"/>
      <c r="DQ9" s="684">
        <v>
6368838</v>
      </c>
      <c r="DR9" s="679"/>
      <c r="DS9" s="679"/>
      <c r="DT9" s="679"/>
      <c r="DU9" s="679"/>
      <c r="DV9" s="679"/>
      <c r="DW9" s="679"/>
      <c r="DX9" s="679"/>
      <c r="DY9" s="679"/>
      <c r="DZ9" s="679"/>
      <c r="EA9" s="679"/>
      <c r="EB9" s="679"/>
      <c r="EC9" s="722"/>
    </row>
    <row r="10" spans="2:143" ht="11.25" customHeight="1" x14ac:dyDescent="0.2">
      <c r="B10" s="675" t="s">
        <v>
244</v>
      </c>
      <c r="C10" s="676"/>
      <c r="D10" s="676"/>
      <c r="E10" s="676"/>
      <c r="F10" s="676"/>
      <c r="G10" s="676"/>
      <c r="H10" s="676"/>
      <c r="I10" s="676"/>
      <c r="J10" s="676"/>
      <c r="K10" s="676"/>
      <c r="L10" s="676"/>
      <c r="M10" s="676"/>
      <c r="N10" s="676"/>
      <c r="O10" s="676"/>
      <c r="P10" s="676"/>
      <c r="Q10" s="677"/>
      <c r="R10" s="678" t="s">
        <v>
144</v>
      </c>
      <c r="S10" s="679"/>
      <c r="T10" s="679"/>
      <c r="U10" s="679"/>
      <c r="V10" s="679"/>
      <c r="W10" s="679"/>
      <c r="X10" s="679"/>
      <c r="Y10" s="680"/>
      <c r="Z10" s="715" t="s">
        <v>
144</v>
      </c>
      <c r="AA10" s="715"/>
      <c r="AB10" s="715"/>
      <c r="AC10" s="715"/>
      <c r="AD10" s="716" t="s">
        <v>
144</v>
      </c>
      <c r="AE10" s="716"/>
      <c r="AF10" s="716"/>
      <c r="AG10" s="716"/>
      <c r="AH10" s="716"/>
      <c r="AI10" s="716"/>
      <c r="AJ10" s="716"/>
      <c r="AK10" s="716"/>
      <c r="AL10" s="681" t="s">
        <v>
144</v>
      </c>
      <c r="AM10" s="682"/>
      <c r="AN10" s="682"/>
      <c r="AO10" s="717"/>
      <c r="AP10" s="675" t="s">
        <v>
245</v>
      </c>
      <c r="AQ10" s="676"/>
      <c r="AR10" s="676"/>
      <c r="AS10" s="676"/>
      <c r="AT10" s="676"/>
      <c r="AU10" s="676"/>
      <c r="AV10" s="676"/>
      <c r="AW10" s="676"/>
      <c r="AX10" s="676"/>
      <c r="AY10" s="676"/>
      <c r="AZ10" s="676"/>
      <c r="BA10" s="676"/>
      <c r="BB10" s="676"/>
      <c r="BC10" s="676"/>
      <c r="BD10" s="676"/>
      <c r="BE10" s="676"/>
      <c r="BF10" s="677"/>
      <c r="BG10" s="678" t="s">
        <v>
144</v>
      </c>
      <c r="BH10" s="679"/>
      <c r="BI10" s="679"/>
      <c r="BJ10" s="679"/>
      <c r="BK10" s="679"/>
      <c r="BL10" s="679"/>
      <c r="BM10" s="679"/>
      <c r="BN10" s="680"/>
      <c r="BO10" s="715" t="s">
        <v>
144</v>
      </c>
      <c r="BP10" s="715"/>
      <c r="BQ10" s="715"/>
      <c r="BR10" s="715"/>
      <c r="BS10" s="684" t="s">
        <v>
144</v>
      </c>
      <c r="BT10" s="679"/>
      <c r="BU10" s="679"/>
      <c r="BV10" s="679"/>
      <c r="BW10" s="679"/>
      <c r="BX10" s="679"/>
      <c r="BY10" s="679"/>
      <c r="BZ10" s="679"/>
      <c r="CA10" s="679"/>
      <c r="CB10" s="722"/>
      <c r="CD10" s="711" t="s">
        <v>
246</v>
      </c>
      <c r="CE10" s="712"/>
      <c r="CF10" s="712"/>
      <c r="CG10" s="712"/>
      <c r="CH10" s="712"/>
      <c r="CI10" s="712"/>
      <c r="CJ10" s="712"/>
      <c r="CK10" s="712"/>
      <c r="CL10" s="712"/>
      <c r="CM10" s="712"/>
      <c r="CN10" s="712"/>
      <c r="CO10" s="712"/>
      <c r="CP10" s="712"/>
      <c r="CQ10" s="713"/>
      <c r="CR10" s="678">
        <v>
217923</v>
      </c>
      <c r="CS10" s="679"/>
      <c r="CT10" s="679"/>
      <c r="CU10" s="679"/>
      <c r="CV10" s="679"/>
      <c r="CW10" s="679"/>
      <c r="CX10" s="679"/>
      <c r="CY10" s="680"/>
      <c r="CZ10" s="715">
        <v>
0.2</v>
      </c>
      <c r="DA10" s="715"/>
      <c r="DB10" s="715"/>
      <c r="DC10" s="715"/>
      <c r="DD10" s="684">
        <v>
64447</v>
      </c>
      <c r="DE10" s="679"/>
      <c r="DF10" s="679"/>
      <c r="DG10" s="679"/>
      <c r="DH10" s="679"/>
      <c r="DI10" s="679"/>
      <c r="DJ10" s="679"/>
      <c r="DK10" s="679"/>
      <c r="DL10" s="679"/>
      <c r="DM10" s="679"/>
      <c r="DN10" s="679"/>
      <c r="DO10" s="679"/>
      <c r="DP10" s="680"/>
      <c r="DQ10" s="684">
        <v>
110388</v>
      </c>
      <c r="DR10" s="679"/>
      <c r="DS10" s="679"/>
      <c r="DT10" s="679"/>
      <c r="DU10" s="679"/>
      <c r="DV10" s="679"/>
      <c r="DW10" s="679"/>
      <c r="DX10" s="679"/>
      <c r="DY10" s="679"/>
      <c r="DZ10" s="679"/>
      <c r="EA10" s="679"/>
      <c r="EB10" s="679"/>
      <c r="EC10" s="722"/>
    </row>
    <row r="11" spans="2:143" ht="11.25" customHeight="1" x14ac:dyDescent="0.2">
      <c r="B11" s="675" t="s">
        <v>
247</v>
      </c>
      <c r="C11" s="676"/>
      <c r="D11" s="676"/>
      <c r="E11" s="676"/>
      <c r="F11" s="676"/>
      <c r="G11" s="676"/>
      <c r="H11" s="676"/>
      <c r="I11" s="676"/>
      <c r="J11" s="676"/>
      <c r="K11" s="676"/>
      <c r="L11" s="676"/>
      <c r="M11" s="676"/>
      <c r="N11" s="676"/>
      <c r="O11" s="676"/>
      <c r="P11" s="676"/>
      <c r="Q11" s="677"/>
      <c r="R11" s="678">
        <v>
4853432</v>
      </c>
      <c r="S11" s="679"/>
      <c r="T11" s="679"/>
      <c r="U11" s="679"/>
      <c r="V11" s="679"/>
      <c r="W11" s="679"/>
      <c r="X11" s="679"/>
      <c r="Y11" s="680"/>
      <c r="Z11" s="681">
        <v>
4.0999999999999996</v>
      </c>
      <c r="AA11" s="682"/>
      <c r="AB11" s="682"/>
      <c r="AC11" s="683"/>
      <c r="AD11" s="684">
        <v>
4853432</v>
      </c>
      <c r="AE11" s="679"/>
      <c r="AF11" s="679"/>
      <c r="AG11" s="679"/>
      <c r="AH11" s="679"/>
      <c r="AI11" s="679"/>
      <c r="AJ11" s="679"/>
      <c r="AK11" s="680"/>
      <c r="AL11" s="681">
        <v>
7.7</v>
      </c>
      <c r="AM11" s="682"/>
      <c r="AN11" s="682"/>
      <c r="AO11" s="717"/>
      <c r="AP11" s="675" t="s">
        <v>
248</v>
      </c>
      <c r="AQ11" s="676"/>
      <c r="AR11" s="676"/>
      <c r="AS11" s="676"/>
      <c r="AT11" s="676"/>
      <c r="AU11" s="676"/>
      <c r="AV11" s="676"/>
      <c r="AW11" s="676"/>
      <c r="AX11" s="676"/>
      <c r="AY11" s="676"/>
      <c r="AZ11" s="676"/>
      <c r="BA11" s="676"/>
      <c r="BB11" s="676"/>
      <c r="BC11" s="676"/>
      <c r="BD11" s="676"/>
      <c r="BE11" s="676"/>
      <c r="BF11" s="677"/>
      <c r="BG11" s="678" t="s">
        <v>
144</v>
      </c>
      <c r="BH11" s="679"/>
      <c r="BI11" s="679"/>
      <c r="BJ11" s="679"/>
      <c r="BK11" s="679"/>
      <c r="BL11" s="679"/>
      <c r="BM11" s="679"/>
      <c r="BN11" s="680"/>
      <c r="BO11" s="715" t="s">
        <v>
144</v>
      </c>
      <c r="BP11" s="715"/>
      <c r="BQ11" s="715"/>
      <c r="BR11" s="715"/>
      <c r="BS11" s="684" t="s">
        <v>
144</v>
      </c>
      <c r="BT11" s="679"/>
      <c r="BU11" s="679"/>
      <c r="BV11" s="679"/>
      <c r="BW11" s="679"/>
      <c r="BX11" s="679"/>
      <c r="BY11" s="679"/>
      <c r="BZ11" s="679"/>
      <c r="CA11" s="679"/>
      <c r="CB11" s="722"/>
      <c r="CD11" s="711" t="s">
        <v>
249</v>
      </c>
      <c r="CE11" s="712"/>
      <c r="CF11" s="712"/>
      <c r="CG11" s="712"/>
      <c r="CH11" s="712"/>
      <c r="CI11" s="712"/>
      <c r="CJ11" s="712"/>
      <c r="CK11" s="712"/>
      <c r="CL11" s="712"/>
      <c r="CM11" s="712"/>
      <c r="CN11" s="712"/>
      <c r="CO11" s="712"/>
      <c r="CP11" s="712"/>
      <c r="CQ11" s="713"/>
      <c r="CR11" s="678" t="s">
        <v>
144</v>
      </c>
      <c r="CS11" s="679"/>
      <c r="CT11" s="679"/>
      <c r="CU11" s="679"/>
      <c r="CV11" s="679"/>
      <c r="CW11" s="679"/>
      <c r="CX11" s="679"/>
      <c r="CY11" s="680"/>
      <c r="CZ11" s="715" t="s">
        <v>
144</v>
      </c>
      <c r="DA11" s="715"/>
      <c r="DB11" s="715"/>
      <c r="DC11" s="715"/>
      <c r="DD11" s="684" t="s">
        <v>
144</v>
      </c>
      <c r="DE11" s="679"/>
      <c r="DF11" s="679"/>
      <c r="DG11" s="679"/>
      <c r="DH11" s="679"/>
      <c r="DI11" s="679"/>
      <c r="DJ11" s="679"/>
      <c r="DK11" s="679"/>
      <c r="DL11" s="679"/>
      <c r="DM11" s="679"/>
      <c r="DN11" s="679"/>
      <c r="DO11" s="679"/>
      <c r="DP11" s="680"/>
      <c r="DQ11" s="684" t="s">
        <v>
144</v>
      </c>
      <c r="DR11" s="679"/>
      <c r="DS11" s="679"/>
      <c r="DT11" s="679"/>
      <c r="DU11" s="679"/>
      <c r="DV11" s="679"/>
      <c r="DW11" s="679"/>
      <c r="DX11" s="679"/>
      <c r="DY11" s="679"/>
      <c r="DZ11" s="679"/>
      <c r="EA11" s="679"/>
      <c r="EB11" s="679"/>
      <c r="EC11" s="722"/>
    </row>
    <row r="12" spans="2:143" ht="11.25" customHeight="1" x14ac:dyDescent="0.2">
      <c r="B12" s="675" t="s">
        <v>
250</v>
      </c>
      <c r="C12" s="676"/>
      <c r="D12" s="676"/>
      <c r="E12" s="676"/>
      <c r="F12" s="676"/>
      <c r="G12" s="676"/>
      <c r="H12" s="676"/>
      <c r="I12" s="676"/>
      <c r="J12" s="676"/>
      <c r="K12" s="676"/>
      <c r="L12" s="676"/>
      <c r="M12" s="676"/>
      <c r="N12" s="676"/>
      <c r="O12" s="676"/>
      <c r="P12" s="676"/>
      <c r="Q12" s="677"/>
      <c r="R12" s="678" t="s">
        <v>
144</v>
      </c>
      <c r="S12" s="679"/>
      <c r="T12" s="679"/>
      <c r="U12" s="679"/>
      <c r="V12" s="679"/>
      <c r="W12" s="679"/>
      <c r="X12" s="679"/>
      <c r="Y12" s="680"/>
      <c r="Z12" s="715" t="s">
        <v>
144</v>
      </c>
      <c r="AA12" s="715"/>
      <c r="AB12" s="715"/>
      <c r="AC12" s="715"/>
      <c r="AD12" s="716" t="s">
        <v>
144</v>
      </c>
      <c r="AE12" s="716"/>
      <c r="AF12" s="716"/>
      <c r="AG12" s="716"/>
      <c r="AH12" s="716"/>
      <c r="AI12" s="716"/>
      <c r="AJ12" s="716"/>
      <c r="AK12" s="716"/>
      <c r="AL12" s="681" t="s">
        <v>
144</v>
      </c>
      <c r="AM12" s="682"/>
      <c r="AN12" s="682"/>
      <c r="AO12" s="717"/>
      <c r="AP12" s="675" t="s">
        <v>
251</v>
      </c>
      <c r="AQ12" s="676"/>
      <c r="AR12" s="676"/>
      <c r="AS12" s="676"/>
      <c r="AT12" s="676"/>
      <c r="AU12" s="676"/>
      <c r="AV12" s="676"/>
      <c r="AW12" s="676"/>
      <c r="AX12" s="676"/>
      <c r="AY12" s="676"/>
      <c r="AZ12" s="676"/>
      <c r="BA12" s="676"/>
      <c r="BB12" s="676"/>
      <c r="BC12" s="676"/>
      <c r="BD12" s="676"/>
      <c r="BE12" s="676"/>
      <c r="BF12" s="677"/>
      <c r="BG12" s="678" t="s">
        <v>
144</v>
      </c>
      <c r="BH12" s="679"/>
      <c r="BI12" s="679"/>
      <c r="BJ12" s="679"/>
      <c r="BK12" s="679"/>
      <c r="BL12" s="679"/>
      <c r="BM12" s="679"/>
      <c r="BN12" s="680"/>
      <c r="BO12" s="715" t="s">
        <v>
144</v>
      </c>
      <c r="BP12" s="715"/>
      <c r="BQ12" s="715"/>
      <c r="BR12" s="715"/>
      <c r="BS12" s="684" t="s">
        <v>
144</v>
      </c>
      <c r="BT12" s="679"/>
      <c r="BU12" s="679"/>
      <c r="BV12" s="679"/>
      <c r="BW12" s="679"/>
      <c r="BX12" s="679"/>
      <c r="BY12" s="679"/>
      <c r="BZ12" s="679"/>
      <c r="CA12" s="679"/>
      <c r="CB12" s="722"/>
      <c r="CD12" s="711" t="s">
        <v>
252</v>
      </c>
      <c r="CE12" s="712"/>
      <c r="CF12" s="712"/>
      <c r="CG12" s="712"/>
      <c r="CH12" s="712"/>
      <c r="CI12" s="712"/>
      <c r="CJ12" s="712"/>
      <c r="CK12" s="712"/>
      <c r="CL12" s="712"/>
      <c r="CM12" s="712"/>
      <c r="CN12" s="712"/>
      <c r="CO12" s="712"/>
      <c r="CP12" s="712"/>
      <c r="CQ12" s="713"/>
      <c r="CR12" s="678">
        <v>
1019029</v>
      </c>
      <c r="CS12" s="679"/>
      <c r="CT12" s="679"/>
      <c r="CU12" s="679"/>
      <c r="CV12" s="679"/>
      <c r="CW12" s="679"/>
      <c r="CX12" s="679"/>
      <c r="CY12" s="680"/>
      <c r="CZ12" s="715">
        <v>
0.9</v>
      </c>
      <c r="DA12" s="715"/>
      <c r="DB12" s="715"/>
      <c r="DC12" s="715"/>
      <c r="DD12" s="684">
        <v>
8751</v>
      </c>
      <c r="DE12" s="679"/>
      <c r="DF12" s="679"/>
      <c r="DG12" s="679"/>
      <c r="DH12" s="679"/>
      <c r="DI12" s="679"/>
      <c r="DJ12" s="679"/>
      <c r="DK12" s="679"/>
      <c r="DL12" s="679"/>
      <c r="DM12" s="679"/>
      <c r="DN12" s="679"/>
      <c r="DO12" s="679"/>
      <c r="DP12" s="680"/>
      <c r="DQ12" s="684">
        <v>
544167</v>
      </c>
      <c r="DR12" s="679"/>
      <c r="DS12" s="679"/>
      <c r="DT12" s="679"/>
      <c r="DU12" s="679"/>
      <c r="DV12" s="679"/>
      <c r="DW12" s="679"/>
      <c r="DX12" s="679"/>
      <c r="DY12" s="679"/>
      <c r="DZ12" s="679"/>
      <c r="EA12" s="679"/>
      <c r="EB12" s="679"/>
      <c r="EC12" s="722"/>
    </row>
    <row r="13" spans="2:143" ht="11.25" customHeight="1" x14ac:dyDescent="0.2">
      <c r="B13" s="675" t="s">
        <v>
253</v>
      </c>
      <c r="C13" s="676"/>
      <c r="D13" s="676"/>
      <c r="E13" s="676"/>
      <c r="F13" s="676"/>
      <c r="G13" s="676"/>
      <c r="H13" s="676"/>
      <c r="I13" s="676"/>
      <c r="J13" s="676"/>
      <c r="K13" s="676"/>
      <c r="L13" s="676"/>
      <c r="M13" s="676"/>
      <c r="N13" s="676"/>
      <c r="O13" s="676"/>
      <c r="P13" s="676"/>
      <c r="Q13" s="677"/>
      <c r="R13" s="678" t="s">
        <v>
144</v>
      </c>
      <c r="S13" s="679"/>
      <c r="T13" s="679"/>
      <c r="U13" s="679"/>
      <c r="V13" s="679"/>
      <c r="W13" s="679"/>
      <c r="X13" s="679"/>
      <c r="Y13" s="680"/>
      <c r="Z13" s="715" t="s">
        <v>
144</v>
      </c>
      <c r="AA13" s="715"/>
      <c r="AB13" s="715"/>
      <c r="AC13" s="715"/>
      <c r="AD13" s="716" t="s">
        <v>
144</v>
      </c>
      <c r="AE13" s="716"/>
      <c r="AF13" s="716"/>
      <c r="AG13" s="716"/>
      <c r="AH13" s="716"/>
      <c r="AI13" s="716"/>
      <c r="AJ13" s="716"/>
      <c r="AK13" s="716"/>
      <c r="AL13" s="681" t="s">
        <v>
144</v>
      </c>
      <c r="AM13" s="682"/>
      <c r="AN13" s="682"/>
      <c r="AO13" s="717"/>
      <c r="AP13" s="675" t="s">
        <v>
254</v>
      </c>
      <c r="AQ13" s="676"/>
      <c r="AR13" s="676"/>
      <c r="AS13" s="676"/>
      <c r="AT13" s="676"/>
      <c r="AU13" s="676"/>
      <c r="AV13" s="676"/>
      <c r="AW13" s="676"/>
      <c r="AX13" s="676"/>
      <c r="AY13" s="676"/>
      <c r="AZ13" s="676"/>
      <c r="BA13" s="676"/>
      <c r="BB13" s="676"/>
      <c r="BC13" s="676"/>
      <c r="BD13" s="676"/>
      <c r="BE13" s="676"/>
      <c r="BF13" s="677"/>
      <c r="BG13" s="678" t="s">
        <v>
144</v>
      </c>
      <c r="BH13" s="679"/>
      <c r="BI13" s="679"/>
      <c r="BJ13" s="679"/>
      <c r="BK13" s="679"/>
      <c r="BL13" s="679"/>
      <c r="BM13" s="679"/>
      <c r="BN13" s="680"/>
      <c r="BO13" s="715" t="s">
        <v>
144</v>
      </c>
      <c r="BP13" s="715"/>
      <c r="BQ13" s="715"/>
      <c r="BR13" s="715"/>
      <c r="BS13" s="684" t="s">
        <v>
144</v>
      </c>
      <c r="BT13" s="679"/>
      <c r="BU13" s="679"/>
      <c r="BV13" s="679"/>
      <c r="BW13" s="679"/>
      <c r="BX13" s="679"/>
      <c r="BY13" s="679"/>
      <c r="BZ13" s="679"/>
      <c r="CA13" s="679"/>
      <c r="CB13" s="722"/>
      <c r="CD13" s="711" t="s">
        <v>
255</v>
      </c>
      <c r="CE13" s="712"/>
      <c r="CF13" s="712"/>
      <c r="CG13" s="712"/>
      <c r="CH13" s="712"/>
      <c r="CI13" s="712"/>
      <c r="CJ13" s="712"/>
      <c r="CK13" s="712"/>
      <c r="CL13" s="712"/>
      <c r="CM13" s="712"/>
      <c r="CN13" s="712"/>
      <c r="CO13" s="712"/>
      <c r="CP13" s="712"/>
      <c r="CQ13" s="713"/>
      <c r="CR13" s="678">
        <v>
14049228</v>
      </c>
      <c r="CS13" s="679"/>
      <c r="CT13" s="679"/>
      <c r="CU13" s="679"/>
      <c r="CV13" s="679"/>
      <c r="CW13" s="679"/>
      <c r="CX13" s="679"/>
      <c r="CY13" s="680"/>
      <c r="CZ13" s="715">
        <v>
12.7</v>
      </c>
      <c r="DA13" s="715"/>
      <c r="DB13" s="715"/>
      <c r="DC13" s="715"/>
      <c r="DD13" s="684">
        <v>
11094770</v>
      </c>
      <c r="DE13" s="679"/>
      <c r="DF13" s="679"/>
      <c r="DG13" s="679"/>
      <c r="DH13" s="679"/>
      <c r="DI13" s="679"/>
      <c r="DJ13" s="679"/>
      <c r="DK13" s="679"/>
      <c r="DL13" s="679"/>
      <c r="DM13" s="679"/>
      <c r="DN13" s="679"/>
      <c r="DO13" s="679"/>
      <c r="DP13" s="680"/>
      <c r="DQ13" s="684">
        <v>
4462333</v>
      </c>
      <c r="DR13" s="679"/>
      <c r="DS13" s="679"/>
      <c r="DT13" s="679"/>
      <c r="DU13" s="679"/>
      <c r="DV13" s="679"/>
      <c r="DW13" s="679"/>
      <c r="DX13" s="679"/>
      <c r="DY13" s="679"/>
      <c r="DZ13" s="679"/>
      <c r="EA13" s="679"/>
      <c r="EB13" s="679"/>
      <c r="EC13" s="722"/>
    </row>
    <row r="14" spans="2:143" ht="11.25" customHeight="1" x14ac:dyDescent="0.2">
      <c r="B14" s="675" t="s">
        <v>
256</v>
      </c>
      <c r="C14" s="676"/>
      <c r="D14" s="676"/>
      <c r="E14" s="676"/>
      <c r="F14" s="676"/>
      <c r="G14" s="676"/>
      <c r="H14" s="676"/>
      <c r="I14" s="676"/>
      <c r="J14" s="676"/>
      <c r="K14" s="676"/>
      <c r="L14" s="676"/>
      <c r="M14" s="676"/>
      <c r="N14" s="676"/>
      <c r="O14" s="676"/>
      <c r="P14" s="676"/>
      <c r="Q14" s="677"/>
      <c r="R14" s="678">
        <v>
80057</v>
      </c>
      <c r="S14" s="679"/>
      <c r="T14" s="679"/>
      <c r="U14" s="679"/>
      <c r="V14" s="679"/>
      <c r="W14" s="679"/>
      <c r="X14" s="679"/>
      <c r="Y14" s="680"/>
      <c r="Z14" s="715">
        <v>
0.1</v>
      </c>
      <c r="AA14" s="715"/>
      <c r="AB14" s="715"/>
      <c r="AC14" s="715"/>
      <c r="AD14" s="716">
        <v>
80057</v>
      </c>
      <c r="AE14" s="716"/>
      <c r="AF14" s="716"/>
      <c r="AG14" s="716"/>
      <c r="AH14" s="716"/>
      <c r="AI14" s="716"/>
      <c r="AJ14" s="716"/>
      <c r="AK14" s="716"/>
      <c r="AL14" s="681">
        <v>
0.1</v>
      </c>
      <c r="AM14" s="682"/>
      <c r="AN14" s="682"/>
      <c r="AO14" s="717"/>
      <c r="AP14" s="675" t="s">
        <v>
257</v>
      </c>
      <c r="AQ14" s="676"/>
      <c r="AR14" s="676"/>
      <c r="AS14" s="676"/>
      <c r="AT14" s="676"/>
      <c r="AU14" s="676"/>
      <c r="AV14" s="676"/>
      <c r="AW14" s="676"/>
      <c r="AX14" s="676"/>
      <c r="AY14" s="676"/>
      <c r="AZ14" s="676"/>
      <c r="BA14" s="676"/>
      <c r="BB14" s="676"/>
      <c r="BC14" s="676"/>
      <c r="BD14" s="676"/>
      <c r="BE14" s="676"/>
      <c r="BF14" s="677"/>
      <c r="BG14" s="678">
        <v>
56056</v>
      </c>
      <c r="BH14" s="679"/>
      <c r="BI14" s="679"/>
      <c r="BJ14" s="679"/>
      <c r="BK14" s="679"/>
      <c r="BL14" s="679"/>
      <c r="BM14" s="679"/>
      <c r="BN14" s="680"/>
      <c r="BO14" s="715">
        <v>
0.2</v>
      </c>
      <c r="BP14" s="715"/>
      <c r="BQ14" s="715"/>
      <c r="BR14" s="715"/>
      <c r="BS14" s="684" t="s">
        <v>
144</v>
      </c>
      <c r="BT14" s="679"/>
      <c r="BU14" s="679"/>
      <c r="BV14" s="679"/>
      <c r="BW14" s="679"/>
      <c r="BX14" s="679"/>
      <c r="BY14" s="679"/>
      <c r="BZ14" s="679"/>
      <c r="CA14" s="679"/>
      <c r="CB14" s="722"/>
      <c r="CD14" s="711" t="s">
        <v>
258</v>
      </c>
      <c r="CE14" s="712"/>
      <c r="CF14" s="712"/>
      <c r="CG14" s="712"/>
      <c r="CH14" s="712"/>
      <c r="CI14" s="712"/>
      <c r="CJ14" s="712"/>
      <c r="CK14" s="712"/>
      <c r="CL14" s="712"/>
      <c r="CM14" s="712"/>
      <c r="CN14" s="712"/>
      <c r="CO14" s="712"/>
      <c r="CP14" s="712"/>
      <c r="CQ14" s="713"/>
      <c r="CR14" s="678">
        <v>
1010100</v>
      </c>
      <c r="CS14" s="679"/>
      <c r="CT14" s="679"/>
      <c r="CU14" s="679"/>
      <c r="CV14" s="679"/>
      <c r="CW14" s="679"/>
      <c r="CX14" s="679"/>
      <c r="CY14" s="680"/>
      <c r="CZ14" s="715">
        <v>
0.9</v>
      </c>
      <c r="DA14" s="715"/>
      <c r="DB14" s="715"/>
      <c r="DC14" s="715"/>
      <c r="DD14" s="684">
        <v>
445131</v>
      </c>
      <c r="DE14" s="679"/>
      <c r="DF14" s="679"/>
      <c r="DG14" s="679"/>
      <c r="DH14" s="679"/>
      <c r="DI14" s="679"/>
      <c r="DJ14" s="679"/>
      <c r="DK14" s="679"/>
      <c r="DL14" s="679"/>
      <c r="DM14" s="679"/>
      <c r="DN14" s="679"/>
      <c r="DO14" s="679"/>
      <c r="DP14" s="680"/>
      <c r="DQ14" s="684">
        <v>
882812</v>
      </c>
      <c r="DR14" s="679"/>
      <c r="DS14" s="679"/>
      <c r="DT14" s="679"/>
      <c r="DU14" s="679"/>
      <c r="DV14" s="679"/>
      <c r="DW14" s="679"/>
      <c r="DX14" s="679"/>
      <c r="DY14" s="679"/>
      <c r="DZ14" s="679"/>
      <c r="EA14" s="679"/>
      <c r="EB14" s="679"/>
      <c r="EC14" s="722"/>
    </row>
    <row r="15" spans="2:143" ht="11.25" customHeight="1" x14ac:dyDescent="0.2">
      <c r="B15" s="675" t="s">
        <v>
259</v>
      </c>
      <c r="C15" s="676"/>
      <c r="D15" s="676"/>
      <c r="E15" s="676"/>
      <c r="F15" s="676"/>
      <c r="G15" s="676"/>
      <c r="H15" s="676"/>
      <c r="I15" s="676"/>
      <c r="J15" s="676"/>
      <c r="K15" s="676"/>
      <c r="L15" s="676"/>
      <c r="M15" s="676"/>
      <c r="N15" s="676"/>
      <c r="O15" s="676"/>
      <c r="P15" s="676"/>
      <c r="Q15" s="677"/>
      <c r="R15" s="678" t="s">
        <v>
144</v>
      </c>
      <c r="S15" s="679"/>
      <c r="T15" s="679"/>
      <c r="U15" s="679"/>
      <c r="V15" s="679"/>
      <c r="W15" s="679"/>
      <c r="X15" s="679"/>
      <c r="Y15" s="680"/>
      <c r="Z15" s="715" t="s">
        <v>
144</v>
      </c>
      <c r="AA15" s="715"/>
      <c r="AB15" s="715"/>
      <c r="AC15" s="715"/>
      <c r="AD15" s="716" t="s">
        <v>
144</v>
      </c>
      <c r="AE15" s="716"/>
      <c r="AF15" s="716"/>
      <c r="AG15" s="716"/>
      <c r="AH15" s="716"/>
      <c r="AI15" s="716"/>
      <c r="AJ15" s="716"/>
      <c r="AK15" s="716"/>
      <c r="AL15" s="681" t="s">
        <v>
144</v>
      </c>
      <c r="AM15" s="682"/>
      <c r="AN15" s="682"/>
      <c r="AO15" s="717"/>
      <c r="AP15" s="675" t="s">
        <v>
260</v>
      </c>
      <c r="AQ15" s="676"/>
      <c r="AR15" s="676"/>
      <c r="AS15" s="676"/>
      <c r="AT15" s="676"/>
      <c r="AU15" s="676"/>
      <c r="AV15" s="676"/>
      <c r="AW15" s="676"/>
      <c r="AX15" s="676"/>
      <c r="AY15" s="676"/>
      <c r="AZ15" s="676"/>
      <c r="BA15" s="676"/>
      <c r="BB15" s="676"/>
      <c r="BC15" s="676"/>
      <c r="BD15" s="676"/>
      <c r="BE15" s="676"/>
      <c r="BF15" s="677"/>
      <c r="BG15" s="678">
        <v>
1021326</v>
      </c>
      <c r="BH15" s="679"/>
      <c r="BI15" s="679"/>
      <c r="BJ15" s="679"/>
      <c r="BK15" s="679"/>
      <c r="BL15" s="679"/>
      <c r="BM15" s="679"/>
      <c r="BN15" s="680"/>
      <c r="BO15" s="715">
        <v>
2.9</v>
      </c>
      <c r="BP15" s="715"/>
      <c r="BQ15" s="715"/>
      <c r="BR15" s="715"/>
      <c r="BS15" s="684" t="s">
        <v>
144</v>
      </c>
      <c r="BT15" s="679"/>
      <c r="BU15" s="679"/>
      <c r="BV15" s="679"/>
      <c r="BW15" s="679"/>
      <c r="BX15" s="679"/>
      <c r="BY15" s="679"/>
      <c r="BZ15" s="679"/>
      <c r="CA15" s="679"/>
      <c r="CB15" s="722"/>
      <c r="CD15" s="711" t="s">
        <v>
261</v>
      </c>
      <c r="CE15" s="712"/>
      <c r="CF15" s="712"/>
      <c r="CG15" s="712"/>
      <c r="CH15" s="712"/>
      <c r="CI15" s="712"/>
      <c r="CJ15" s="712"/>
      <c r="CK15" s="712"/>
      <c r="CL15" s="712"/>
      <c r="CM15" s="712"/>
      <c r="CN15" s="712"/>
      <c r="CO15" s="712"/>
      <c r="CP15" s="712"/>
      <c r="CQ15" s="713"/>
      <c r="CR15" s="678">
        <v>
21236805</v>
      </c>
      <c r="CS15" s="679"/>
      <c r="CT15" s="679"/>
      <c r="CU15" s="679"/>
      <c r="CV15" s="679"/>
      <c r="CW15" s="679"/>
      <c r="CX15" s="679"/>
      <c r="CY15" s="680"/>
      <c r="CZ15" s="715">
        <v>
19.2</v>
      </c>
      <c r="DA15" s="715"/>
      <c r="DB15" s="715"/>
      <c r="DC15" s="715"/>
      <c r="DD15" s="684">
        <v>
4935253</v>
      </c>
      <c r="DE15" s="679"/>
      <c r="DF15" s="679"/>
      <c r="DG15" s="679"/>
      <c r="DH15" s="679"/>
      <c r="DI15" s="679"/>
      <c r="DJ15" s="679"/>
      <c r="DK15" s="679"/>
      <c r="DL15" s="679"/>
      <c r="DM15" s="679"/>
      <c r="DN15" s="679"/>
      <c r="DO15" s="679"/>
      <c r="DP15" s="680"/>
      <c r="DQ15" s="684">
        <v>
16685970</v>
      </c>
      <c r="DR15" s="679"/>
      <c r="DS15" s="679"/>
      <c r="DT15" s="679"/>
      <c r="DU15" s="679"/>
      <c r="DV15" s="679"/>
      <c r="DW15" s="679"/>
      <c r="DX15" s="679"/>
      <c r="DY15" s="679"/>
      <c r="DZ15" s="679"/>
      <c r="EA15" s="679"/>
      <c r="EB15" s="679"/>
      <c r="EC15" s="722"/>
    </row>
    <row r="16" spans="2:143" ht="11.25" customHeight="1" x14ac:dyDescent="0.2">
      <c r="B16" s="675" t="s">
        <v>
262</v>
      </c>
      <c r="C16" s="676"/>
      <c r="D16" s="676"/>
      <c r="E16" s="676"/>
      <c r="F16" s="676"/>
      <c r="G16" s="676"/>
      <c r="H16" s="676"/>
      <c r="I16" s="676"/>
      <c r="J16" s="676"/>
      <c r="K16" s="676"/>
      <c r="L16" s="676"/>
      <c r="M16" s="676"/>
      <c r="N16" s="676"/>
      <c r="O16" s="676"/>
      <c r="P16" s="676"/>
      <c r="Q16" s="677"/>
      <c r="R16" s="678">
        <v>
28288</v>
      </c>
      <c r="S16" s="679"/>
      <c r="T16" s="679"/>
      <c r="U16" s="679"/>
      <c r="V16" s="679"/>
      <c r="W16" s="679"/>
      <c r="X16" s="679"/>
      <c r="Y16" s="680"/>
      <c r="Z16" s="715">
        <v>
0</v>
      </c>
      <c r="AA16" s="715"/>
      <c r="AB16" s="715"/>
      <c r="AC16" s="715"/>
      <c r="AD16" s="716">
        <v>
28288</v>
      </c>
      <c r="AE16" s="716"/>
      <c r="AF16" s="716"/>
      <c r="AG16" s="716"/>
      <c r="AH16" s="716"/>
      <c r="AI16" s="716"/>
      <c r="AJ16" s="716"/>
      <c r="AK16" s="716"/>
      <c r="AL16" s="681">
        <v>
0</v>
      </c>
      <c r="AM16" s="682"/>
      <c r="AN16" s="682"/>
      <c r="AO16" s="717"/>
      <c r="AP16" s="675" t="s">
        <v>
263</v>
      </c>
      <c r="AQ16" s="676"/>
      <c r="AR16" s="676"/>
      <c r="AS16" s="676"/>
      <c r="AT16" s="676"/>
      <c r="AU16" s="676"/>
      <c r="AV16" s="676"/>
      <c r="AW16" s="676"/>
      <c r="AX16" s="676"/>
      <c r="AY16" s="676"/>
      <c r="AZ16" s="676"/>
      <c r="BA16" s="676"/>
      <c r="BB16" s="676"/>
      <c r="BC16" s="676"/>
      <c r="BD16" s="676"/>
      <c r="BE16" s="676"/>
      <c r="BF16" s="677"/>
      <c r="BG16" s="678" t="s">
        <v>
144</v>
      </c>
      <c r="BH16" s="679"/>
      <c r="BI16" s="679"/>
      <c r="BJ16" s="679"/>
      <c r="BK16" s="679"/>
      <c r="BL16" s="679"/>
      <c r="BM16" s="679"/>
      <c r="BN16" s="680"/>
      <c r="BO16" s="715" t="s">
        <v>
144</v>
      </c>
      <c r="BP16" s="715"/>
      <c r="BQ16" s="715"/>
      <c r="BR16" s="715"/>
      <c r="BS16" s="684" t="s">
        <v>
144</v>
      </c>
      <c r="BT16" s="679"/>
      <c r="BU16" s="679"/>
      <c r="BV16" s="679"/>
      <c r="BW16" s="679"/>
      <c r="BX16" s="679"/>
      <c r="BY16" s="679"/>
      <c r="BZ16" s="679"/>
      <c r="CA16" s="679"/>
      <c r="CB16" s="722"/>
      <c r="CD16" s="711" t="s">
        <v>
264</v>
      </c>
      <c r="CE16" s="712"/>
      <c r="CF16" s="712"/>
      <c r="CG16" s="712"/>
      <c r="CH16" s="712"/>
      <c r="CI16" s="712"/>
      <c r="CJ16" s="712"/>
      <c r="CK16" s="712"/>
      <c r="CL16" s="712"/>
      <c r="CM16" s="712"/>
      <c r="CN16" s="712"/>
      <c r="CO16" s="712"/>
      <c r="CP16" s="712"/>
      <c r="CQ16" s="713"/>
      <c r="CR16" s="678" t="s">
        <v>
144</v>
      </c>
      <c r="CS16" s="679"/>
      <c r="CT16" s="679"/>
      <c r="CU16" s="679"/>
      <c r="CV16" s="679"/>
      <c r="CW16" s="679"/>
      <c r="CX16" s="679"/>
      <c r="CY16" s="680"/>
      <c r="CZ16" s="715" t="s">
        <v>
144</v>
      </c>
      <c r="DA16" s="715"/>
      <c r="DB16" s="715"/>
      <c r="DC16" s="715"/>
      <c r="DD16" s="684" t="s">
        <v>
144</v>
      </c>
      <c r="DE16" s="679"/>
      <c r="DF16" s="679"/>
      <c r="DG16" s="679"/>
      <c r="DH16" s="679"/>
      <c r="DI16" s="679"/>
      <c r="DJ16" s="679"/>
      <c r="DK16" s="679"/>
      <c r="DL16" s="679"/>
      <c r="DM16" s="679"/>
      <c r="DN16" s="679"/>
      <c r="DO16" s="679"/>
      <c r="DP16" s="680"/>
      <c r="DQ16" s="684" t="s">
        <v>
144</v>
      </c>
      <c r="DR16" s="679"/>
      <c r="DS16" s="679"/>
      <c r="DT16" s="679"/>
      <c r="DU16" s="679"/>
      <c r="DV16" s="679"/>
      <c r="DW16" s="679"/>
      <c r="DX16" s="679"/>
      <c r="DY16" s="679"/>
      <c r="DZ16" s="679"/>
      <c r="EA16" s="679"/>
      <c r="EB16" s="679"/>
      <c r="EC16" s="722"/>
    </row>
    <row r="17" spans="2:133" ht="11.25" customHeight="1" x14ac:dyDescent="0.2">
      <c r="B17" s="675" t="s">
        <v>
265</v>
      </c>
      <c r="C17" s="676"/>
      <c r="D17" s="676"/>
      <c r="E17" s="676"/>
      <c r="F17" s="676"/>
      <c r="G17" s="676"/>
      <c r="H17" s="676"/>
      <c r="I17" s="676"/>
      <c r="J17" s="676"/>
      <c r="K17" s="676"/>
      <c r="L17" s="676"/>
      <c r="M17" s="676"/>
      <c r="N17" s="676"/>
      <c r="O17" s="676"/>
      <c r="P17" s="676"/>
      <c r="Q17" s="677"/>
      <c r="R17" s="678">
        <v>
609857</v>
      </c>
      <c r="S17" s="679"/>
      <c r="T17" s="679"/>
      <c r="U17" s="679"/>
      <c r="V17" s="679"/>
      <c r="W17" s="679"/>
      <c r="X17" s="679"/>
      <c r="Y17" s="680"/>
      <c r="Z17" s="715">
        <v>
0.5</v>
      </c>
      <c r="AA17" s="715"/>
      <c r="AB17" s="715"/>
      <c r="AC17" s="715"/>
      <c r="AD17" s="716">
        <v>
609857</v>
      </c>
      <c r="AE17" s="716"/>
      <c r="AF17" s="716"/>
      <c r="AG17" s="716"/>
      <c r="AH17" s="716"/>
      <c r="AI17" s="716"/>
      <c r="AJ17" s="716"/>
      <c r="AK17" s="716"/>
      <c r="AL17" s="681">
        <v>
1</v>
      </c>
      <c r="AM17" s="682"/>
      <c r="AN17" s="682"/>
      <c r="AO17" s="717"/>
      <c r="AP17" s="675" t="s">
        <v>
266</v>
      </c>
      <c r="AQ17" s="676"/>
      <c r="AR17" s="676"/>
      <c r="AS17" s="676"/>
      <c r="AT17" s="676"/>
      <c r="AU17" s="676"/>
      <c r="AV17" s="676"/>
      <c r="AW17" s="676"/>
      <c r="AX17" s="676"/>
      <c r="AY17" s="676"/>
      <c r="AZ17" s="676"/>
      <c r="BA17" s="676"/>
      <c r="BB17" s="676"/>
      <c r="BC17" s="676"/>
      <c r="BD17" s="676"/>
      <c r="BE17" s="676"/>
      <c r="BF17" s="677"/>
      <c r="BG17" s="678" t="s">
        <v>
144</v>
      </c>
      <c r="BH17" s="679"/>
      <c r="BI17" s="679"/>
      <c r="BJ17" s="679"/>
      <c r="BK17" s="679"/>
      <c r="BL17" s="679"/>
      <c r="BM17" s="679"/>
      <c r="BN17" s="680"/>
      <c r="BO17" s="715" t="s">
        <v>
144</v>
      </c>
      <c r="BP17" s="715"/>
      <c r="BQ17" s="715"/>
      <c r="BR17" s="715"/>
      <c r="BS17" s="684" t="s">
        <v>
144</v>
      </c>
      <c r="BT17" s="679"/>
      <c r="BU17" s="679"/>
      <c r="BV17" s="679"/>
      <c r="BW17" s="679"/>
      <c r="BX17" s="679"/>
      <c r="BY17" s="679"/>
      <c r="BZ17" s="679"/>
      <c r="CA17" s="679"/>
      <c r="CB17" s="722"/>
      <c r="CD17" s="711" t="s">
        <v>
267</v>
      </c>
      <c r="CE17" s="712"/>
      <c r="CF17" s="712"/>
      <c r="CG17" s="712"/>
      <c r="CH17" s="712"/>
      <c r="CI17" s="712"/>
      <c r="CJ17" s="712"/>
      <c r="CK17" s="712"/>
      <c r="CL17" s="712"/>
      <c r="CM17" s="712"/>
      <c r="CN17" s="712"/>
      <c r="CO17" s="712"/>
      <c r="CP17" s="712"/>
      <c r="CQ17" s="713"/>
      <c r="CR17" s="678">
        <v>
778842</v>
      </c>
      <c r="CS17" s="679"/>
      <c r="CT17" s="679"/>
      <c r="CU17" s="679"/>
      <c r="CV17" s="679"/>
      <c r="CW17" s="679"/>
      <c r="CX17" s="679"/>
      <c r="CY17" s="680"/>
      <c r="CZ17" s="715">
        <v>
0.7</v>
      </c>
      <c r="DA17" s="715"/>
      <c r="DB17" s="715"/>
      <c r="DC17" s="715"/>
      <c r="DD17" s="684" t="s">
        <v>
144</v>
      </c>
      <c r="DE17" s="679"/>
      <c r="DF17" s="679"/>
      <c r="DG17" s="679"/>
      <c r="DH17" s="679"/>
      <c r="DI17" s="679"/>
      <c r="DJ17" s="679"/>
      <c r="DK17" s="679"/>
      <c r="DL17" s="679"/>
      <c r="DM17" s="679"/>
      <c r="DN17" s="679"/>
      <c r="DO17" s="679"/>
      <c r="DP17" s="680"/>
      <c r="DQ17" s="684">
        <v>
778842</v>
      </c>
      <c r="DR17" s="679"/>
      <c r="DS17" s="679"/>
      <c r="DT17" s="679"/>
      <c r="DU17" s="679"/>
      <c r="DV17" s="679"/>
      <c r="DW17" s="679"/>
      <c r="DX17" s="679"/>
      <c r="DY17" s="679"/>
      <c r="DZ17" s="679"/>
      <c r="EA17" s="679"/>
      <c r="EB17" s="679"/>
      <c r="EC17" s="722"/>
    </row>
    <row r="18" spans="2:133" ht="11.25" customHeight="1" x14ac:dyDescent="0.2">
      <c r="B18" s="675" t="s">
        <v>
268</v>
      </c>
      <c r="C18" s="676"/>
      <c r="D18" s="676"/>
      <c r="E18" s="676"/>
      <c r="F18" s="676"/>
      <c r="G18" s="676"/>
      <c r="H18" s="676"/>
      <c r="I18" s="676"/>
      <c r="J18" s="676"/>
      <c r="K18" s="676"/>
      <c r="L18" s="676"/>
      <c r="M18" s="676"/>
      <c r="N18" s="676"/>
      <c r="O18" s="676"/>
      <c r="P18" s="676"/>
      <c r="Q18" s="677"/>
      <c r="R18" s="678">
        <v>
64686</v>
      </c>
      <c r="S18" s="679"/>
      <c r="T18" s="679"/>
      <c r="U18" s="679"/>
      <c r="V18" s="679"/>
      <c r="W18" s="679"/>
      <c r="X18" s="679"/>
      <c r="Y18" s="680"/>
      <c r="Z18" s="715">
        <v>
0.1</v>
      </c>
      <c r="AA18" s="715"/>
      <c r="AB18" s="715"/>
      <c r="AC18" s="715"/>
      <c r="AD18" s="716">
        <v>
64686</v>
      </c>
      <c r="AE18" s="716"/>
      <c r="AF18" s="716"/>
      <c r="AG18" s="716"/>
      <c r="AH18" s="716"/>
      <c r="AI18" s="716"/>
      <c r="AJ18" s="716"/>
      <c r="AK18" s="716"/>
      <c r="AL18" s="681">
        <v>
0.1</v>
      </c>
      <c r="AM18" s="682"/>
      <c r="AN18" s="682"/>
      <c r="AO18" s="717"/>
      <c r="AP18" s="675" t="s">
        <v>
269</v>
      </c>
      <c r="AQ18" s="676"/>
      <c r="AR18" s="676"/>
      <c r="AS18" s="676"/>
      <c r="AT18" s="676"/>
      <c r="AU18" s="676"/>
      <c r="AV18" s="676"/>
      <c r="AW18" s="676"/>
      <c r="AX18" s="676"/>
      <c r="AY18" s="676"/>
      <c r="AZ18" s="676"/>
      <c r="BA18" s="676"/>
      <c r="BB18" s="676"/>
      <c r="BC18" s="676"/>
      <c r="BD18" s="676"/>
      <c r="BE18" s="676"/>
      <c r="BF18" s="677"/>
      <c r="BG18" s="678" t="s">
        <v>
144</v>
      </c>
      <c r="BH18" s="679"/>
      <c r="BI18" s="679"/>
      <c r="BJ18" s="679"/>
      <c r="BK18" s="679"/>
      <c r="BL18" s="679"/>
      <c r="BM18" s="679"/>
      <c r="BN18" s="680"/>
      <c r="BO18" s="715" t="s">
        <v>
144</v>
      </c>
      <c r="BP18" s="715"/>
      <c r="BQ18" s="715"/>
      <c r="BR18" s="715"/>
      <c r="BS18" s="684" t="s">
        <v>
144</v>
      </c>
      <c r="BT18" s="679"/>
      <c r="BU18" s="679"/>
      <c r="BV18" s="679"/>
      <c r="BW18" s="679"/>
      <c r="BX18" s="679"/>
      <c r="BY18" s="679"/>
      <c r="BZ18" s="679"/>
      <c r="CA18" s="679"/>
      <c r="CB18" s="722"/>
      <c r="CD18" s="711" t="s">
        <v>
270</v>
      </c>
      <c r="CE18" s="712"/>
      <c r="CF18" s="712"/>
      <c r="CG18" s="712"/>
      <c r="CH18" s="712"/>
      <c r="CI18" s="712"/>
      <c r="CJ18" s="712"/>
      <c r="CK18" s="712"/>
      <c r="CL18" s="712"/>
      <c r="CM18" s="712"/>
      <c r="CN18" s="712"/>
      <c r="CO18" s="712"/>
      <c r="CP18" s="712"/>
      <c r="CQ18" s="713"/>
      <c r="CR18" s="678" t="s">
        <v>
144</v>
      </c>
      <c r="CS18" s="679"/>
      <c r="CT18" s="679"/>
      <c r="CU18" s="679"/>
      <c r="CV18" s="679"/>
      <c r="CW18" s="679"/>
      <c r="CX18" s="679"/>
      <c r="CY18" s="680"/>
      <c r="CZ18" s="715" t="s">
        <v>
144</v>
      </c>
      <c r="DA18" s="715"/>
      <c r="DB18" s="715"/>
      <c r="DC18" s="715"/>
      <c r="DD18" s="684" t="s">
        <v>
144</v>
      </c>
      <c r="DE18" s="679"/>
      <c r="DF18" s="679"/>
      <c r="DG18" s="679"/>
      <c r="DH18" s="679"/>
      <c r="DI18" s="679"/>
      <c r="DJ18" s="679"/>
      <c r="DK18" s="679"/>
      <c r="DL18" s="679"/>
      <c r="DM18" s="679"/>
      <c r="DN18" s="679"/>
      <c r="DO18" s="679"/>
      <c r="DP18" s="680"/>
      <c r="DQ18" s="684" t="s">
        <v>
144</v>
      </c>
      <c r="DR18" s="679"/>
      <c r="DS18" s="679"/>
      <c r="DT18" s="679"/>
      <c r="DU18" s="679"/>
      <c r="DV18" s="679"/>
      <c r="DW18" s="679"/>
      <c r="DX18" s="679"/>
      <c r="DY18" s="679"/>
      <c r="DZ18" s="679"/>
      <c r="EA18" s="679"/>
      <c r="EB18" s="679"/>
      <c r="EC18" s="722"/>
    </row>
    <row r="19" spans="2:133" ht="11.25" customHeight="1" x14ac:dyDescent="0.2">
      <c r="B19" s="675" t="s">
        <v>
271</v>
      </c>
      <c r="C19" s="676"/>
      <c r="D19" s="676"/>
      <c r="E19" s="676"/>
      <c r="F19" s="676"/>
      <c r="G19" s="676"/>
      <c r="H19" s="676"/>
      <c r="I19" s="676"/>
      <c r="J19" s="676"/>
      <c r="K19" s="676"/>
      <c r="L19" s="676"/>
      <c r="M19" s="676"/>
      <c r="N19" s="676"/>
      <c r="O19" s="676"/>
      <c r="P19" s="676"/>
      <c r="Q19" s="677"/>
      <c r="R19" s="678">
        <v>
13605</v>
      </c>
      <c r="S19" s="679"/>
      <c r="T19" s="679"/>
      <c r="U19" s="679"/>
      <c r="V19" s="679"/>
      <c r="W19" s="679"/>
      <c r="X19" s="679"/>
      <c r="Y19" s="680"/>
      <c r="Z19" s="715">
        <v>
0</v>
      </c>
      <c r="AA19" s="715"/>
      <c r="AB19" s="715"/>
      <c r="AC19" s="715"/>
      <c r="AD19" s="716">
        <v>
13605</v>
      </c>
      <c r="AE19" s="716"/>
      <c r="AF19" s="716"/>
      <c r="AG19" s="716"/>
      <c r="AH19" s="716"/>
      <c r="AI19" s="716"/>
      <c r="AJ19" s="716"/>
      <c r="AK19" s="716"/>
      <c r="AL19" s="681">
        <v>
0</v>
      </c>
      <c r="AM19" s="682"/>
      <c r="AN19" s="682"/>
      <c r="AO19" s="717"/>
      <c r="AP19" s="675" t="s">
        <v>
272</v>
      </c>
      <c r="AQ19" s="676"/>
      <c r="AR19" s="676"/>
      <c r="AS19" s="676"/>
      <c r="AT19" s="676"/>
      <c r="AU19" s="676"/>
      <c r="AV19" s="676"/>
      <c r="AW19" s="676"/>
      <c r="AX19" s="676"/>
      <c r="AY19" s="676"/>
      <c r="AZ19" s="676"/>
      <c r="BA19" s="676"/>
      <c r="BB19" s="676"/>
      <c r="BC19" s="676"/>
      <c r="BD19" s="676"/>
      <c r="BE19" s="676"/>
      <c r="BF19" s="677"/>
      <c r="BG19" s="678">
        <v>
27526</v>
      </c>
      <c r="BH19" s="679"/>
      <c r="BI19" s="679"/>
      <c r="BJ19" s="679"/>
      <c r="BK19" s="679"/>
      <c r="BL19" s="679"/>
      <c r="BM19" s="679"/>
      <c r="BN19" s="680"/>
      <c r="BO19" s="715">
        <v>
0.1</v>
      </c>
      <c r="BP19" s="715"/>
      <c r="BQ19" s="715"/>
      <c r="BR19" s="715"/>
      <c r="BS19" s="684" t="s">
        <v>
144</v>
      </c>
      <c r="BT19" s="679"/>
      <c r="BU19" s="679"/>
      <c r="BV19" s="679"/>
      <c r="BW19" s="679"/>
      <c r="BX19" s="679"/>
      <c r="BY19" s="679"/>
      <c r="BZ19" s="679"/>
      <c r="CA19" s="679"/>
      <c r="CB19" s="722"/>
      <c r="CD19" s="711" t="s">
        <v>
273</v>
      </c>
      <c r="CE19" s="712"/>
      <c r="CF19" s="712"/>
      <c r="CG19" s="712"/>
      <c r="CH19" s="712"/>
      <c r="CI19" s="712"/>
      <c r="CJ19" s="712"/>
      <c r="CK19" s="712"/>
      <c r="CL19" s="712"/>
      <c r="CM19" s="712"/>
      <c r="CN19" s="712"/>
      <c r="CO19" s="712"/>
      <c r="CP19" s="712"/>
      <c r="CQ19" s="713"/>
      <c r="CR19" s="678" t="s">
        <v>
144</v>
      </c>
      <c r="CS19" s="679"/>
      <c r="CT19" s="679"/>
      <c r="CU19" s="679"/>
      <c r="CV19" s="679"/>
      <c r="CW19" s="679"/>
      <c r="CX19" s="679"/>
      <c r="CY19" s="680"/>
      <c r="CZ19" s="715" t="s">
        <v>
144</v>
      </c>
      <c r="DA19" s="715"/>
      <c r="DB19" s="715"/>
      <c r="DC19" s="715"/>
      <c r="DD19" s="684" t="s">
        <v>
144</v>
      </c>
      <c r="DE19" s="679"/>
      <c r="DF19" s="679"/>
      <c r="DG19" s="679"/>
      <c r="DH19" s="679"/>
      <c r="DI19" s="679"/>
      <c r="DJ19" s="679"/>
      <c r="DK19" s="679"/>
      <c r="DL19" s="679"/>
      <c r="DM19" s="679"/>
      <c r="DN19" s="679"/>
      <c r="DO19" s="679"/>
      <c r="DP19" s="680"/>
      <c r="DQ19" s="684" t="s">
        <v>
144</v>
      </c>
      <c r="DR19" s="679"/>
      <c r="DS19" s="679"/>
      <c r="DT19" s="679"/>
      <c r="DU19" s="679"/>
      <c r="DV19" s="679"/>
      <c r="DW19" s="679"/>
      <c r="DX19" s="679"/>
      <c r="DY19" s="679"/>
      <c r="DZ19" s="679"/>
      <c r="EA19" s="679"/>
      <c r="EB19" s="679"/>
      <c r="EC19" s="722"/>
    </row>
    <row r="20" spans="2:133" ht="11.25" customHeight="1" x14ac:dyDescent="0.2">
      <c r="B20" s="675" t="s">
        <v>
274</v>
      </c>
      <c r="C20" s="676"/>
      <c r="D20" s="676"/>
      <c r="E20" s="676"/>
      <c r="F20" s="676"/>
      <c r="G20" s="676"/>
      <c r="H20" s="676"/>
      <c r="I20" s="676"/>
      <c r="J20" s="676"/>
      <c r="K20" s="676"/>
      <c r="L20" s="676"/>
      <c r="M20" s="676"/>
      <c r="N20" s="676"/>
      <c r="O20" s="676"/>
      <c r="P20" s="676"/>
      <c r="Q20" s="677"/>
      <c r="R20" s="678">
        <v>
458</v>
      </c>
      <c r="S20" s="679"/>
      <c r="T20" s="679"/>
      <c r="U20" s="679"/>
      <c r="V20" s="679"/>
      <c r="W20" s="679"/>
      <c r="X20" s="679"/>
      <c r="Y20" s="680"/>
      <c r="Z20" s="715">
        <v>
0</v>
      </c>
      <c r="AA20" s="715"/>
      <c r="AB20" s="715"/>
      <c r="AC20" s="715"/>
      <c r="AD20" s="716">
        <v>
458</v>
      </c>
      <c r="AE20" s="716"/>
      <c r="AF20" s="716"/>
      <c r="AG20" s="716"/>
      <c r="AH20" s="716"/>
      <c r="AI20" s="716"/>
      <c r="AJ20" s="716"/>
      <c r="AK20" s="716"/>
      <c r="AL20" s="681">
        <v>
0</v>
      </c>
      <c r="AM20" s="682"/>
      <c r="AN20" s="682"/>
      <c r="AO20" s="717"/>
      <c r="AP20" s="675" t="s">
        <v>
275</v>
      </c>
      <c r="AQ20" s="676"/>
      <c r="AR20" s="676"/>
      <c r="AS20" s="676"/>
      <c r="AT20" s="676"/>
      <c r="AU20" s="676"/>
      <c r="AV20" s="676"/>
      <c r="AW20" s="676"/>
      <c r="AX20" s="676"/>
      <c r="AY20" s="676"/>
      <c r="AZ20" s="676"/>
      <c r="BA20" s="676"/>
      <c r="BB20" s="676"/>
      <c r="BC20" s="676"/>
      <c r="BD20" s="676"/>
      <c r="BE20" s="676"/>
      <c r="BF20" s="677"/>
      <c r="BG20" s="678">
        <v>
27526</v>
      </c>
      <c r="BH20" s="679"/>
      <c r="BI20" s="679"/>
      <c r="BJ20" s="679"/>
      <c r="BK20" s="679"/>
      <c r="BL20" s="679"/>
      <c r="BM20" s="679"/>
      <c r="BN20" s="680"/>
      <c r="BO20" s="715">
        <v>
0.1</v>
      </c>
      <c r="BP20" s="715"/>
      <c r="BQ20" s="715"/>
      <c r="BR20" s="715"/>
      <c r="BS20" s="684" t="s">
        <v>
144</v>
      </c>
      <c r="BT20" s="679"/>
      <c r="BU20" s="679"/>
      <c r="BV20" s="679"/>
      <c r="BW20" s="679"/>
      <c r="BX20" s="679"/>
      <c r="BY20" s="679"/>
      <c r="BZ20" s="679"/>
      <c r="CA20" s="679"/>
      <c r="CB20" s="722"/>
      <c r="CD20" s="711" t="s">
        <v>
276</v>
      </c>
      <c r="CE20" s="712"/>
      <c r="CF20" s="712"/>
      <c r="CG20" s="712"/>
      <c r="CH20" s="712"/>
      <c r="CI20" s="712"/>
      <c r="CJ20" s="712"/>
      <c r="CK20" s="712"/>
      <c r="CL20" s="712"/>
      <c r="CM20" s="712"/>
      <c r="CN20" s="712"/>
      <c r="CO20" s="712"/>
      <c r="CP20" s="712"/>
      <c r="CQ20" s="713"/>
      <c r="CR20" s="678">
        <v>
110333028</v>
      </c>
      <c r="CS20" s="679"/>
      <c r="CT20" s="679"/>
      <c r="CU20" s="679"/>
      <c r="CV20" s="679"/>
      <c r="CW20" s="679"/>
      <c r="CX20" s="679"/>
      <c r="CY20" s="680"/>
      <c r="CZ20" s="715">
        <v>
100</v>
      </c>
      <c r="DA20" s="715"/>
      <c r="DB20" s="715"/>
      <c r="DC20" s="715"/>
      <c r="DD20" s="684">
        <v>
23777200</v>
      </c>
      <c r="DE20" s="679"/>
      <c r="DF20" s="679"/>
      <c r="DG20" s="679"/>
      <c r="DH20" s="679"/>
      <c r="DI20" s="679"/>
      <c r="DJ20" s="679"/>
      <c r="DK20" s="679"/>
      <c r="DL20" s="679"/>
      <c r="DM20" s="679"/>
      <c r="DN20" s="679"/>
      <c r="DO20" s="679"/>
      <c r="DP20" s="680"/>
      <c r="DQ20" s="684">
        <v>
70280220</v>
      </c>
      <c r="DR20" s="679"/>
      <c r="DS20" s="679"/>
      <c r="DT20" s="679"/>
      <c r="DU20" s="679"/>
      <c r="DV20" s="679"/>
      <c r="DW20" s="679"/>
      <c r="DX20" s="679"/>
      <c r="DY20" s="679"/>
      <c r="DZ20" s="679"/>
      <c r="EA20" s="679"/>
      <c r="EB20" s="679"/>
      <c r="EC20" s="722"/>
    </row>
    <row r="21" spans="2:133" ht="11.25" customHeight="1" x14ac:dyDescent="0.2">
      <c r="B21" s="675" t="s">
        <v>
277</v>
      </c>
      <c r="C21" s="676"/>
      <c r="D21" s="676"/>
      <c r="E21" s="676"/>
      <c r="F21" s="676"/>
      <c r="G21" s="676"/>
      <c r="H21" s="676"/>
      <c r="I21" s="676"/>
      <c r="J21" s="676"/>
      <c r="K21" s="676"/>
      <c r="L21" s="676"/>
      <c r="M21" s="676"/>
      <c r="N21" s="676"/>
      <c r="O21" s="676"/>
      <c r="P21" s="676"/>
      <c r="Q21" s="677"/>
      <c r="R21" s="678">
        <v>
531108</v>
      </c>
      <c r="S21" s="679"/>
      <c r="T21" s="679"/>
      <c r="U21" s="679"/>
      <c r="V21" s="679"/>
      <c r="W21" s="679"/>
      <c r="X21" s="679"/>
      <c r="Y21" s="680"/>
      <c r="Z21" s="715">
        <v>
0.5</v>
      </c>
      <c r="AA21" s="715"/>
      <c r="AB21" s="715"/>
      <c r="AC21" s="715"/>
      <c r="AD21" s="716">
        <v>
531108</v>
      </c>
      <c r="AE21" s="716"/>
      <c r="AF21" s="716"/>
      <c r="AG21" s="716"/>
      <c r="AH21" s="716"/>
      <c r="AI21" s="716"/>
      <c r="AJ21" s="716"/>
      <c r="AK21" s="716"/>
      <c r="AL21" s="681">
        <v>
0.8</v>
      </c>
      <c r="AM21" s="682"/>
      <c r="AN21" s="682"/>
      <c r="AO21" s="717"/>
      <c r="AP21" s="772" t="s">
        <v>
278</v>
      </c>
      <c r="AQ21" s="780"/>
      <c r="AR21" s="780"/>
      <c r="AS21" s="780"/>
      <c r="AT21" s="780"/>
      <c r="AU21" s="780"/>
      <c r="AV21" s="780"/>
      <c r="AW21" s="780"/>
      <c r="AX21" s="780"/>
      <c r="AY21" s="780"/>
      <c r="AZ21" s="780"/>
      <c r="BA21" s="780"/>
      <c r="BB21" s="780"/>
      <c r="BC21" s="780"/>
      <c r="BD21" s="780"/>
      <c r="BE21" s="780"/>
      <c r="BF21" s="774"/>
      <c r="BG21" s="678">
        <v>
27526</v>
      </c>
      <c r="BH21" s="679"/>
      <c r="BI21" s="679"/>
      <c r="BJ21" s="679"/>
      <c r="BK21" s="679"/>
      <c r="BL21" s="679"/>
      <c r="BM21" s="679"/>
      <c r="BN21" s="680"/>
      <c r="BO21" s="715">
        <v>
0.1</v>
      </c>
      <c r="BP21" s="715"/>
      <c r="BQ21" s="715"/>
      <c r="BR21" s="715"/>
      <c r="BS21" s="684" t="s">
        <v>
144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
279</v>
      </c>
      <c r="C22" s="676"/>
      <c r="D22" s="676"/>
      <c r="E22" s="676"/>
      <c r="F22" s="676"/>
      <c r="G22" s="676"/>
      <c r="H22" s="676"/>
      <c r="I22" s="676"/>
      <c r="J22" s="676"/>
      <c r="K22" s="676"/>
      <c r="L22" s="676"/>
      <c r="M22" s="676"/>
      <c r="N22" s="676"/>
      <c r="O22" s="676"/>
      <c r="P22" s="676"/>
      <c r="Q22" s="677"/>
      <c r="R22" s="678" t="s">
        <v>
144</v>
      </c>
      <c r="S22" s="679"/>
      <c r="T22" s="679"/>
      <c r="U22" s="679"/>
      <c r="V22" s="679"/>
      <c r="W22" s="679"/>
      <c r="X22" s="679"/>
      <c r="Y22" s="680"/>
      <c r="Z22" s="715" t="s">
        <v>
144</v>
      </c>
      <c r="AA22" s="715"/>
      <c r="AB22" s="715"/>
      <c r="AC22" s="715"/>
      <c r="AD22" s="716" t="s">
        <v>
144</v>
      </c>
      <c r="AE22" s="716"/>
      <c r="AF22" s="716"/>
      <c r="AG22" s="716"/>
      <c r="AH22" s="716"/>
      <c r="AI22" s="716"/>
      <c r="AJ22" s="716"/>
      <c r="AK22" s="716"/>
      <c r="AL22" s="681" t="s">
        <v>
144</v>
      </c>
      <c r="AM22" s="682"/>
      <c r="AN22" s="682"/>
      <c r="AO22" s="717"/>
      <c r="AP22" s="772" t="s">
        <v>
280</v>
      </c>
      <c r="AQ22" s="780"/>
      <c r="AR22" s="780"/>
      <c r="AS22" s="780"/>
      <c r="AT22" s="780"/>
      <c r="AU22" s="780"/>
      <c r="AV22" s="780"/>
      <c r="AW22" s="780"/>
      <c r="AX22" s="780"/>
      <c r="AY22" s="780"/>
      <c r="AZ22" s="780"/>
      <c r="BA22" s="780"/>
      <c r="BB22" s="780"/>
      <c r="BC22" s="780"/>
      <c r="BD22" s="780"/>
      <c r="BE22" s="780"/>
      <c r="BF22" s="774"/>
      <c r="BG22" s="678" t="s">
        <v>
144</v>
      </c>
      <c r="BH22" s="679"/>
      <c r="BI22" s="679"/>
      <c r="BJ22" s="679"/>
      <c r="BK22" s="679"/>
      <c r="BL22" s="679"/>
      <c r="BM22" s="679"/>
      <c r="BN22" s="680"/>
      <c r="BO22" s="715" t="s">
        <v>
144</v>
      </c>
      <c r="BP22" s="715"/>
      <c r="BQ22" s="715"/>
      <c r="BR22" s="715"/>
      <c r="BS22" s="684" t="s">
        <v>
144</v>
      </c>
      <c r="BT22" s="679"/>
      <c r="BU22" s="679"/>
      <c r="BV22" s="679"/>
      <c r="BW22" s="679"/>
      <c r="BX22" s="679"/>
      <c r="BY22" s="679"/>
      <c r="BZ22" s="679"/>
      <c r="CA22" s="679"/>
      <c r="CB22" s="722"/>
      <c r="CD22" s="782" t="s">
        <v>
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
282</v>
      </c>
      <c r="C23" s="676"/>
      <c r="D23" s="676"/>
      <c r="E23" s="676"/>
      <c r="F23" s="676"/>
      <c r="G23" s="676"/>
      <c r="H23" s="676"/>
      <c r="I23" s="676"/>
      <c r="J23" s="676"/>
      <c r="K23" s="676"/>
      <c r="L23" s="676"/>
      <c r="M23" s="676"/>
      <c r="N23" s="676"/>
      <c r="O23" s="676"/>
      <c r="P23" s="676"/>
      <c r="Q23" s="677"/>
      <c r="R23" s="678" t="s">
        <v>
144</v>
      </c>
      <c r="S23" s="679"/>
      <c r="T23" s="679"/>
      <c r="U23" s="679"/>
      <c r="V23" s="679"/>
      <c r="W23" s="679"/>
      <c r="X23" s="679"/>
      <c r="Y23" s="680"/>
      <c r="Z23" s="715" t="s">
        <v>
144</v>
      </c>
      <c r="AA23" s="715"/>
      <c r="AB23" s="715"/>
      <c r="AC23" s="715"/>
      <c r="AD23" s="716" t="s">
        <v>
144</v>
      </c>
      <c r="AE23" s="716"/>
      <c r="AF23" s="716"/>
      <c r="AG23" s="716"/>
      <c r="AH23" s="716"/>
      <c r="AI23" s="716"/>
      <c r="AJ23" s="716"/>
      <c r="AK23" s="716"/>
      <c r="AL23" s="681" t="s">
        <v>
144</v>
      </c>
      <c r="AM23" s="682"/>
      <c r="AN23" s="682"/>
      <c r="AO23" s="717"/>
      <c r="AP23" s="772" t="s">
        <v>
283</v>
      </c>
      <c r="AQ23" s="780"/>
      <c r="AR23" s="780"/>
      <c r="AS23" s="780"/>
      <c r="AT23" s="780"/>
      <c r="AU23" s="780"/>
      <c r="AV23" s="780"/>
      <c r="AW23" s="780"/>
      <c r="AX23" s="780"/>
      <c r="AY23" s="780"/>
      <c r="AZ23" s="780"/>
      <c r="BA23" s="780"/>
      <c r="BB23" s="780"/>
      <c r="BC23" s="780"/>
      <c r="BD23" s="780"/>
      <c r="BE23" s="780"/>
      <c r="BF23" s="774"/>
      <c r="BG23" s="678" t="s">
        <v>
144</v>
      </c>
      <c r="BH23" s="679"/>
      <c r="BI23" s="679"/>
      <c r="BJ23" s="679"/>
      <c r="BK23" s="679"/>
      <c r="BL23" s="679"/>
      <c r="BM23" s="679"/>
      <c r="BN23" s="680"/>
      <c r="BO23" s="715" t="s">
        <v>
144</v>
      </c>
      <c r="BP23" s="715"/>
      <c r="BQ23" s="715"/>
      <c r="BR23" s="715"/>
      <c r="BS23" s="684" t="s">
        <v>
144</v>
      </c>
      <c r="BT23" s="679"/>
      <c r="BU23" s="679"/>
      <c r="BV23" s="679"/>
      <c r="BW23" s="679"/>
      <c r="BX23" s="679"/>
      <c r="BY23" s="679"/>
      <c r="BZ23" s="679"/>
      <c r="CA23" s="679"/>
      <c r="CB23" s="722"/>
      <c r="CD23" s="782" t="s">
        <v>
222</v>
      </c>
      <c r="CE23" s="783"/>
      <c r="CF23" s="783"/>
      <c r="CG23" s="783"/>
      <c r="CH23" s="783"/>
      <c r="CI23" s="783"/>
      <c r="CJ23" s="783"/>
      <c r="CK23" s="783"/>
      <c r="CL23" s="783"/>
      <c r="CM23" s="783"/>
      <c r="CN23" s="783"/>
      <c r="CO23" s="783"/>
      <c r="CP23" s="783"/>
      <c r="CQ23" s="784"/>
      <c r="CR23" s="782" t="s">
        <v>
284</v>
      </c>
      <c r="CS23" s="783"/>
      <c r="CT23" s="783"/>
      <c r="CU23" s="783"/>
      <c r="CV23" s="783"/>
      <c r="CW23" s="783"/>
      <c r="CX23" s="783"/>
      <c r="CY23" s="784"/>
      <c r="CZ23" s="782" t="s">
        <v>
285</v>
      </c>
      <c r="DA23" s="783"/>
      <c r="DB23" s="783"/>
      <c r="DC23" s="784"/>
      <c r="DD23" s="782" t="s">
        <v>
286</v>
      </c>
      <c r="DE23" s="783"/>
      <c r="DF23" s="783"/>
      <c r="DG23" s="783"/>
      <c r="DH23" s="783"/>
      <c r="DI23" s="783"/>
      <c r="DJ23" s="783"/>
      <c r="DK23" s="784"/>
      <c r="DL23" s="791" t="s">
        <v>
287</v>
      </c>
      <c r="DM23" s="792"/>
      <c r="DN23" s="792"/>
      <c r="DO23" s="792"/>
      <c r="DP23" s="792"/>
      <c r="DQ23" s="792"/>
      <c r="DR23" s="792"/>
      <c r="DS23" s="792"/>
      <c r="DT23" s="792"/>
      <c r="DU23" s="792"/>
      <c r="DV23" s="793"/>
      <c r="DW23" s="782" t="s">
        <v>
288</v>
      </c>
      <c r="DX23" s="783"/>
      <c r="DY23" s="783"/>
      <c r="DZ23" s="783"/>
      <c r="EA23" s="783"/>
      <c r="EB23" s="783"/>
      <c r="EC23" s="784"/>
    </row>
    <row r="24" spans="2:133" ht="11.25" customHeight="1" x14ac:dyDescent="0.2">
      <c r="B24" s="675" t="s">
        <v>
289</v>
      </c>
      <c r="C24" s="676"/>
      <c r="D24" s="676"/>
      <c r="E24" s="676"/>
      <c r="F24" s="676"/>
      <c r="G24" s="676"/>
      <c r="H24" s="676"/>
      <c r="I24" s="676"/>
      <c r="J24" s="676"/>
      <c r="K24" s="676"/>
      <c r="L24" s="676"/>
      <c r="M24" s="676"/>
      <c r="N24" s="676"/>
      <c r="O24" s="676"/>
      <c r="P24" s="676"/>
      <c r="Q24" s="677"/>
      <c r="R24" s="678" t="s">
        <v>
144</v>
      </c>
      <c r="S24" s="679"/>
      <c r="T24" s="679"/>
      <c r="U24" s="679"/>
      <c r="V24" s="679"/>
      <c r="W24" s="679"/>
      <c r="X24" s="679"/>
      <c r="Y24" s="680"/>
      <c r="Z24" s="715" t="s">
        <v>
144</v>
      </c>
      <c r="AA24" s="715"/>
      <c r="AB24" s="715"/>
      <c r="AC24" s="715"/>
      <c r="AD24" s="716" t="s">
        <v>
144</v>
      </c>
      <c r="AE24" s="716"/>
      <c r="AF24" s="716"/>
      <c r="AG24" s="716"/>
      <c r="AH24" s="716"/>
      <c r="AI24" s="716"/>
      <c r="AJ24" s="716"/>
      <c r="AK24" s="716"/>
      <c r="AL24" s="681" t="s">
        <v>
144</v>
      </c>
      <c r="AM24" s="682"/>
      <c r="AN24" s="682"/>
      <c r="AO24" s="717"/>
      <c r="AP24" s="772" t="s">
        <v>
290</v>
      </c>
      <c r="AQ24" s="780"/>
      <c r="AR24" s="780"/>
      <c r="AS24" s="780"/>
      <c r="AT24" s="780"/>
      <c r="AU24" s="780"/>
      <c r="AV24" s="780"/>
      <c r="AW24" s="780"/>
      <c r="AX24" s="780"/>
      <c r="AY24" s="780"/>
      <c r="AZ24" s="780"/>
      <c r="BA24" s="780"/>
      <c r="BB24" s="780"/>
      <c r="BC24" s="780"/>
      <c r="BD24" s="780"/>
      <c r="BE24" s="780"/>
      <c r="BF24" s="774"/>
      <c r="BG24" s="678" t="s">
        <v>
144</v>
      </c>
      <c r="BH24" s="679"/>
      <c r="BI24" s="679"/>
      <c r="BJ24" s="679"/>
      <c r="BK24" s="679"/>
      <c r="BL24" s="679"/>
      <c r="BM24" s="679"/>
      <c r="BN24" s="680"/>
      <c r="BO24" s="715" t="s">
        <v>
144</v>
      </c>
      <c r="BP24" s="715"/>
      <c r="BQ24" s="715"/>
      <c r="BR24" s="715"/>
      <c r="BS24" s="684" t="s">
        <v>
144</v>
      </c>
      <c r="BT24" s="679"/>
      <c r="BU24" s="679"/>
      <c r="BV24" s="679"/>
      <c r="BW24" s="679"/>
      <c r="BX24" s="679"/>
      <c r="BY24" s="679"/>
      <c r="BZ24" s="679"/>
      <c r="CA24" s="679"/>
      <c r="CB24" s="722"/>
      <c r="CD24" s="736" t="s">
        <v>
291</v>
      </c>
      <c r="CE24" s="737"/>
      <c r="CF24" s="737"/>
      <c r="CG24" s="737"/>
      <c r="CH24" s="737"/>
      <c r="CI24" s="737"/>
      <c r="CJ24" s="737"/>
      <c r="CK24" s="737"/>
      <c r="CL24" s="737"/>
      <c r="CM24" s="737"/>
      <c r="CN24" s="737"/>
      <c r="CO24" s="737"/>
      <c r="CP24" s="737"/>
      <c r="CQ24" s="738"/>
      <c r="CR24" s="733">
        <v>
42499306</v>
      </c>
      <c r="CS24" s="734"/>
      <c r="CT24" s="734"/>
      <c r="CU24" s="734"/>
      <c r="CV24" s="734"/>
      <c r="CW24" s="734"/>
      <c r="CX24" s="734"/>
      <c r="CY24" s="777"/>
      <c r="CZ24" s="778">
        <v>
38.5</v>
      </c>
      <c r="DA24" s="749"/>
      <c r="DB24" s="749"/>
      <c r="DC24" s="781"/>
      <c r="DD24" s="776">
        <v>
27462342</v>
      </c>
      <c r="DE24" s="734"/>
      <c r="DF24" s="734"/>
      <c r="DG24" s="734"/>
      <c r="DH24" s="734"/>
      <c r="DI24" s="734"/>
      <c r="DJ24" s="734"/>
      <c r="DK24" s="777"/>
      <c r="DL24" s="776">
        <v>
26871948</v>
      </c>
      <c r="DM24" s="734"/>
      <c r="DN24" s="734"/>
      <c r="DO24" s="734"/>
      <c r="DP24" s="734"/>
      <c r="DQ24" s="734"/>
      <c r="DR24" s="734"/>
      <c r="DS24" s="734"/>
      <c r="DT24" s="734"/>
      <c r="DU24" s="734"/>
      <c r="DV24" s="777"/>
      <c r="DW24" s="778">
        <v>
42.6</v>
      </c>
      <c r="DX24" s="749"/>
      <c r="DY24" s="749"/>
      <c r="DZ24" s="749"/>
      <c r="EA24" s="749"/>
      <c r="EB24" s="749"/>
      <c r="EC24" s="779"/>
    </row>
    <row r="25" spans="2:133" ht="11.25" customHeight="1" x14ac:dyDescent="0.2">
      <c r="B25" s="675" t="s">
        <v>
292</v>
      </c>
      <c r="C25" s="676"/>
      <c r="D25" s="676"/>
      <c r="E25" s="676"/>
      <c r="F25" s="676"/>
      <c r="G25" s="676"/>
      <c r="H25" s="676"/>
      <c r="I25" s="676"/>
      <c r="J25" s="676"/>
      <c r="K25" s="676"/>
      <c r="L25" s="676"/>
      <c r="M25" s="676"/>
      <c r="N25" s="676"/>
      <c r="O25" s="676"/>
      <c r="P25" s="676"/>
      <c r="Q25" s="677"/>
      <c r="R25" s="678" t="s">
        <v>
144</v>
      </c>
      <c r="S25" s="679"/>
      <c r="T25" s="679"/>
      <c r="U25" s="679"/>
      <c r="V25" s="679"/>
      <c r="W25" s="679"/>
      <c r="X25" s="679"/>
      <c r="Y25" s="680"/>
      <c r="Z25" s="715" t="s">
        <v>
144</v>
      </c>
      <c r="AA25" s="715"/>
      <c r="AB25" s="715"/>
      <c r="AC25" s="715"/>
      <c r="AD25" s="716" t="s">
        <v>
144</v>
      </c>
      <c r="AE25" s="716"/>
      <c r="AF25" s="716"/>
      <c r="AG25" s="716"/>
      <c r="AH25" s="716"/>
      <c r="AI25" s="716"/>
      <c r="AJ25" s="716"/>
      <c r="AK25" s="716"/>
      <c r="AL25" s="681" t="s">
        <v>
144</v>
      </c>
      <c r="AM25" s="682"/>
      <c r="AN25" s="682"/>
      <c r="AO25" s="717"/>
      <c r="AP25" s="772" t="s">
        <v>
293</v>
      </c>
      <c r="AQ25" s="780"/>
      <c r="AR25" s="780"/>
      <c r="AS25" s="780"/>
      <c r="AT25" s="780"/>
      <c r="AU25" s="780"/>
      <c r="AV25" s="780"/>
      <c r="AW25" s="780"/>
      <c r="AX25" s="780"/>
      <c r="AY25" s="780"/>
      <c r="AZ25" s="780"/>
      <c r="BA25" s="780"/>
      <c r="BB25" s="780"/>
      <c r="BC25" s="780"/>
      <c r="BD25" s="780"/>
      <c r="BE25" s="780"/>
      <c r="BF25" s="774"/>
      <c r="BG25" s="678" t="s">
        <v>
144</v>
      </c>
      <c r="BH25" s="679"/>
      <c r="BI25" s="679"/>
      <c r="BJ25" s="679"/>
      <c r="BK25" s="679"/>
      <c r="BL25" s="679"/>
      <c r="BM25" s="679"/>
      <c r="BN25" s="680"/>
      <c r="BO25" s="715" t="s">
        <v>
144</v>
      </c>
      <c r="BP25" s="715"/>
      <c r="BQ25" s="715"/>
      <c r="BR25" s="715"/>
      <c r="BS25" s="684" t="s">
        <v>
144</v>
      </c>
      <c r="BT25" s="679"/>
      <c r="BU25" s="679"/>
      <c r="BV25" s="679"/>
      <c r="BW25" s="679"/>
      <c r="BX25" s="679"/>
      <c r="BY25" s="679"/>
      <c r="BZ25" s="679"/>
      <c r="CA25" s="679"/>
      <c r="CB25" s="722"/>
      <c r="CD25" s="711" t="s">
        <v>
294</v>
      </c>
      <c r="CE25" s="712"/>
      <c r="CF25" s="712"/>
      <c r="CG25" s="712"/>
      <c r="CH25" s="712"/>
      <c r="CI25" s="712"/>
      <c r="CJ25" s="712"/>
      <c r="CK25" s="712"/>
      <c r="CL25" s="712"/>
      <c r="CM25" s="712"/>
      <c r="CN25" s="712"/>
      <c r="CO25" s="712"/>
      <c r="CP25" s="712"/>
      <c r="CQ25" s="713"/>
      <c r="CR25" s="678">
        <v>
19537586</v>
      </c>
      <c r="CS25" s="697"/>
      <c r="CT25" s="697"/>
      <c r="CU25" s="697"/>
      <c r="CV25" s="697"/>
      <c r="CW25" s="697"/>
      <c r="CX25" s="697"/>
      <c r="CY25" s="698"/>
      <c r="CZ25" s="681">
        <v>
17.7</v>
      </c>
      <c r="DA25" s="699"/>
      <c r="DB25" s="699"/>
      <c r="DC25" s="700"/>
      <c r="DD25" s="684">
        <v>
17720727</v>
      </c>
      <c r="DE25" s="697"/>
      <c r="DF25" s="697"/>
      <c r="DG25" s="697"/>
      <c r="DH25" s="697"/>
      <c r="DI25" s="697"/>
      <c r="DJ25" s="697"/>
      <c r="DK25" s="698"/>
      <c r="DL25" s="684">
        <v>
17240732</v>
      </c>
      <c r="DM25" s="697"/>
      <c r="DN25" s="697"/>
      <c r="DO25" s="697"/>
      <c r="DP25" s="697"/>
      <c r="DQ25" s="697"/>
      <c r="DR25" s="697"/>
      <c r="DS25" s="697"/>
      <c r="DT25" s="697"/>
      <c r="DU25" s="697"/>
      <c r="DV25" s="698"/>
      <c r="DW25" s="681">
        <v>
27.3</v>
      </c>
      <c r="DX25" s="699"/>
      <c r="DY25" s="699"/>
      <c r="DZ25" s="699"/>
      <c r="EA25" s="699"/>
      <c r="EB25" s="699"/>
      <c r="EC25" s="714"/>
    </row>
    <row r="26" spans="2:133" ht="11.25" customHeight="1" x14ac:dyDescent="0.2">
      <c r="B26" s="675" t="s">
        <v>
295</v>
      </c>
      <c r="C26" s="676"/>
      <c r="D26" s="676"/>
      <c r="E26" s="676"/>
      <c r="F26" s="676"/>
      <c r="G26" s="676"/>
      <c r="H26" s="676"/>
      <c r="I26" s="676"/>
      <c r="J26" s="676"/>
      <c r="K26" s="676"/>
      <c r="L26" s="676"/>
      <c r="M26" s="676"/>
      <c r="N26" s="676"/>
      <c r="O26" s="676"/>
      <c r="P26" s="676"/>
      <c r="Q26" s="677"/>
      <c r="R26" s="678">
        <v>
41700283</v>
      </c>
      <c r="S26" s="679"/>
      <c r="T26" s="679"/>
      <c r="U26" s="679"/>
      <c r="V26" s="679"/>
      <c r="W26" s="679"/>
      <c r="X26" s="679"/>
      <c r="Y26" s="680"/>
      <c r="Z26" s="715">
        <v>
35.700000000000003</v>
      </c>
      <c r="AA26" s="715"/>
      <c r="AB26" s="715"/>
      <c r="AC26" s="715"/>
      <c r="AD26" s="716">
        <v>
41700283</v>
      </c>
      <c r="AE26" s="716"/>
      <c r="AF26" s="716"/>
      <c r="AG26" s="716"/>
      <c r="AH26" s="716"/>
      <c r="AI26" s="716"/>
      <c r="AJ26" s="716"/>
      <c r="AK26" s="716"/>
      <c r="AL26" s="681">
        <v>
66</v>
      </c>
      <c r="AM26" s="682"/>
      <c r="AN26" s="682"/>
      <c r="AO26" s="717"/>
      <c r="AP26" s="772" t="s">
        <v>
296</v>
      </c>
      <c r="AQ26" s="773"/>
      <c r="AR26" s="773"/>
      <c r="AS26" s="773"/>
      <c r="AT26" s="773"/>
      <c r="AU26" s="773"/>
      <c r="AV26" s="773"/>
      <c r="AW26" s="773"/>
      <c r="AX26" s="773"/>
      <c r="AY26" s="773"/>
      <c r="AZ26" s="773"/>
      <c r="BA26" s="773"/>
      <c r="BB26" s="773"/>
      <c r="BC26" s="773"/>
      <c r="BD26" s="773"/>
      <c r="BE26" s="773"/>
      <c r="BF26" s="774"/>
      <c r="BG26" s="678" t="s">
        <v>
144</v>
      </c>
      <c r="BH26" s="679"/>
      <c r="BI26" s="679"/>
      <c r="BJ26" s="679"/>
      <c r="BK26" s="679"/>
      <c r="BL26" s="679"/>
      <c r="BM26" s="679"/>
      <c r="BN26" s="680"/>
      <c r="BO26" s="715" t="s">
        <v>
144</v>
      </c>
      <c r="BP26" s="715"/>
      <c r="BQ26" s="715"/>
      <c r="BR26" s="715"/>
      <c r="BS26" s="684" t="s">
        <v>
144</v>
      </c>
      <c r="BT26" s="679"/>
      <c r="BU26" s="679"/>
      <c r="BV26" s="679"/>
      <c r="BW26" s="679"/>
      <c r="BX26" s="679"/>
      <c r="BY26" s="679"/>
      <c r="BZ26" s="679"/>
      <c r="CA26" s="679"/>
      <c r="CB26" s="722"/>
      <c r="CD26" s="711" t="s">
        <v>
297</v>
      </c>
      <c r="CE26" s="712"/>
      <c r="CF26" s="712"/>
      <c r="CG26" s="712"/>
      <c r="CH26" s="712"/>
      <c r="CI26" s="712"/>
      <c r="CJ26" s="712"/>
      <c r="CK26" s="712"/>
      <c r="CL26" s="712"/>
      <c r="CM26" s="712"/>
      <c r="CN26" s="712"/>
      <c r="CO26" s="712"/>
      <c r="CP26" s="712"/>
      <c r="CQ26" s="713"/>
      <c r="CR26" s="678">
        <v>
11223111</v>
      </c>
      <c r="CS26" s="679"/>
      <c r="CT26" s="679"/>
      <c r="CU26" s="679"/>
      <c r="CV26" s="679"/>
      <c r="CW26" s="679"/>
      <c r="CX26" s="679"/>
      <c r="CY26" s="680"/>
      <c r="CZ26" s="681">
        <v>
10.199999999999999</v>
      </c>
      <c r="DA26" s="699"/>
      <c r="DB26" s="699"/>
      <c r="DC26" s="700"/>
      <c r="DD26" s="684">
        <v>
10475548</v>
      </c>
      <c r="DE26" s="679"/>
      <c r="DF26" s="679"/>
      <c r="DG26" s="679"/>
      <c r="DH26" s="679"/>
      <c r="DI26" s="679"/>
      <c r="DJ26" s="679"/>
      <c r="DK26" s="680"/>
      <c r="DL26" s="684" t="s">
        <v>
144</v>
      </c>
      <c r="DM26" s="679"/>
      <c r="DN26" s="679"/>
      <c r="DO26" s="679"/>
      <c r="DP26" s="679"/>
      <c r="DQ26" s="679"/>
      <c r="DR26" s="679"/>
      <c r="DS26" s="679"/>
      <c r="DT26" s="679"/>
      <c r="DU26" s="679"/>
      <c r="DV26" s="680"/>
      <c r="DW26" s="681" t="s">
        <v>
144</v>
      </c>
      <c r="DX26" s="699"/>
      <c r="DY26" s="699"/>
      <c r="DZ26" s="699"/>
      <c r="EA26" s="699"/>
      <c r="EB26" s="699"/>
      <c r="EC26" s="714"/>
    </row>
    <row r="27" spans="2:133" ht="11.25" customHeight="1" x14ac:dyDescent="0.2">
      <c r="B27" s="675" t="s">
        <v>
298</v>
      </c>
      <c r="C27" s="676"/>
      <c r="D27" s="676"/>
      <c r="E27" s="676"/>
      <c r="F27" s="676"/>
      <c r="G27" s="676"/>
      <c r="H27" s="676"/>
      <c r="I27" s="676"/>
      <c r="J27" s="676"/>
      <c r="K27" s="676"/>
      <c r="L27" s="676"/>
      <c r="M27" s="676"/>
      <c r="N27" s="676"/>
      <c r="O27" s="676"/>
      <c r="P27" s="676"/>
      <c r="Q27" s="677"/>
      <c r="R27" s="678">
        <v>
15035</v>
      </c>
      <c r="S27" s="679"/>
      <c r="T27" s="679"/>
      <c r="U27" s="679"/>
      <c r="V27" s="679"/>
      <c r="W27" s="679"/>
      <c r="X27" s="679"/>
      <c r="Y27" s="680"/>
      <c r="Z27" s="715">
        <v>
0</v>
      </c>
      <c r="AA27" s="715"/>
      <c r="AB27" s="715"/>
      <c r="AC27" s="715"/>
      <c r="AD27" s="716">
        <v>
15035</v>
      </c>
      <c r="AE27" s="716"/>
      <c r="AF27" s="716"/>
      <c r="AG27" s="716"/>
      <c r="AH27" s="716"/>
      <c r="AI27" s="716"/>
      <c r="AJ27" s="716"/>
      <c r="AK27" s="716"/>
      <c r="AL27" s="681">
        <v>
0</v>
      </c>
      <c r="AM27" s="682"/>
      <c r="AN27" s="682"/>
      <c r="AO27" s="717"/>
      <c r="AP27" s="675" t="s">
        <v>
299</v>
      </c>
      <c r="AQ27" s="676"/>
      <c r="AR27" s="676"/>
      <c r="AS27" s="676"/>
      <c r="AT27" s="676"/>
      <c r="AU27" s="676"/>
      <c r="AV27" s="676"/>
      <c r="AW27" s="676"/>
      <c r="AX27" s="676"/>
      <c r="AY27" s="676"/>
      <c r="AZ27" s="676"/>
      <c r="BA27" s="676"/>
      <c r="BB27" s="676"/>
      <c r="BC27" s="676"/>
      <c r="BD27" s="676"/>
      <c r="BE27" s="676"/>
      <c r="BF27" s="677"/>
      <c r="BG27" s="678">
        <v>
34898452</v>
      </c>
      <c r="BH27" s="679"/>
      <c r="BI27" s="679"/>
      <c r="BJ27" s="679"/>
      <c r="BK27" s="679"/>
      <c r="BL27" s="679"/>
      <c r="BM27" s="679"/>
      <c r="BN27" s="680"/>
      <c r="BO27" s="715">
        <v>
100</v>
      </c>
      <c r="BP27" s="715"/>
      <c r="BQ27" s="715"/>
      <c r="BR27" s="715"/>
      <c r="BS27" s="684" t="s">
        <v>
144</v>
      </c>
      <c r="BT27" s="679"/>
      <c r="BU27" s="679"/>
      <c r="BV27" s="679"/>
      <c r="BW27" s="679"/>
      <c r="BX27" s="679"/>
      <c r="BY27" s="679"/>
      <c r="BZ27" s="679"/>
      <c r="CA27" s="679"/>
      <c r="CB27" s="722"/>
      <c r="CD27" s="711" t="s">
        <v>
300</v>
      </c>
      <c r="CE27" s="712"/>
      <c r="CF27" s="712"/>
      <c r="CG27" s="712"/>
      <c r="CH27" s="712"/>
      <c r="CI27" s="712"/>
      <c r="CJ27" s="712"/>
      <c r="CK27" s="712"/>
      <c r="CL27" s="712"/>
      <c r="CM27" s="712"/>
      <c r="CN27" s="712"/>
      <c r="CO27" s="712"/>
      <c r="CP27" s="712"/>
      <c r="CQ27" s="713"/>
      <c r="CR27" s="678">
        <v>
22182909</v>
      </c>
      <c r="CS27" s="697"/>
      <c r="CT27" s="697"/>
      <c r="CU27" s="697"/>
      <c r="CV27" s="697"/>
      <c r="CW27" s="697"/>
      <c r="CX27" s="697"/>
      <c r="CY27" s="698"/>
      <c r="CZ27" s="681">
        <v>
20.100000000000001</v>
      </c>
      <c r="DA27" s="699"/>
      <c r="DB27" s="699"/>
      <c r="DC27" s="700"/>
      <c r="DD27" s="684">
        <v>
8962804</v>
      </c>
      <c r="DE27" s="697"/>
      <c r="DF27" s="697"/>
      <c r="DG27" s="697"/>
      <c r="DH27" s="697"/>
      <c r="DI27" s="697"/>
      <c r="DJ27" s="697"/>
      <c r="DK27" s="698"/>
      <c r="DL27" s="684">
        <v>
8852405</v>
      </c>
      <c r="DM27" s="697"/>
      <c r="DN27" s="697"/>
      <c r="DO27" s="697"/>
      <c r="DP27" s="697"/>
      <c r="DQ27" s="697"/>
      <c r="DR27" s="697"/>
      <c r="DS27" s="697"/>
      <c r="DT27" s="697"/>
      <c r="DU27" s="697"/>
      <c r="DV27" s="698"/>
      <c r="DW27" s="681">
        <v>
14</v>
      </c>
      <c r="DX27" s="699"/>
      <c r="DY27" s="699"/>
      <c r="DZ27" s="699"/>
      <c r="EA27" s="699"/>
      <c r="EB27" s="699"/>
      <c r="EC27" s="714"/>
    </row>
    <row r="28" spans="2:133" ht="11.25" customHeight="1" x14ac:dyDescent="0.2">
      <c r="B28" s="675" t="s">
        <v>
301</v>
      </c>
      <c r="C28" s="676"/>
      <c r="D28" s="676"/>
      <c r="E28" s="676"/>
      <c r="F28" s="676"/>
      <c r="G28" s="676"/>
      <c r="H28" s="676"/>
      <c r="I28" s="676"/>
      <c r="J28" s="676"/>
      <c r="K28" s="676"/>
      <c r="L28" s="676"/>
      <c r="M28" s="676"/>
      <c r="N28" s="676"/>
      <c r="O28" s="676"/>
      <c r="P28" s="676"/>
      <c r="Q28" s="677"/>
      <c r="R28" s="678">
        <v>
1362609</v>
      </c>
      <c r="S28" s="679"/>
      <c r="T28" s="679"/>
      <c r="U28" s="679"/>
      <c r="V28" s="679"/>
      <c r="W28" s="679"/>
      <c r="X28" s="679"/>
      <c r="Y28" s="680"/>
      <c r="Z28" s="715">
        <v>
1.2</v>
      </c>
      <c r="AA28" s="715"/>
      <c r="AB28" s="715"/>
      <c r="AC28" s="715"/>
      <c r="AD28" s="716" t="s">
        <v>
144</v>
      </c>
      <c r="AE28" s="716"/>
      <c r="AF28" s="716"/>
      <c r="AG28" s="716"/>
      <c r="AH28" s="716"/>
      <c r="AI28" s="716"/>
      <c r="AJ28" s="716"/>
      <c r="AK28" s="716"/>
      <c r="AL28" s="681" t="s">
        <v>
144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302</v>
      </c>
      <c r="CE28" s="712"/>
      <c r="CF28" s="712"/>
      <c r="CG28" s="712"/>
      <c r="CH28" s="712"/>
      <c r="CI28" s="712"/>
      <c r="CJ28" s="712"/>
      <c r="CK28" s="712"/>
      <c r="CL28" s="712"/>
      <c r="CM28" s="712"/>
      <c r="CN28" s="712"/>
      <c r="CO28" s="712"/>
      <c r="CP28" s="712"/>
      <c r="CQ28" s="713"/>
      <c r="CR28" s="678">
        <v>
778811</v>
      </c>
      <c r="CS28" s="679"/>
      <c r="CT28" s="679"/>
      <c r="CU28" s="679"/>
      <c r="CV28" s="679"/>
      <c r="CW28" s="679"/>
      <c r="CX28" s="679"/>
      <c r="CY28" s="680"/>
      <c r="CZ28" s="681">
        <v>
0.7</v>
      </c>
      <c r="DA28" s="699"/>
      <c r="DB28" s="699"/>
      <c r="DC28" s="700"/>
      <c r="DD28" s="684">
        <v>
778811</v>
      </c>
      <c r="DE28" s="679"/>
      <c r="DF28" s="679"/>
      <c r="DG28" s="679"/>
      <c r="DH28" s="679"/>
      <c r="DI28" s="679"/>
      <c r="DJ28" s="679"/>
      <c r="DK28" s="680"/>
      <c r="DL28" s="684">
        <v>
778811</v>
      </c>
      <c r="DM28" s="679"/>
      <c r="DN28" s="679"/>
      <c r="DO28" s="679"/>
      <c r="DP28" s="679"/>
      <c r="DQ28" s="679"/>
      <c r="DR28" s="679"/>
      <c r="DS28" s="679"/>
      <c r="DT28" s="679"/>
      <c r="DU28" s="679"/>
      <c r="DV28" s="680"/>
      <c r="DW28" s="681">
        <v>
1.2</v>
      </c>
      <c r="DX28" s="699"/>
      <c r="DY28" s="699"/>
      <c r="DZ28" s="699"/>
      <c r="EA28" s="699"/>
      <c r="EB28" s="699"/>
      <c r="EC28" s="714"/>
    </row>
    <row r="29" spans="2:133" ht="11.25" customHeight="1" x14ac:dyDescent="0.2">
      <c r="B29" s="675" t="s">
        <v>
303</v>
      </c>
      <c r="C29" s="676"/>
      <c r="D29" s="676"/>
      <c r="E29" s="676"/>
      <c r="F29" s="676"/>
      <c r="G29" s="676"/>
      <c r="H29" s="676"/>
      <c r="I29" s="676"/>
      <c r="J29" s="676"/>
      <c r="K29" s="676"/>
      <c r="L29" s="676"/>
      <c r="M29" s="676"/>
      <c r="N29" s="676"/>
      <c r="O29" s="676"/>
      <c r="P29" s="676"/>
      <c r="Q29" s="677"/>
      <c r="R29" s="678">
        <v>
2033854</v>
      </c>
      <c r="S29" s="679"/>
      <c r="T29" s="679"/>
      <c r="U29" s="679"/>
      <c r="V29" s="679"/>
      <c r="W29" s="679"/>
      <c r="X29" s="679"/>
      <c r="Y29" s="680"/>
      <c r="Z29" s="715">
        <v>
1.7</v>
      </c>
      <c r="AA29" s="715"/>
      <c r="AB29" s="715"/>
      <c r="AC29" s="715"/>
      <c r="AD29" s="716">
        <v>
964939</v>
      </c>
      <c r="AE29" s="716"/>
      <c r="AF29" s="716"/>
      <c r="AG29" s="716"/>
      <c r="AH29" s="716"/>
      <c r="AI29" s="716"/>
      <c r="AJ29" s="716"/>
      <c r="AK29" s="716"/>
      <c r="AL29" s="681">
        <v>
1.5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
304</v>
      </c>
      <c r="CE29" s="764"/>
      <c r="CF29" s="711" t="s">
        <v>
68</v>
      </c>
      <c r="CG29" s="712"/>
      <c r="CH29" s="712"/>
      <c r="CI29" s="712"/>
      <c r="CJ29" s="712"/>
      <c r="CK29" s="712"/>
      <c r="CL29" s="712"/>
      <c r="CM29" s="712"/>
      <c r="CN29" s="712"/>
      <c r="CO29" s="712"/>
      <c r="CP29" s="712"/>
      <c r="CQ29" s="713"/>
      <c r="CR29" s="678">
        <v>
778811</v>
      </c>
      <c r="CS29" s="697"/>
      <c r="CT29" s="697"/>
      <c r="CU29" s="697"/>
      <c r="CV29" s="697"/>
      <c r="CW29" s="697"/>
      <c r="CX29" s="697"/>
      <c r="CY29" s="698"/>
      <c r="CZ29" s="681">
        <v>
0.7</v>
      </c>
      <c r="DA29" s="699"/>
      <c r="DB29" s="699"/>
      <c r="DC29" s="700"/>
      <c r="DD29" s="684">
        <v>
778811</v>
      </c>
      <c r="DE29" s="697"/>
      <c r="DF29" s="697"/>
      <c r="DG29" s="697"/>
      <c r="DH29" s="697"/>
      <c r="DI29" s="697"/>
      <c r="DJ29" s="697"/>
      <c r="DK29" s="698"/>
      <c r="DL29" s="684">
        <v>
778811</v>
      </c>
      <c r="DM29" s="697"/>
      <c r="DN29" s="697"/>
      <c r="DO29" s="697"/>
      <c r="DP29" s="697"/>
      <c r="DQ29" s="697"/>
      <c r="DR29" s="697"/>
      <c r="DS29" s="697"/>
      <c r="DT29" s="697"/>
      <c r="DU29" s="697"/>
      <c r="DV29" s="698"/>
      <c r="DW29" s="681">
        <v>
1.2</v>
      </c>
      <c r="DX29" s="699"/>
      <c r="DY29" s="699"/>
      <c r="DZ29" s="699"/>
      <c r="EA29" s="699"/>
      <c r="EB29" s="699"/>
      <c r="EC29" s="714"/>
    </row>
    <row r="30" spans="2:133" ht="11.25" customHeight="1" x14ac:dyDescent="0.2">
      <c r="B30" s="675" t="s">
        <v>
305</v>
      </c>
      <c r="C30" s="676"/>
      <c r="D30" s="676"/>
      <c r="E30" s="676"/>
      <c r="F30" s="676"/>
      <c r="G30" s="676"/>
      <c r="H30" s="676"/>
      <c r="I30" s="676"/>
      <c r="J30" s="676"/>
      <c r="K30" s="676"/>
      <c r="L30" s="676"/>
      <c r="M30" s="676"/>
      <c r="N30" s="676"/>
      <c r="O30" s="676"/>
      <c r="P30" s="676"/>
      <c r="Q30" s="677"/>
      <c r="R30" s="678">
        <v>
466409</v>
      </c>
      <c r="S30" s="679"/>
      <c r="T30" s="679"/>
      <c r="U30" s="679"/>
      <c r="V30" s="679"/>
      <c r="W30" s="679"/>
      <c r="X30" s="679"/>
      <c r="Y30" s="680"/>
      <c r="Z30" s="715">
        <v>
0.4</v>
      </c>
      <c r="AA30" s="715"/>
      <c r="AB30" s="715"/>
      <c r="AC30" s="715"/>
      <c r="AD30" s="716" t="s">
        <v>
144</v>
      </c>
      <c r="AE30" s="716"/>
      <c r="AF30" s="716"/>
      <c r="AG30" s="716"/>
      <c r="AH30" s="716"/>
      <c r="AI30" s="716"/>
      <c r="AJ30" s="716"/>
      <c r="AK30" s="716"/>
      <c r="AL30" s="681" t="s">
        <v>
144</v>
      </c>
      <c r="AM30" s="682"/>
      <c r="AN30" s="682"/>
      <c r="AO30" s="717"/>
      <c r="AP30" s="739" t="s">
        <v>
222</v>
      </c>
      <c r="AQ30" s="740"/>
      <c r="AR30" s="740"/>
      <c r="AS30" s="740"/>
      <c r="AT30" s="740"/>
      <c r="AU30" s="740"/>
      <c r="AV30" s="740"/>
      <c r="AW30" s="740"/>
      <c r="AX30" s="740"/>
      <c r="AY30" s="740"/>
      <c r="AZ30" s="740"/>
      <c r="BA30" s="740"/>
      <c r="BB30" s="740"/>
      <c r="BC30" s="740"/>
      <c r="BD30" s="740"/>
      <c r="BE30" s="740"/>
      <c r="BF30" s="741"/>
      <c r="BG30" s="739" t="s">
        <v>
306</v>
      </c>
      <c r="BH30" s="752"/>
      <c r="BI30" s="752"/>
      <c r="BJ30" s="752"/>
      <c r="BK30" s="752"/>
      <c r="BL30" s="752"/>
      <c r="BM30" s="752"/>
      <c r="BN30" s="752"/>
      <c r="BO30" s="752"/>
      <c r="BP30" s="752"/>
      <c r="BQ30" s="753"/>
      <c r="BR30" s="739" t="s">
        <v>
307</v>
      </c>
      <c r="BS30" s="752"/>
      <c r="BT30" s="752"/>
      <c r="BU30" s="752"/>
      <c r="BV30" s="752"/>
      <c r="BW30" s="752"/>
      <c r="BX30" s="752"/>
      <c r="BY30" s="752"/>
      <c r="BZ30" s="752"/>
      <c r="CA30" s="752"/>
      <c r="CB30" s="753"/>
      <c r="CD30" s="765"/>
      <c r="CE30" s="766"/>
      <c r="CF30" s="711" t="s">
        <v>
308</v>
      </c>
      <c r="CG30" s="712"/>
      <c r="CH30" s="712"/>
      <c r="CI30" s="712"/>
      <c r="CJ30" s="712"/>
      <c r="CK30" s="712"/>
      <c r="CL30" s="712"/>
      <c r="CM30" s="712"/>
      <c r="CN30" s="712"/>
      <c r="CO30" s="712"/>
      <c r="CP30" s="712"/>
      <c r="CQ30" s="713"/>
      <c r="CR30" s="678">
        <v>
743905</v>
      </c>
      <c r="CS30" s="679"/>
      <c r="CT30" s="679"/>
      <c r="CU30" s="679"/>
      <c r="CV30" s="679"/>
      <c r="CW30" s="679"/>
      <c r="CX30" s="679"/>
      <c r="CY30" s="680"/>
      <c r="CZ30" s="681">
        <v>
0.7</v>
      </c>
      <c r="DA30" s="699"/>
      <c r="DB30" s="699"/>
      <c r="DC30" s="700"/>
      <c r="DD30" s="684">
        <v>
743905</v>
      </c>
      <c r="DE30" s="679"/>
      <c r="DF30" s="679"/>
      <c r="DG30" s="679"/>
      <c r="DH30" s="679"/>
      <c r="DI30" s="679"/>
      <c r="DJ30" s="679"/>
      <c r="DK30" s="680"/>
      <c r="DL30" s="684">
        <v>
743905</v>
      </c>
      <c r="DM30" s="679"/>
      <c r="DN30" s="679"/>
      <c r="DO30" s="679"/>
      <c r="DP30" s="679"/>
      <c r="DQ30" s="679"/>
      <c r="DR30" s="679"/>
      <c r="DS30" s="679"/>
      <c r="DT30" s="679"/>
      <c r="DU30" s="679"/>
      <c r="DV30" s="680"/>
      <c r="DW30" s="681">
        <v>
1.2</v>
      </c>
      <c r="DX30" s="699"/>
      <c r="DY30" s="699"/>
      <c r="DZ30" s="699"/>
      <c r="EA30" s="699"/>
      <c r="EB30" s="699"/>
      <c r="EC30" s="714"/>
    </row>
    <row r="31" spans="2:133" ht="11.25" customHeight="1" x14ac:dyDescent="0.2">
      <c r="B31" s="675" t="s">
        <v>
309</v>
      </c>
      <c r="C31" s="676"/>
      <c r="D31" s="676"/>
      <c r="E31" s="676"/>
      <c r="F31" s="676"/>
      <c r="G31" s="676"/>
      <c r="H31" s="676"/>
      <c r="I31" s="676"/>
      <c r="J31" s="676"/>
      <c r="K31" s="676"/>
      <c r="L31" s="676"/>
      <c r="M31" s="676"/>
      <c r="N31" s="676"/>
      <c r="O31" s="676"/>
      <c r="P31" s="676"/>
      <c r="Q31" s="677"/>
      <c r="R31" s="678">
        <v>
17293641</v>
      </c>
      <c r="S31" s="679"/>
      <c r="T31" s="679"/>
      <c r="U31" s="679"/>
      <c r="V31" s="679"/>
      <c r="W31" s="679"/>
      <c r="X31" s="679"/>
      <c r="Y31" s="680"/>
      <c r="Z31" s="715">
        <v>
14.8</v>
      </c>
      <c r="AA31" s="715"/>
      <c r="AB31" s="715"/>
      <c r="AC31" s="715"/>
      <c r="AD31" s="716" t="s">
        <v>
144</v>
      </c>
      <c r="AE31" s="716"/>
      <c r="AF31" s="716"/>
      <c r="AG31" s="716"/>
      <c r="AH31" s="716"/>
      <c r="AI31" s="716"/>
      <c r="AJ31" s="716"/>
      <c r="AK31" s="716"/>
      <c r="AL31" s="681" t="s">
        <v>
144</v>
      </c>
      <c r="AM31" s="682"/>
      <c r="AN31" s="682"/>
      <c r="AO31" s="717"/>
      <c r="AP31" s="754" t="s">
        <v>
310</v>
      </c>
      <c r="AQ31" s="755"/>
      <c r="AR31" s="755"/>
      <c r="AS31" s="755"/>
      <c r="AT31" s="760" t="s">
        <v>
311</v>
      </c>
      <c r="AU31" s="231"/>
      <c r="AV31" s="231"/>
      <c r="AW31" s="231"/>
      <c r="AX31" s="744" t="s">
        <v>
185</v>
      </c>
      <c r="AY31" s="745"/>
      <c r="AZ31" s="745"/>
      <c r="BA31" s="745"/>
      <c r="BB31" s="745"/>
      <c r="BC31" s="745"/>
      <c r="BD31" s="745"/>
      <c r="BE31" s="745"/>
      <c r="BF31" s="746"/>
      <c r="BG31" s="747">
        <v>
99.5</v>
      </c>
      <c r="BH31" s="748"/>
      <c r="BI31" s="748"/>
      <c r="BJ31" s="748"/>
      <c r="BK31" s="748"/>
      <c r="BL31" s="748"/>
      <c r="BM31" s="749">
        <v>
99</v>
      </c>
      <c r="BN31" s="748"/>
      <c r="BO31" s="748"/>
      <c r="BP31" s="748"/>
      <c r="BQ31" s="750"/>
      <c r="BR31" s="747">
        <v>
99.7</v>
      </c>
      <c r="BS31" s="748"/>
      <c r="BT31" s="748"/>
      <c r="BU31" s="748"/>
      <c r="BV31" s="748"/>
      <c r="BW31" s="748"/>
      <c r="BX31" s="749">
        <v>
99.2</v>
      </c>
      <c r="BY31" s="748"/>
      <c r="BZ31" s="748"/>
      <c r="CA31" s="748"/>
      <c r="CB31" s="750"/>
      <c r="CD31" s="765"/>
      <c r="CE31" s="766"/>
      <c r="CF31" s="711" t="s">
        <v>
312</v>
      </c>
      <c r="CG31" s="712"/>
      <c r="CH31" s="712"/>
      <c r="CI31" s="712"/>
      <c r="CJ31" s="712"/>
      <c r="CK31" s="712"/>
      <c r="CL31" s="712"/>
      <c r="CM31" s="712"/>
      <c r="CN31" s="712"/>
      <c r="CO31" s="712"/>
      <c r="CP31" s="712"/>
      <c r="CQ31" s="713"/>
      <c r="CR31" s="678">
        <v>
34906</v>
      </c>
      <c r="CS31" s="697"/>
      <c r="CT31" s="697"/>
      <c r="CU31" s="697"/>
      <c r="CV31" s="697"/>
      <c r="CW31" s="697"/>
      <c r="CX31" s="697"/>
      <c r="CY31" s="698"/>
      <c r="CZ31" s="681">
        <v>
0</v>
      </c>
      <c r="DA31" s="699"/>
      <c r="DB31" s="699"/>
      <c r="DC31" s="700"/>
      <c r="DD31" s="684">
        <v>
34906</v>
      </c>
      <c r="DE31" s="697"/>
      <c r="DF31" s="697"/>
      <c r="DG31" s="697"/>
      <c r="DH31" s="697"/>
      <c r="DI31" s="697"/>
      <c r="DJ31" s="697"/>
      <c r="DK31" s="698"/>
      <c r="DL31" s="684">
        <v>
34906</v>
      </c>
      <c r="DM31" s="697"/>
      <c r="DN31" s="697"/>
      <c r="DO31" s="697"/>
      <c r="DP31" s="697"/>
      <c r="DQ31" s="697"/>
      <c r="DR31" s="697"/>
      <c r="DS31" s="697"/>
      <c r="DT31" s="697"/>
      <c r="DU31" s="697"/>
      <c r="DV31" s="698"/>
      <c r="DW31" s="681">
        <v>
0.1</v>
      </c>
      <c r="DX31" s="699"/>
      <c r="DY31" s="699"/>
      <c r="DZ31" s="699"/>
      <c r="EA31" s="699"/>
      <c r="EB31" s="699"/>
      <c r="EC31" s="714"/>
    </row>
    <row r="32" spans="2:133" ht="11.25" customHeight="1" x14ac:dyDescent="0.2">
      <c r="B32" s="769" t="s">
        <v>
313</v>
      </c>
      <c r="C32" s="770"/>
      <c r="D32" s="770"/>
      <c r="E32" s="770"/>
      <c r="F32" s="770"/>
      <c r="G32" s="770"/>
      <c r="H32" s="770"/>
      <c r="I32" s="770"/>
      <c r="J32" s="770"/>
      <c r="K32" s="770"/>
      <c r="L32" s="770"/>
      <c r="M32" s="770"/>
      <c r="N32" s="770"/>
      <c r="O32" s="770"/>
      <c r="P32" s="770"/>
      <c r="Q32" s="771"/>
      <c r="R32" s="678">
        <v>
22315957</v>
      </c>
      <c r="S32" s="679"/>
      <c r="T32" s="679"/>
      <c r="U32" s="679"/>
      <c r="V32" s="679"/>
      <c r="W32" s="679"/>
      <c r="X32" s="679"/>
      <c r="Y32" s="680"/>
      <c r="Z32" s="715">
        <v>
19.100000000000001</v>
      </c>
      <c r="AA32" s="715"/>
      <c r="AB32" s="715"/>
      <c r="AC32" s="715"/>
      <c r="AD32" s="716">
        <v>
19803064</v>
      </c>
      <c r="AE32" s="716"/>
      <c r="AF32" s="716"/>
      <c r="AG32" s="716"/>
      <c r="AH32" s="716"/>
      <c r="AI32" s="716"/>
      <c r="AJ32" s="716"/>
      <c r="AK32" s="716"/>
      <c r="AL32" s="681">
        <v>
31.4</v>
      </c>
      <c r="AM32" s="682"/>
      <c r="AN32" s="682"/>
      <c r="AO32" s="717"/>
      <c r="AP32" s="756"/>
      <c r="AQ32" s="757"/>
      <c r="AR32" s="757"/>
      <c r="AS32" s="757"/>
      <c r="AT32" s="761"/>
      <c r="AU32" s="230" t="s">
        <v>
314</v>
      </c>
      <c r="AV32" s="230"/>
      <c r="AW32" s="230"/>
      <c r="AX32" s="675" t="s">
        <v>
315</v>
      </c>
      <c r="AY32" s="676"/>
      <c r="AZ32" s="676"/>
      <c r="BA32" s="676"/>
      <c r="BB32" s="676"/>
      <c r="BC32" s="676"/>
      <c r="BD32" s="676"/>
      <c r="BE32" s="676"/>
      <c r="BF32" s="677"/>
      <c r="BG32" s="751">
        <v>
99.4</v>
      </c>
      <c r="BH32" s="697"/>
      <c r="BI32" s="697"/>
      <c r="BJ32" s="697"/>
      <c r="BK32" s="697"/>
      <c r="BL32" s="697"/>
      <c r="BM32" s="682">
        <v>
99</v>
      </c>
      <c r="BN32" s="743"/>
      <c r="BO32" s="743"/>
      <c r="BP32" s="743"/>
      <c r="BQ32" s="721"/>
      <c r="BR32" s="751">
        <v>
99.7</v>
      </c>
      <c r="BS32" s="697"/>
      <c r="BT32" s="697"/>
      <c r="BU32" s="697"/>
      <c r="BV32" s="697"/>
      <c r="BW32" s="697"/>
      <c r="BX32" s="682">
        <v>
99.2</v>
      </c>
      <c r="BY32" s="743"/>
      <c r="BZ32" s="743"/>
      <c r="CA32" s="743"/>
      <c r="CB32" s="721"/>
      <c r="CD32" s="767"/>
      <c r="CE32" s="768"/>
      <c r="CF32" s="711" t="s">
        <v>
316</v>
      </c>
      <c r="CG32" s="712"/>
      <c r="CH32" s="712"/>
      <c r="CI32" s="712"/>
      <c r="CJ32" s="712"/>
      <c r="CK32" s="712"/>
      <c r="CL32" s="712"/>
      <c r="CM32" s="712"/>
      <c r="CN32" s="712"/>
      <c r="CO32" s="712"/>
      <c r="CP32" s="712"/>
      <c r="CQ32" s="713"/>
      <c r="CR32" s="678" t="s">
        <v>
144</v>
      </c>
      <c r="CS32" s="679"/>
      <c r="CT32" s="679"/>
      <c r="CU32" s="679"/>
      <c r="CV32" s="679"/>
      <c r="CW32" s="679"/>
      <c r="CX32" s="679"/>
      <c r="CY32" s="680"/>
      <c r="CZ32" s="681" t="s">
        <v>
144</v>
      </c>
      <c r="DA32" s="699"/>
      <c r="DB32" s="699"/>
      <c r="DC32" s="700"/>
      <c r="DD32" s="684" t="s">
        <v>
144</v>
      </c>
      <c r="DE32" s="679"/>
      <c r="DF32" s="679"/>
      <c r="DG32" s="679"/>
      <c r="DH32" s="679"/>
      <c r="DI32" s="679"/>
      <c r="DJ32" s="679"/>
      <c r="DK32" s="680"/>
      <c r="DL32" s="684" t="s">
        <v>
144</v>
      </c>
      <c r="DM32" s="679"/>
      <c r="DN32" s="679"/>
      <c r="DO32" s="679"/>
      <c r="DP32" s="679"/>
      <c r="DQ32" s="679"/>
      <c r="DR32" s="679"/>
      <c r="DS32" s="679"/>
      <c r="DT32" s="679"/>
      <c r="DU32" s="679"/>
      <c r="DV32" s="680"/>
      <c r="DW32" s="681" t="s">
        <v>
144</v>
      </c>
      <c r="DX32" s="699"/>
      <c r="DY32" s="699"/>
      <c r="DZ32" s="699"/>
      <c r="EA32" s="699"/>
      <c r="EB32" s="699"/>
      <c r="EC32" s="714"/>
    </row>
    <row r="33" spans="2:133" ht="11.25" customHeight="1" x14ac:dyDescent="0.2">
      <c r="B33" s="675" t="s">
        <v>
317</v>
      </c>
      <c r="C33" s="676"/>
      <c r="D33" s="676"/>
      <c r="E33" s="676"/>
      <c r="F33" s="676"/>
      <c r="G33" s="676"/>
      <c r="H33" s="676"/>
      <c r="I33" s="676"/>
      <c r="J33" s="676"/>
      <c r="K33" s="676"/>
      <c r="L33" s="676"/>
      <c r="M33" s="676"/>
      <c r="N33" s="676"/>
      <c r="O33" s="676"/>
      <c r="P33" s="676"/>
      <c r="Q33" s="677"/>
      <c r="R33" s="678">
        <v>
10290922</v>
      </c>
      <c r="S33" s="679"/>
      <c r="T33" s="679"/>
      <c r="U33" s="679"/>
      <c r="V33" s="679"/>
      <c r="W33" s="679"/>
      <c r="X33" s="679"/>
      <c r="Y33" s="680"/>
      <c r="Z33" s="715">
        <v>
8.8000000000000007</v>
      </c>
      <c r="AA33" s="715"/>
      <c r="AB33" s="715"/>
      <c r="AC33" s="715"/>
      <c r="AD33" s="716" t="s">
        <v>
144</v>
      </c>
      <c r="AE33" s="716"/>
      <c r="AF33" s="716"/>
      <c r="AG33" s="716"/>
      <c r="AH33" s="716"/>
      <c r="AI33" s="716"/>
      <c r="AJ33" s="716"/>
      <c r="AK33" s="716"/>
      <c r="AL33" s="681" t="s">
        <v>
144</v>
      </c>
      <c r="AM33" s="682"/>
      <c r="AN33" s="682"/>
      <c r="AO33" s="717"/>
      <c r="AP33" s="758"/>
      <c r="AQ33" s="759"/>
      <c r="AR33" s="759"/>
      <c r="AS33" s="759"/>
      <c r="AT33" s="762"/>
      <c r="AU33" s="232"/>
      <c r="AV33" s="232"/>
      <c r="AW33" s="232"/>
      <c r="AX33" s="659" t="s">
        <v>
318</v>
      </c>
      <c r="AY33" s="660"/>
      <c r="AZ33" s="660"/>
      <c r="BA33" s="660"/>
      <c r="BB33" s="660"/>
      <c r="BC33" s="660"/>
      <c r="BD33" s="660"/>
      <c r="BE33" s="660"/>
      <c r="BF33" s="661"/>
      <c r="BG33" s="742" t="s">
        <v>
144</v>
      </c>
      <c r="BH33" s="663"/>
      <c r="BI33" s="663"/>
      <c r="BJ33" s="663"/>
      <c r="BK33" s="663"/>
      <c r="BL33" s="663"/>
      <c r="BM33" s="706" t="s">
        <v>
144</v>
      </c>
      <c r="BN33" s="663"/>
      <c r="BO33" s="663"/>
      <c r="BP33" s="663"/>
      <c r="BQ33" s="727"/>
      <c r="BR33" s="742" t="s">
        <v>
144</v>
      </c>
      <c r="BS33" s="663"/>
      <c r="BT33" s="663"/>
      <c r="BU33" s="663"/>
      <c r="BV33" s="663"/>
      <c r="BW33" s="663"/>
      <c r="BX33" s="706" t="s">
        <v>
144</v>
      </c>
      <c r="BY33" s="663"/>
      <c r="BZ33" s="663"/>
      <c r="CA33" s="663"/>
      <c r="CB33" s="727"/>
      <c r="CD33" s="711" t="s">
        <v>
319</v>
      </c>
      <c r="CE33" s="712"/>
      <c r="CF33" s="712"/>
      <c r="CG33" s="712"/>
      <c r="CH33" s="712"/>
      <c r="CI33" s="712"/>
      <c r="CJ33" s="712"/>
      <c r="CK33" s="712"/>
      <c r="CL33" s="712"/>
      <c r="CM33" s="712"/>
      <c r="CN33" s="712"/>
      <c r="CO33" s="712"/>
      <c r="CP33" s="712"/>
      <c r="CQ33" s="713"/>
      <c r="CR33" s="678">
        <v>
44056522</v>
      </c>
      <c r="CS33" s="697"/>
      <c r="CT33" s="697"/>
      <c r="CU33" s="697"/>
      <c r="CV33" s="697"/>
      <c r="CW33" s="697"/>
      <c r="CX33" s="697"/>
      <c r="CY33" s="698"/>
      <c r="CZ33" s="681">
        <v>
39.9</v>
      </c>
      <c r="DA33" s="699"/>
      <c r="DB33" s="699"/>
      <c r="DC33" s="700"/>
      <c r="DD33" s="684">
        <v>
36078579</v>
      </c>
      <c r="DE33" s="697"/>
      <c r="DF33" s="697"/>
      <c r="DG33" s="697"/>
      <c r="DH33" s="697"/>
      <c r="DI33" s="697"/>
      <c r="DJ33" s="697"/>
      <c r="DK33" s="698"/>
      <c r="DL33" s="684">
        <v>
23664742</v>
      </c>
      <c r="DM33" s="697"/>
      <c r="DN33" s="697"/>
      <c r="DO33" s="697"/>
      <c r="DP33" s="697"/>
      <c r="DQ33" s="697"/>
      <c r="DR33" s="697"/>
      <c r="DS33" s="697"/>
      <c r="DT33" s="697"/>
      <c r="DU33" s="697"/>
      <c r="DV33" s="698"/>
      <c r="DW33" s="681">
        <v>
37.5</v>
      </c>
      <c r="DX33" s="699"/>
      <c r="DY33" s="699"/>
      <c r="DZ33" s="699"/>
      <c r="EA33" s="699"/>
      <c r="EB33" s="699"/>
      <c r="EC33" s="714"/>
    </row>
    <row r="34" spans="2:133" ht="11.25" customHeight="1" x14ac:dyDescent="0.2">
      <c r="B34" s="675" t="s">
        <v>
320</v>
      </c>
      <c r="C34" s="676"/>
      <c r="D34" s="676"/>
      <c r="E34" s="676"/>
      <c r="F34" s="676"/>
      <c r="G34" s="676"/>
      <c r="H34" s="676"/>
      <c r="I34" s="676"/>
      <c r="J34" s="676"/>
      <c r="K34" s="676"/>
      <c r="L34" s="676"/>
      <c r="M34" s="676"/>
      <c r="N34" s="676"/>
      <c r="O34" s="676"/>
      <c r="P34" s="676"/>
      <c r="Q34" s="677"/>
      <c r="R34" s="678">
        <v>
732276</v>
      </c>
      <c r="S34" s="679"/>
      <c r="T34" s="679"/>
      <c r="U34" s="679"/>
      <c r="V34" s="679"/>
      <c r="W34" s="679"/>
      <c r="X34" s="679"/>
      <c r="Y34" s="680"/>
      <c r="Z34" s="715">
        <v>
0.6</v>
      </c>
      <c r="AA34" s="715"/>
      <c r="AB34" s="715"/>
      <c r="AC34" s="715"/>
      <c r="AD34" s="716">
        <v>
634057</v>
      </c>
      <c r="AE34" s="716"/>
      <c r="AF34" s="716"/>
      <c r="AG34" s="716"/>
      <c r="AH34" s="716"/>
      <c r="AI34" s="716"/>
      <c r="AJ34" s="716"/>
      <c r="AK34" s="716"/>
      <c r="AL34" s="681">
        <v>
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321</v>
      </c>
      <c r="CE34" s="712"/>
      <c r="CF34" s="712"/>
      <c r="CG34" s="712"/>
      <c r="CH34" s="712"/>
      <c r="CI34" s="712"/>
      <c r="CJ34" s="712"/>
      <c r="CK34" s="712"/>
      <c r="CL34" s="712"/>
      <c r="CM34" s="712"/>
      <c r="CN34" s="712"/>
      <c r="CO34" s="712"/>
      <c r="CP34" s="712"/>
      <c r="CQ34" s="713"/>
      <c r="CR34" s="678">
        <v>
20049998</v>
      </c>
      <c r="CS34" s="679"/>
      <c r="CT34" s="679"/>
      <c r="CU34" s="679"/>
      <c r="CV34" s="679"/>
      <c r="CW34" s="679"/>
      <c r="CX34" s="679"/>
      <c r="CY34" s="680"/>
      <c r="CZ34" s="681">
        <v>
18.2</v>
      </c>
      <c r="DA34" s="699"/>
      <c r="DB34" s="699"/>
      <c r="DC34" s="700"/>
      <c r="DD34" s="684">
        <v>
17684697</v>
      </c>
      <c r="DE34" s="679"/>
      <c r="DF34" s="679"/>
      <c r="DG34" s="679"/>
      <c r="DH34" s="679"/>
      <c r="DI34" s="679"/>
      <c r="DJ34" s="679"/>
      <c r="DK34" s="680"/>
      <c r="DL34" s="684">
        <v>
15470945</v>
      </c>
      <c r="DM34" s="679"/>
      <c r="DN34" s="679"/>
      <c r="DO34" s="679"/>
      <c r="DP34" s="679"/>
      <c r="DQ34" s="679"/>
      <c r="DR34" s="679"/>
      <c r="DS34" s="679"/>
      <c r="DT34" s="679"/>
      <c r="DU34" s="679"/>
      <c r="DV34" s="680"/>
      <c r="DW34" s="681">
        <v>
24.5</v>
      </c>
      <c r="DX34" s="699"/>
      <c r="DY34" s="699"/>
      <c r="DZ34" s="699"/>
      <c r="EA34" s="699"/>
      <c r="EB34" s="699"/>
      <c r="EC34" s="714"/>
    </row>
    <row r="35" spans="2:133" ht="11.25" customHeight="1" x14ac:dyDescent="0.2">
      <c r="B35" s="675" t="s">
        <v>
322</v>
      </c>
      <c r="C35" s="676"/>
      <c r="D35" s="676"/>
      <c r="E35" s="676"/>
      <c r="F35" s="676"/>
      <c r="G35" s="676"/>
      <c r="H35" s="676"/>
      <c r="I35" s="676"/>
      <c r="J35" s="676"/>
      <c r="K35" s="676"/>
      <c r="L35" s="676"/>
      <c r="M35" s="676"/>
      <c r="N35" s="676"/>
      <c r="O35" s="676"/>
      <c r="P35" s="676"/>
      <c r="Q35" s="677"/>
      <c r="R35" s="678">
        <v>
239157</v>
      </c>
      <c r="S35" s="679"/>
      <c r="T35" s="679"/>
      <c r="U35" s="679"/>
      <c r="V35" s="679"/>
      <c r="W35" s="679"/>
      <c r="X35" s="679"/>
      <c r="Y35" s="680"/>
      <c r="Z35" s="715">
        <v>
0.2</v>
      </c>
      <c r="AA35" s="715"/>
      <c r="AB35" s="715"/>
      <c r="AC35" s="715"/>
      <c r="AD35" s="716" t="s">
        <v>
144</v>
      </c>
      <c r="AE35" s="716"/>
      <c r="AF35" s="716"/>
      <c r="AG35" s="716"/>
      <c r="AH35" s="716"/>
      <c r="AI35" s="716"/>
      <c r="AJ35" s="716"/>
      <c r="AK35" s="716"/>
      <c r="AL35" s="681" t="s">
        <v>
144</v>
      </c>
      <c r="AM35" s="682"/>
      <c r="AN35" s="682"/>
      <c r="AO35" s="717"/>
      <c r="AP35" s="235"/>
      <c r="AQ35" s="739" t="s">
        <v>
323</v>
      </c>
      <c r="AR35" s="740"/>
      <c r="AS35" s="740"/>
      <c r="AT35" s="740"/>
      <c r="AU35" s="740"/>
      <c r="AV35" s="740"/>
      <c r="AW35" s="740"/>
      <c r="AX35" s="740"/>
      <c r="AY35" s="740"/>
      <c r="AZ35" s="740"/>
      <c r="BA35" s="740"/>
      <c r="BB35" s="740"/>
      <c r="BC35" s="740"/>
      <c r="BD35" s="740"/>
      <c r="BE35" s="740"/>
      <c r="BF35" s="741"/>
      <c r="BG35" s="739" t="s">
        <v>
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325</v>
      </c>
      <c r="CE35" s="712"/>
      <c r="CF35" s="712"/>
      <c r="CG35" s="712"/>
      <c r="CH35" s="712"/>
      <c r="CI35" s="712"/>
      <c r="CJ35" s="712"/>
      <c r="CK35" s="712"/>
      <c r="CL35" s="712"/>
      <c r="CM35" s="712"/>
      <c r="CN35" s="712"/>
      <c r="CO35" s="712"/>
      <c r="CP35" s="712"/>
      <c r="CQ35" s="713"/>
      <c r="CR35" s="678">
        <v>
445584</v>
      </c>
      <c r="CS35" s="697"/>
      <c r="CT35" s="697"/>
      <c r="CU35" s="697"/>
      <c r="CV35" s="697"/>
      <c r="CW35" s="697"/>
      <c r="CX35" s="697"/>
      <c r="CY35" s="698"/>
      <c r="CZ35" s="681">
        <v>
0.4</v>
      </c>
      <c r="DA35" s="699"/>
      <c r="DB35" s="699"/>
      <c r="DC35" s="700"/>
      <c r="DD35" s="684">
        <v>
414276</v>
      </c>
      <c r="DE35" s="697"/>
      <c r="DF35" s="697"/>
      <c r="DG35" s="697"/>
      <c r="DH35" s="697"/>
      <c r="DI35" s="697"/>
      <c r="DJ35" s="697"/>
      <c r="DK35" s="698"/>
      <c r="DL35" s="684">
        <v>
414276</v>
      </c>
      <c r="DM35" s="697"/>
      <c r="DN35" s="697"/>
      <c r="DO35" s="697"/>
      <c r="DP35" s="697"/>
      <c r="DQ35" s="697"/>
      <c r="DR35" s="697"/>
      <c r="DS35" s="697"/>
      <c r="DT35" s="697"/>
      <c r="DU35" s="697"/>
      <c r="DV35" s="698"/>
      <c r="DW35" s="681">
        <v>
0.7</v>
      </c>
      <c r="DX35" s="699"/>
      <c r="DY35" s="699"/>
      <c r="DZ35" s="699"/>
      <c r="EA35" s="699"/>
      <c r="EB35" s="699"/>
      <c r="EC35" s="714"/>
    </row>
    <row r="36" spans="2:133" ht="11.25" customHeight="1" x14ac:dyDescent="0.2">
      <c r="B36" s="675" t="s">
        <v>
326</v>
      </c>
      <c r="C36" s="676"/>
      <c r="D36" s="676"/>
      <c r="E36" s="676"/>
      <c r="F36" s="676"/>
      <c r="G36" s="676"/>
      <c r="H36" s="676"/>
      <c r="I36" s="676"/>
      <c r="J36" s="676"/>
      <c r="K36" s="676"/>
      <c r="L36" s="676"/>
      <c r="M36" s="676"/>
      <c r="N36" s="676"/>
      <c r="O36" s="676"/>
      <c r="P36" s="676"/>
      <c r="Q36" s="677"/>
      <c r="R36" s="678">
        <v>
12400663</v>
      </c>
      <c r="S36" s="679"/>
      <c r="T36" s="679"/>
      <c r="U36" s="679"/>
      <c r="V36" s="679"/>
      <c r="W36" s="679"/>
      <c r="X36" s="679"/>
      <c r="Y36" s="680"/>
      <c r="Z36" s="715">
        <v>
10.6</v>
      </c>
      <c r="AA36" s="715"/>
      <c r="AB36" s="715"/>
      <c r="AC36" s="715"/>
      <c r="AD36" s="716" t="s">
        <v>
144</v>
      </c>
      <c r="AE36" s="716"/>
      <c r="AF36" s="716"/>
      <c r="AG36" s="716"/>
      <c r="AH36" s="716"/>
      <c r="AI36" s="716"/>
      <c r="AJ36" s="716"/>
      <c r="AK36" s="716"/>
      <c r="AL36" s="681" t="s">
        <v>
144</v>
      </c>
      <c r="AM36" s="682"/>
      <c r="AN36" s="682"/>
      <c r="AO36" s="717"/>
      <c r="AP36" s="235"/>
      <c r="AQ36" s="730" t="s">
        <v>
327</v>
      </c>
      <c r="AR36" s="731"/>
      <c r="AS36" s="731"/>
      <c r="AT36" s="731"/>
      <c r="AU36" s="731"/>
      <c r="AV36" s="731"/>
      <c r="AW36" s="731"/>
      <c r="AX36" s="731"/>
      <c r="AY36" s="732"/>
      <c r="AZ36" s="733">
        <v>
8982461</v>
      </c>
      <c r="BA36" s="734"/>
      <c r="BB36" s="734"/>
      <c r="BC36" s="734"/>
      <c r="BD36" s="734"/>
      <c r="BE36" s="734"/>
      <c r="BF36" s="735"/>
      <c r="BG36" s="736" t="s">
        <v>
328</v>
      </c>
      <c r="BH36" s="737"/>
      <c r="BI36" s="737"/>
      <c r="BJ36" s="737"/>
      <c r="BK36" s="737"/>
      <c r="BL36" s="737"/>
      <c r="BM36" s="737"/>
      <c r="BN36" s="737"/>
      <c r="BO36" s="737"/>
      <c r="BP36" s="737"/>
      <c r="BQ36" s="737"/>
      <c r="BR36" s="737"/>
      <c r="BS36" s="737"/>
      <c r="BT36" s="737"/>
      <c r="BU36" s="738"/>
      <c r="BV36" s="733">
        <v>
468845</v>
      </c>
      <c r="BW36" s="734"/>
      <c r="BX36" s="734"/>
      <c r="BY36" s="734"/>
      <c r="BZ36" s="734"/>
      <c r="CA36" s="734"/>
      <c r="CB36" s="735"/>
      <c r="CD36" s="711" t="s">
        <v>
329</v>
      </c>
      <c r="CE36" s="712"/>
      <c r="CF36" s="712"/>
      <c r="CG36" s="712"/>
      <c r="CH36" s="712"/>
      <c r="CI36" s="712"/>
      <c r="CJ36" s="712"/>
      <c r="CK36" s="712"/>
      <c r="CL36" s="712"/>
      <c r="CM36" s="712"/>
      <c r="CN36" s="712"/>
      <c r="CO36" s="712"/>
      <c r="CP36" s="712"/>
      <c r="CQ36" s="713"/>
      <c r="CR36" s="678">
        <v>
6691841</v>
      </c>
      <c r="CS36" s="679"/>
      <c r="CT36" s="679"/>
      <c r="CU36" s="679"/>
      <c r="CV36" s="679"/>
      <c r="CW36" s="679"/>
      <c r="CX36" s="679"/>
      <c r="CY36" s="680"/>
      <c r="CZ36" s="681">
        <v>
6.1</v>
      </c>
      <c r="DA36" s="699"/>
      <c r="DB36" s="699"/>
      <c r="DC36" s="700"/>
      <c r="DD36" s="684">
        <v>
4140119</v>
      </c>
      <c r="DE36" s="679"/>
      <c r="DF36" s="679"/>
      <c r="DG36" s="679"/>
      <c r="DH36" s="679"/>
      <c r="DI36" s="679"/>
      <c r="DJ36" s="679"/>
      <c r="DK36" s="680"/>
      <c r="DL36" s="684">
        <v>
2919577</v>
      </c>
      <c r="DM36" s="679"/>
      <c r="DN36" s="679"/>
      <c r="DO36" s="679"/>
      <c r="DP36" s="679"/>
      <c r="DQ36" s="679"/>
      <c r="DR36" s="679"/>
      <c r="DS36" s="679"/>
      <c r="DT36" s="679"/>
      <c r="DU36" s="679"/>
      <c r="DV36" s="680"/>
      <c r="DW36" s="681">
        <v>
4.5999999999999996</v>
      </c>
      <c r="DX36" s="699"/>
      <c r="DY36" s="699"/>
      <c r="DZ36" s="699"/>
      <c r="EA36" s="699"/>
      <c r="EB36" s="699"/>
      <c r="EC36" s="714"/>
    </row>
    <row r="37" spans="2:133" ht="11.25" customHeight="1" x14ac:dyDescent="0.2">
      <c r="B37" s="675" t="s">
        <v>
330</v>
      </c>
      <c r="C37" s="676"/>
      <c r="D37" s="676"/>
      <c r="E37" s="676"/>
      <c r="F37" s="676"/>
      <c r="G37" s="676"/>
      <c r="H37" s="676"/>
      <c r="I37" s="676"/>
      <c r="J37" s="676"/>
      <c r="K37" s="676"/>
      <c r="L37" s="676"/>
      <c r="M37" s="676"/>
      <c r="N37" s="676"/>
      <c r="O37" s="676"/>
      <c r="P37" s="676"/>
      <c r="Q37" s="677"/>
      <c r="R37" s="678">
        <v>
6049991</v>
      </c>
      <c r="S37" s="679"/>
      <c r="T37" s="679"/>
      <c r="U37" s="679"/>
      <c r="V37" s="679"/>
      <c r="W37" s="679"/>
      <c r="X37" s="679"/>
      <c r="Y37" s="680"/>
      <c r="Z37" s="715">
        <v>
5.2</v>
      </c>
      <c r="AA37" s="715"/>
      <c r="AB37" s="715"/>
      <c r="AC37" s="715"/>
      <c r="AD37" s="716" t="s">
        <v>
144</v>
      </c>
      <c r="AE37" s="716"/>
      <c r="AF37" s="716"/>
      <c r="AG37" s="716"/>
      <c r="AH37" s="716"/>
      <c r="AI37" s="716"/>
      <c r="AJ37" s="716"/>
      <c r="AK37" s="716"/>
      <c r="AL37" s="681" t="s">
        <v>
144</v>
      </c>
      <c r="AM37" s="682"/>
      <c r="AN37" s="682"/>
      <c r="AO37" s="717"/>
      <c r="AQ37" s="718" t="s">
        <v>
331</v>
      </c>
      <c r="AR37" s="719"/>
      <c r="AS37" s="719"/>
      <c r="AT37" s="719"/>
      <c r="AU37" s="719"/>
      <c r="AV37" s="719"/>
      <c r="AW37" s="719"/>
      <c r="AX37" s="719"/>
      <c r="AY37" s="720"/>
      <c r="AZ37" s="678">
        <v>
44</v>
      </c>
      <c r="BA37" s="679"/>
      <c r="BB37" s="679"/>
      <c r="BC37" s="679"/>
      <c r="BD37" s="697"/>
      <c r="BE37" s="697"/>
      <c r="BF37" s="721"/>
      <c r="BG37" s="711" t="s">
        <v>
332</v>
      </c>
      <c r="BH37" s="712"/>
      <c r="BI37" s="712"/>
      <c r="BJ37" s="712"/>
      <c r="BK37" s="712"/>
      <c r="BL37" s="712"/>
      <c r="BM37" s="712"/>
      <c r="BN37" s="712"/>
      <c r="BO37" s="712"/>
      <c r="BP37" s="712"/>
      <c r="BQ37" s="712"/>
      <c r="BR37" s="712"/>
      <c r="BS37" s="712"/>
      <c r="BT37" s="712"/>
      <c r="BU37" s="713"/>
      <c r="BV37" s="678">
        <v>
468845</v>
      </c>
      <c r="BW37" s="679"/>
      <c r="BX37" s="679"/>
      <c r="BY37" s="679"/>
      <c r="BZ37" s="679"/>
      <c r="CA37" s="679"/>
      <c r="CB37" s="722"/>
      <c r="CD37" s="711" t="s">
        <v>
333</v>
      </c>
      <c r="CE37" s="712"/>
      <c r="CF37" s="712"/>
      <c r="CG37" s="712"/>
      <c r="CH37" s="712"/>
      <c r="CI37" s="712"/>
      <c r="CJ37" s="712"/>
      <c r="CK37" s="712"/>
      <c r="CL37" s="712"/>
      <c r="CM37" s="712"/>
      <c r="CN37" s="712"/>
      <c r="CO37" s="712"/>
      <c r="CP37" s="712"/>
      <c r="CQ37" s="713"/>
      <c r="CR37" s="678">
        <v>
1018421</v>
      </c>
      <c r="CS37" s="697"/>
      <c r="CT37" s="697"/>
      <c r="CU37" s="697"/>
      <c r="CV37" s="697"/>
      <c r="CW37" s="697"/>
      <c r="CX37" s="697"/>
      <c r="CY37" s="698"/>
      <c r="CZ37" s="681">
        <v>
0.9</v>
      </c>
      <c r="DA37" s="699"/>
      <c r="DB37" s="699"/>
      <c r="DC37" s="700"/>
      <c r="DD37" s="684">
        <v>
1018311</v>
      </c>
      <c r="DE37" s="697"/>
      <c r="DF37" s="697"/>
      <c r="DG37" s="697"/>
      <c r="DH37" s="697"/>
      <c r="DI37" s="697"/>
      <c r="DJ37" s="697"/>
      <c r="DK37" s="698"/>
      <c r="DL37" s="684">
        <v>
750794</v>
      </c>
      <c r="DM37" s="697"/>
      <c r="DN37" s="697"/>
      <c r="DO37" s="697"/>
      <c r="DP37" s="697"/>
      <c r="DQ37" s="697"/>
      <c r="DR37" s="697"/>
      <c r="DS37" s="697"/>
      <c r="DT37" s="697"/>
      <c r="DU37" s="697"/>
      <c r="DV37" s="698"/>
      <c r="DW37" s="681">
        <v>
1.2</v>
      </c>
      <c r="DX37" s="699"/>
      <c r="DY37" s="699"/>
      <c r="DZ37" s="699"/>
      <c r="EA37" s="699"/>
      <c r="EB37" s="699"/>
      <c r="EC37" s="714"/>
    </row>
    <row r="38" spans="2:133" ht="11.25" customHeight="1" x14ac:dyDescent="0.2">
      <c r="B38" s="675" t="s">
        <v>
334</v>
      </c>
      <c r="C38" s="676"/>
      <c r="D38" s="676"/>
      <c r="E38" s="676"/>
      <c r="F38" s="676"/>
      <c r="G38" s="676"/>
      <c r="H38" s="676"/>
      <c r="I38" s="676"/>
      <c r="J38" s="676"/>
      <c r="K38" s="676"/>
      <c r="L38" s="676"/>
      <c r="M38" s="676"/>
      <c r="N38" s="676"/>
      <c r="O38" s="676"/>
      <c r="P38" s="676"/>
      <c r="Q38" s="677"/>
      <c r="R38" s="678">
        <v>
1858631</v>
      </c>
      <c r="S38" s="679"/>
      <c r="T38" s="679"/>
      <c r="U38" s="679"/>
      <c r="V38" s="679"/>
      <c r="W38" s="679"/>
      <c r="X38" s="679"/>
      <c r="Y38" s="680"/>
      <c r="Z38" s="715">
        <v>
1.6</v>
      </c>
      <c r="AA38" s="715"/>
      <c r="AB38" s="715"/>
      <c r="AC38" s="715"/>
      <c r="AD38" s="716">
        <v>
23532</v>
      </c>
      <c r="AE38" s="716"/>
      <c r="AF38" s="716"/>
      <c r="AG38" s="716"/>
      <c r="AH38" s="716"/>
      <c r="AI38" s="716"/>
      <c r="AJ38" s="716"/>
      <c r="AK38" s="716"/>
      <c r="AL38" s="681">
        <v>
0</v>
      </c>
      <c r="AM38" s="682"/>
      <c r="AN38" s="682"/>
      <c r="AO38" s="717"/>
      <c r="AQ38" s="718" t="s">
        <v>
335</v>
      </c>
      <c r="AR38" s="719"/>
      <c r="AS38" s="719"/>
      <c r="AT38" s="719"/>
      <c r="AU38" s="719"/>
      <c r="AV38" s="719"/>
      <c r="AW38" s="719"/>
      <c r="AX38" s="719"/>
      <c r="AY38" s="720"/>
      <c r="AZ38" s="678" t="s">
        <v>
144</v>
      </c>
      <c r="BA38" s="679"/>
      <c r="BB38" s="679"/>
      <c r="BC38" s="679"/>
      <c r="BD38" s="697"/>
      <c r="BE38" s="697"/>
      <c r="BF38" s="721"/>
      <c r="BG38" s="711" t="s">
        <v>
336</v>
      </c>
      <c r="BH38" s="712"/>
      <c r="BI38" s="712"/>
      <c r="BJ38" s="712"/>
      <c r="BK38" s="712"/>
      <c r="BL38" s="712"/>
      <c r="BM38" s="712"/>
      <c r="BN38" s="712"/>
      <c r="BO38" s="712"/>
      <c r="BP38" s="712"/>
      <c r="BQ38" s="712"/>
      <c r="BR38" s="712"/>
      <c r="BS38" s="712"/>
      <c r="BT38" s="712"/>
      <c r="BU38" s="713"/>
      <c r="BV38" s="678">
        <v>
31283</v>
      </c>
      <c r="BW38" s="679"/>
      <c r="BX38" s="679"/>
      <c r="BY38" s="679"/>
      <c r="BZ38" s="679"/>
      <c r="CA38" s="679"/>
      <c r="CB38" s="722"/>
      <c r="CD38" s="711" t="s">
        <v>
337</v>
      </c>
      <c r="CE38" s="712"/>
      <c r="CF38" s="712"/>
      <c r="CG38" s="712"/>
      <c r="CH38" s="712"/>
      <c r="CI38" s="712"/>
      <c r="CJ38" s="712"/>
      <c r="CK38" s="712"/>
      <c r="CL38" s="712"/>
      <c r="CM38" s="712"/>
      <c r="CN38" s="712"/>
      <c r="CO38" s="712"/>
      <c r="CP38" s="712"/>
      <c r="CQ38" s="713"/>
      <c r="CR38" s="678">
        <v>
8982461</v>
      </c>
      <c r="CS38" s="679"/>
      <c r="CT38" s="679"/>
      <c r="CU38" s="679"/>
      <c r="CV38" s="679"/>
      <c r="CW38" s="679"/>
      <c r="CX38" s="679"/>
      <c r="CY38" s="680"/>
      <c r="CZ38" s="681">
        <v>
8.1</v>
      </c>
      <c r="DA38" s="699"/>
      <c r="DB38" s="699"/>
      <c r="DC38" s="700"/>
      <c r="DD38" s="684">
        <v>
6078396</v>
      </c>
      <c r="DE38" s="679"/>
      <c r="DF38" s="679"/>
      <c r="DG38" s="679"/>
      <c r="DH38" s="679"/>
      <c r="DI38" s="679"/>
      <c r="DJ38" s="679"/>
      <c r="DK38" s="680"/>
      <c r="DL38" s="684">
        <v>
4858441</v>
      </c>
      <c r="DM38" s="679"/>
      <c r="DN38" s="679"/>
      <c r="DO38" s="679"/>
      <c r="DP38" s="679"/>
      <c r="DQ38" s="679"/>
      <c r="DR38" s="679"/>
      <c r="DS38" s="679"/>
      <c r="DT38" s="679"/>
      <c r="DU38" s="679"/>
      <c r="DV38" s="680"/>
      <c r="DW38" s="681">
        <v>
7.7</v>
      </c>
      <c r="DX38" s="699"/>
      <c r="DY38" s="699"/>
      <c r="DZ38" s="699"/>
      <c r="EA38" s="699"/>
      <c r="EB38" s="699"/>
      <c r="EC38" s="714"/>
    </row>
    <row r="39" spans="2:133" ht="11.25" customHeight="1" x14ac:dyDescent="0.2">
      <c r="B39" s="675" t="s">
        <v>
338</v>
      </c>
      <c r="C39" s="676"/>
      <c r="D39" s="676"/>
      <c r="E39" s="676"/>
      <c r="F39" s="676"/>
      <c r="G39" s="676"/>
      <c r="H39" s="676"/>
      <c r="I39" s="676"/>
      <c r="J39" s="676"/>
      <c r="K39" s="676"/>
      <c r="L39" s="676"/>
      <c r="M39" s="676"/>
      <c r="N39" s="676"/>
      <c r="O39" s="676"/>
      <c r="P39" s="676"/>
      <c r="Q39" s="677"/>
      <c r="R39" s="678">
        <v>
209000</v>
      </c>
      <c r="S39" s="679"/>
      <c r="T39" s="679"/>
      <c r="U39" s="679"/>
      <c r="V39" s="679"/>
      <c r="W39" s="679"/>
      <c r="X39" s="679"/>
      <c r="Y39" s="680"/>
      <c r="Z39" s="715">
        <v>
0.2</v>
      </c>
      <c r="AA39" s="715"/>
      <c r="AB39" s="715"/>
      <c r="AC39" s="715"/>
      <c r="AD39" s="716" t="s">
        <v>
144</v>
      </c>
      <c r="AE39" s="716"/>
      <c r="AF39" s="716"/>
      <c r="AG39" s="716"/>
      <c r="AH39" s="716"/>
      <c r="AI39" s="716"/>
      <c r="AJ39" s="716"/>
      <c r="AK39" s="716"/>
      <c r="AL39" s="681" t="s">
        <v>
144</v>
      </c>
      <c r="AM39" s="682"/>
      <c r="AN39" s="682"/>
      <c r="AO39" s="717"/>
      <c r="AQ39" s="718" t="s">
        <v>
339</v>
      </c>
      <c r="AR39" s="719"/>
      <c r="AS39" s="719"/>
      <c r="AT39" s="719"/>
      <c r="AU39" s="719"/>
      <c r="AV39" s="719"/>
      <c r="AW39" s="719"/>
      <c r="AX39" s="719"/>
      <c r="AY39" s="720"/>
      <c r="AZ39" s="678" t="s">
        <v>
144</v>
      </c>
      <c r="BA39" s="679"/>
      <c r="BB39" s="679"/>
      <c r="BC39" s="679"/>
      <c r="BD39" s="697"/>
      <c r="BE39" s="697"/>
      <c r="BF39" s="721"/>
      <c r="BG39" s="711" t="s">
        <v>
340</v>
      </c>
      <c r="BH39" s="712"/>
      <c r="BI39" s="712"/>
      <c r="BJ39" s="712"/>
      <c r="BK39" s="712"/>
      <c r="BL39" s="712"/>
      <c r="BM39" s="712"/>
      <c r="BN39" s="712"/>
      <c r="BO39" s="712"/>
      <c r="BP39" s="712"/>
      <c r="BQ39" s="712"/>
      <c r="BR39" s="712"/>
      <c r="BS39" s="712"/>
      <c r="BT39" s="712"/>
      <c r="BU39" s="713"/>
      <c r="BV39" s="678">
        <v>
41666</v>
      </c>
      <c r="BW39" s="679"/>
      <c r="BX39" s="679"/>
      <c r="BY39" s="679"/>
      <c r="BZ39" s="679"/>
      <c r="CA39" s="679"/>
      <c r="CB39" s="722"/>
      <c r="CD39" s="711" t="s">
        <v>
341</v>
      </c>
      <c r="CE39" s="712"/>
      <c r="CF39" s="712"/>
      <c r="CG39" s="712"/>
      <c r="CH39" s="712"/>
      <c r="CI39" s="712"/>
      <c r="CJ39" s="712"/>
      <c r="CK39" s="712"/>
      <c r="CL39" s="712"/>
      <c r="CM39" s="712"/>
      <c r="CN39" s="712"/>
      <c r="CO39" s="712"/>
      <c r="CP39" s="712"/>
      <c r="CQ39" s="713"/>
      <c r="CR39" s="678">
        <v>
7885106</v>
      </c>
      <c r="CS39" s="697"/>
      <c r="CT39" s="697"/>
      <c r="CU39" s="697"/>
      <c r="CV39" s="697"/>
      <c r="CW39" s="697"/>
      <c r="CX39" s="697"/>
      <c r="CY39" s="698"/>
      <c r="CZ39" s="681">
        <v>
7.1</v>
      </c>
      <c r="DA39" s="699"/>
      <c r="DB39" s="699"/>
      <c r="DC39" s="700"/>
      <c r="DD39" s="684">
        <v>
7759588</v>
      </c>
      <c r="DE39" s="697"/>
      <c r="DF39" s="697"/>
      <c r="DG39" s="697"/>
      <c r="DH39" s="697"/>
      <c r="DI39" s="697"/>
      <c r="DJ39" s="697"/>
      <c r="DK39" s="698"/>
      <c r="DL39" s="684" t="s">
        <v>
144</v>
      </c>
      <c r="DM39" s="697"/>
      <c r="DN39" s="697"/>
      <c r="DO39" s="697"/>
      <c r="DP39" s="697"/>
      <c r="DQ39" s="697"/>
      <c r="DR39" s="697"/>
      <c r="DS39" s="697"/>
      <c r="DT39" s="697"/>
      <c r="DU39" s="697"/>
      <c r="DV39" s="698"/>
      <c r="DW39" s="681" t="s">
        <v>
144</v>
      </c>
      <c r="DX39" s="699"/>
      <c r="DY39" s="699"/>
      <c r="DZ39" s="699"/>
      <c r="EA39" s="699"/>
      <c r="EB39" s="699"/>
      <c r="EC39" s="714"/>
    </row>
    <row r="40" spans="2:133" ht="11.25" customHeight="1" x14ac:dyDescent="0.2">
      <c r="B40" s="675" t="s">
        <v>
342</v>
      </c>
      <c r="C40" s="676"/>
      <c r="D40" s="676"/>
      <c r="E40" s="676"/>
      <c r="F40" s="676"/>
      <c r="G40" s="676"/>
      <c r="H40" s="676"/>
      <c r="I40" s="676"/>
      <c r="J40" s="676"/>
      <c r="K40" s="676"/>
      <c r="L40" s="676"/>
      <c r="M40" s="676"/>
      <c r="N40" s="676"/>
      <c r="O40" s="676"/>
      <c r="P40" s="676"/>
      <c r="Q40" s="677"/>
      <c r="R40" s="678" t="s">
        <v>
144</v>
      </c>
      <c r="S40" s="679"/>
      <c r="T40" s="679"/>
      <c r="U40" s="679"/>
      <c r="V40" s="679"/>
      <c r="W40" s="679"/>
      <c r="X40" s="679"/>
      <c r="Y40" s="680"/>
      <c r="Z40" s="715" t="s">
        <v>
144</v>
      </c>
      <c r="AA40" s="715"/>
      <c r="AB40" s="715"/>
      <c r="AC40" s="715"/>
      <c r="AD40" s="716" t="s">
        <v>
144</v>
      </c>
      <c r="AE40" s="716"/>
      <c r="AF40" s="716"/>
      <c r="AG40" s="716"/>
      <c r="AH40" s="716"/>
      <c r="AI40" s="716"/>
      <c r="AJ40" s="716"/>
      <c r="AK40" s="716"/>
      <c r="AL40" s="681" t="s">
        <v>
144</v>
      </c>
      <c r="AM40" s="682"/>
      <c r="AN40" s="682"/>
      <c r="AO40" s="717"/>
      <c r="AQ40" s="718" t="s">
        <v>
343</v>
      </c>
      <c r="AR40" s="719"/>
      <c r="AS40" s="719"/>
      <c r="AT40" s="719"/>
      <c r="AU40" s="719"/>
      <c r="AV40" s="719"/>
      <c r="AW40" s="719"/>
      <c r="AX40" s="719"/>
      <c r="AY40" s="720"/>
      <c r="AZ40" s="678" t="s">
        <v>
144</v>
      </c>
      <c r="BA40" s="679"/>
      <c r="BB40" s="679"/>
      <c r="BC40" s="679"/>
      <c r="BD40" s="697"/>
      <c r="BE40" s="697"/>
      <c r="BF40" s="721"/>
      <c r="BG40" s="723" t="s">
        <v>
344</v>
      </c>
      <c r="BH40" s="724"/>
      <c r="BI40" s="724"/>
      <c r="BJ40" s="724"/>
      <c r="BK40" s="724"/>
      <c r="BL40" s="236"/>
      <c r="BM40" s="712" t="s">
        <v>
345</v>
      </c>
      <c r="BN40" s="712"/>
      <c r="BO40" s="712"/>
      <c r="BP40" s="712"/>
      <c r="BQ40" s="712"/>
      <c r="BR40" s="712"/>
      <c r="BS40" s="712"/>
      <c r="BT40" s="712"/>
      <c r="BU40" s="713"/>
      <c r="BV40" s="678">
        <v>
136</v>
      </c>
      <c r="BW40" s="679"/>
      <c r="BX40" s="679"/>
      <c r="BY40" s="679"/>
      <c r="BZ40" s="679"/>
      <c r="CA40" s="679"/>
      <c r="CB40" s="722"/>
      <c r="CD40" s="711" t="s">
        <v>
346</v>
      </c>
      <c r="CE40" s="712"/>
      <c r="CF40" s="712"/>
      <c r="CG40" s="712"/>
      <c r="CH40" s="712"/>
      <c r="CI40" s="712"/>
      <c r="CJ40" s="712"/>
      <c r="CK40" s="712"/>
      <c r="CL40" s="712"/>
      <c r="CM40" s="712"/>
      <c r="CN40" s="712"/>
      <c r="CO40" s="712"/>
      <c r="CP40" s="712"/>
      <c r="CQ40" s="713"/>
      <c r="CR40" s="678">
        <v>
1532</v>
      </c>
      <c r="CS40" s="679"/>
      <c r="CT40" s="679"/>
      <c r="CU40" s="679"/>
      <c r="CV40" s="679"/>
      <c r="CW40" s="679"/>
      <c r="CX40" s="679"/>
      <c r="CY40" s="680"/>
      <c r="CZ40" s="681">
        <v>
0</v>
      </c>
      <c r="DA40" s="699"/>
      <c r="DB40" s="699"/>
      <c r="DC40" s="700"/>
      <c r="DD40" s="684">
        <v>
1503</v>
      </c>
      <c r="DE40" s="679"/>
      <c r="DF40" s="679"/>
      <c r="DG40" s="679"/>
      <c r="DH40" s="679"/>
      <c r="DI40" s="679"/>
      <c r="DJ40" s="679"/>
      <c r="DK40" s="680"/>
      <c r="DL40" s="684">
        <v>
1503</v>
      </c>
      <c r="DM40" s="679"/>
      <c r="DN40" s="679"/>
      <c r="DO40" s="679"/>
      <c r="DP40" s="679"/>
      <c r="DQ40" s="679"/>
      <c r="DR40" s="679"/>
      <c r="DS40" s="679"/>
      <c r="DT40" s="679"/>
      <c r="DU40" s="679"/>
      <c r="DV40" s="680"/>
      <c r="DW40" s="681">
        <v>
0</v>
      </c>
      <c r="DX40" s="699"/>
      <c r="DY40" s="699"/>
      <c r="DZ40" s="699"/>
      <c r="EA40" s="699"/>
      <c r="EB40" s="699"/>
      <c r="EC40" s="714"/>
    </row>
    <row r="41" spans="2:133" ht="11.25" customHeight="1" x14ac:dyDescent="0.2">
      <c r="B41" s="675" t="s">
        <v>
347</v>
      </c>
      <c r="C41" s="676"/>
      <c r="D41" s="676"/>
      <c r="E41" s="676"/>
      <c r="F41" s="676"/>
      <c r="G41" s="676"/>
      <c r="H41" s="676"/>
      <c r="I41" s="676"/>
      <c r="J41" s="676"/>
      <c r="K41" s="676"/>
      <c r="L41" s="676"/>
      <c r="M41" s="676"/>
      <c r="N41" s="676"/>
      <c r="O41" s="676"/>
      <c r="P41" s="676"/>
      <c r="Q41" s="677"/>
      <c r="R41" s="678" t="s">
        <v>
144</v>
      </c>
      <c r="S41" s="679"/>
      <c r="T41" s="679"/>
      <c r="U41" s="679"/>
      <c r="V41" s="679"/>
      <c r="W41" s="679"/>
      <c r="X41" s="679"/>
      <c r="Y41" s="680"/>
      <c r="Z41" s="715" t="s">
        <v>
144</v>
      </c>
      <c r="AA41" s="715"/>
      <c r="AB41" s="715"/>
      <c r="AC41" s="715"/>
      <c r="AD41" s="716" t="s">
        <v>
144</v>
      </c>
      <c r="AE41" s="716"/>
      <c r="AF41" s="716"/>
      <c r="AG41" s="716"/>
      <c r="AH41" s="716"/>
      <c r="AI41" s="716"/>
      <c r="AJ41" s="716"/>
      <c r="AK41" s="716"/>
      <c r="AL41" s="681" t="s">
        <v>
144</v>
      </c>
      <c r="AM41" s="682"/>
      <c r="AN41" s="682"/>
      <c r="AO41" s="717"/>
      <c r="AQ41" s="718" t="s">
        <v>
348</v>
      </c>
      <c r="AR41" s="719"/>
      <c r="AS41" s="719"/>
      <c r="AT41" s="719"/>
      <c r="AU41" s="719"/>
      <c r="AV41" s="719"/>
      <c r="AW41" s="719"/>
      <c r="AX41" s="719"/>
      <c r="AY41" s="720"/>
      <c r="AZ41" s="678">
        <v>
2112622</v>
      </c>
      <c r="BA41" s="679"/>
      <c r="BB41" s="679"/>
      <c r="BC41" s="679"/>
      <c r="BD41" s="697"/>
      <c r="BE41" s="697"/>
      <c r="BF41" s="721"/>
      <c r="BG41" s="723"/>
      <c r="BH41" s="724"/>
      <c r="BI41" s="724"/>
      <c r="BJ41" s="724"/>
      <c r="BK41" s="724"/>
      <c r="BL41" s="236"/>
      <c r="BM41" s="712" t="s">
        <v>
349</v>
      </c>
      <c r="BN41" s="712"/>
      <c r="BO41" s="712"/>
      <c r="BP41" s="712"/>
      <c r="BQ41" s="712"/>
      <c r="BR41" s="712"/>
      <c r="BS41" s="712"/>
      <c r="BT41" s="712"/>
      <c r="BU41" s="713"/>
      <c r="BV41" s="678" t="s">
        <v>
144</v>
      </c>
      <c r="BW41" s="679"/>
      <c r="BX41" s="679"/>
      <c r="BY41" s="679"/>
      <c r="BZ41" s="679"/>
      <c r="CA41" s="679"/>
      <c r="CB41" s="722"/>
      <c r="CD41" s="711" t="s">
        <v>
350</v>
      </c>
      <c r="CE41" s="712"/>
      <c r="CF41" s="712"/>
      <c r="CG41" s="712"/>
      <c r="CH41" s="712"/>
      <c r="CI41" s="712"/>
      <c r="CJ41" s="712"/>
      <c r="CK41" s="712"/>
      <c r="CL41" s="712"/>
      <c r="CM41" s="712"/>
      <c r="CN41" s="712"/>
      <c r="CO41" s="712"/>
      <c r="CP41" s="712"/>
      <c r="CQ41" s="713"/>
      <c r="CR41" s="678" t="s">
        <v>
144</v>
      </c>
      <c r="CS41" s="697"/>
      <c r="CT41" s="697"/>
      <c r="CU41" s="697"/>
      <c r="CV41" s="697"/>
      <c r="CW41" s="697"/>
      <c r="CX41" s="697"/>
      <c r="CY41" s="698"/>
      <c r="CZ41" s="681" t="s">
        <v>
144</v>
      </c>
      <c r="DA41" s="699"/>
      <c r="DB41" s="699"/>
      <c r="DC41" s="700"/>
      <c r="DD41" s="684" t="s">
        <v>
144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
351</v>
      </c>
      <c r="C42" s="660"/>
      <c r="D42" s="660"/>
      <c r="E42" s="660"/>
      <c r="F42" s="660"/>
      <c r="G42" s="660"/>
      <c r="H42" s="660"/>
      <c r="I42" s="660"/>
      <c r="J42" s="660"/>
      <c r="K42" s="660"/>
      <c r="L42" s="660"/>
      <c r="M42" s="660"/>
      <c r="N42" s="660"/>
      <c r="O42" s="660"/>
      <c r="P42" s="660"/>
      <c r="Q42" s="661"/>
      <c r="R42" s="662">
        <v>
116968428</v>
      </c>
      <c r="S42" s="701"/>
      <c r="T42" s="701"/>
      <c r="U42" s="701"/>
      <c r="V42" s="701"/>
      <c r="W42" s="701"/>
      <c r="X42" s="701"/>
      <c r="Y42" s="703"/>
      <c r="Z42" s="704">
        <v>
100</v>
      </c>
      <c r="AA42" s="704"/>
      <c r="AB42" s="704"/>
      <c r="AC42" s="704"/>
      <c r="AD42" s="705">
        <v>
63140910</v>
      </c>
      <c r="AE42" s="705"/>
      <c r="AF42" s="705"/>
      <c r="AG42" s="705"/>
      <c r="AH42" s="705"/>
      <c r="AI42" s="705"/>
      <c r="AJ42" s="705"/>
      <c r="AK42" s="705"/>
      <c r="AL42" s="665">
        <v>
100</v>
      </c>
      <c r="AM42" s="706"/>
      <c r="AN42" s="706"/>
      <c r="AO42" s="707"/>
      <c r="AQ42" s="708" t="s">
        <v>
352</v>
      </c>
      <c r="AR42" s="709"/>
      <c r="AS42" s="709"/>
      <c r="AT42" s="709"/>
      <c r="AU42" s="709"/>
      <c r="AV42" s="709"/>
      <c r="AW42" s="709"/>
      <c r="AX42" s="709"/>
      <c r="AY42" s="710"/>
      <c r="AZ42" s="662">
        <v>
6869795</v>
      </c>
      <c r="BA42" s="701"/>
      <c r="BB42" s="701"/>
      <c r="BC42" s="701"/>
      <c r="BD42" s="663"/>
      <c r="BE42" s="663"/>
      <c r="BF42" s="727"/>
      <c r="BG42" s="725"/>
      <c r="BH42" s="726"/>
      <c r="BI42" s="726"/>
      <c r="BJ42" s="726"/>
      <c r="BK42" s="726"/>
      <c r="BL42" s="237"/>
      <c r="BM42" s="728" t="s">
        <v>
353</v>
      </c>
      <c r="BN42" s="728"/>
      <c r="BO42" s="728"/>
      <c r="BP42" s="728"/>
      <c r="BQ42" s="728"/>
      <c r="BR42" s="728"/>
      <c r="BS42" s="728"/>
      <c r="BT42" s="728"/>
      <c r="BU42" s="729"/>
      <c r="BV42" s="662">
        <v>
269</v>
      </c>
      <c r="BW42" s="701"/>
      <c r="BX42" s="701"/>
      <c r="BY42" s="701"/>
      <c r="BZ42" s="701"/>
      <c r="CA42" s="701"/>
      <c r="CB42" s="702"/>
      <c r="CD42" s="675" t="s">
        <v>
354</v>
      </c>
      <c r="CE42" s="676"/>
      <c r="CF42" s="676"/>
      <c r="CG42" s="676"/>
      <c r="CH42" s="676"/>
      <c r="CI42" s="676"/>
      <c r="CJ42" s="676"/>
      <c r="CK42" s="676"/>
      <c r="CL42" s="676"/>
      <c r="CM42" s="676"/>
      <c r="CN42" s="676"/>
      <c r="CO42" s="676"/>
      <c r="CP42" s="676"/>
      <c r="CQ42" s="677"/>
      <c r="CR42" s="678">
        <v>
23777200</v>
      </c>
      <c r="CS42" s="679"/>
      <c r="CT42" s="679"/>
      <c r="CU42" s="679"/>
      <c r="CV42" s="679"/>
      <c r="CW42" s="679"/>
      <c r="CX42" s="679"/>
      <c r="CY42" s="680"/>
      <c r="CZ42" s="681">
        <v>
21.6</v>
      </c>
      <c r="DA42" s="682"/>
      <c r="DB42" s="682"/>
      <c r="DC42" s="683"/>
      <c r="DD42" s="684">
        <v>
6739299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
355</v>
      </c>
      <c r="CE43" s="676"/>
      <c r="CF43" s="676"/>
      <c r="CG43" s="676"/>
      <c r="CH43" s="676"/>
      <c r="CI43" s="676"/>
      <c r="CJ43" s="676"/>
      <c r="CK43" s="676"/>
      <c r="CL43" s="676"/>
      <c r="CM43" s="676"/>
      <c r="CN43" s="676"/>
      <c r="CO43" s="676"/>
      <c r="CP43" s="676"/>
      <c r="CQ43" s="677"/>
      <c r="CR43" s="678">
        <v>
310361</v>
      </c>
      <c r="CS43" s="697"/>
      <c r="CT43" s="697"/>
      <c r="CU43" s="697"/>
      <c r="CV43" s="697"/>
      <c r="CW43" s="697"/>
      <c r="CX43" s="697"/>
      <c r="CY43" s="698"/>
      <c r="CZ43" s="681">
        <v>
0.3</v>
      </c>
      <c r="DA43" s="699"/>
      <c r="DB43" s="699"/>
      <c r="DC43" s="700"/>
      <c r="DD43" s="684">
        <v>
310361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
304</v>
      </c>
      <c r="CE44" s="692"/>
      <c r="CF44" s="675" t="s">
        <v>
356</v>
      </c>
      <c r="CG44" s="676"/>
      <c r="CH44" s="676"/>
      <c r="CI44" s="676"/>
      <c r="CJ44" s="676"/>
      <c r="CK44" s="676"/>
      <c r="CL44" s="676"/>
      <c r="CM44" s="676"/>
      <c r="CN44" s="676"/>
      <c r="CO44" s="676"/>
      <c r="CP44" s="676"/>
      <c r="CQ44" s="677"/>
      <c r="CR44" s="678">
        <v>
23777200</v>
      </c>
      <c r="CS44" s="679"/>
      <c r="CT44" s="679"/>
      <c r="CU44" s="679"/>
      <c r="CV44" s="679"/>
      <c r="CW44" s="679"/>
      <c r="CX44" s="679"/>
      <c r="CY44" s="680"/>
      <c r="CZ44" s="681">
        <v>
21.6</v>
      </c>
      <c r="DA44" s="682"/>
      <c r="DB44" s="682"/>
      <c r="DC44" s="683"/>
      <c r="DD44" s="684">
        <v>
6739299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
357</v>
      </c>
      <c r="CG45" s="676"/>
      <c r="CH45" s="676"/>
      <c r="CI45" s="676"/>
      <c r="CJ45" s="676"/>
      <c r="CK45" s="676"/>
      <c r="CL45" s="676"/>
      <c r="CM45" s="676"/>
      <c r="CN45" s="676"/>
      <c r="CO45" s="676"/>
      <c r="CP45" s="676"/>
      <c r="CQ45" s="677"/>
      <c r="CR45" s="678">
        <v>
10951414</v>
      </c>
      <c r="CS45" s="697"/>
      <c r="CT45" s="697"/>
      <c r="CU45" s="697"/>
      <c r="CV45" s="697"/>
      <c r="CW45" s="697"/>
      <c r="CX45" s="697"/>
      <c r="CY45" s="698"/>
      <c r="CZ45" s="681">
        <v>
9.9</v>
      </c>
      <c r="DA45" s="699"/>
      <c r="DB45" s="699"/>
      <c r="DC45" s="700"/>
      <c r="DD45" s="684">
        <v>
1239177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
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359</v>
      </c>
      <c r="CG46" s="676"/>
      <c r="CH46" s="676"/>
      <c r="CI46" s="676"/>
      <c r="CJ46" s="676"/>
      <c r="CK46" s="676"/>
      <c r="CL46" s="676"/>
      <c r="CM46" s="676"/>
      <c r="CN46" s="676"/>
      <c r="CO46" s="676"/>
      <c r="CP46" s="676"/>
      <c r="CQ46" s="677"/>
      <c r="CR46" s="678">
        <v>
12825786</v>
      </c>
      <c r="CS46" s="679"/>
      <c r="CT46" s="679"/>
      <c r="CU46" s="679"/>
      <c r="CV46" s="679"/>
      <c r="CW46" s="679"/>
      <c r="CX46" s="679"/>
      <c r="CY46" s="680"/>
      <c r="CZ46" s="681">
        <v>
11.6</v>
      </c>
      <c r="DA46" s="682"/>
      <c r="DB46" s="682"/>
      <c r="DC46" s="683"/>
      <c r="DD46" s="684">
        <v>
5500122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
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361</v>
      </c>
      <c r="CG47" s="676"/>
      <c r="CH47" s="676"/>
      <c r="CI47" s="676"/>
      <c r="CJ47" s="676"/>
      <c r="CK47" s="676"/>
      <c r="CL47" s="676"/>
      <c r="CM47" s="676"/>
      <c r="CN47" s="676"/>
      <c r="CO47" s="676"/>
      <c r="CP47" s="676"/>
      <c r="CQ47" s="677"/>
      <c r="CR47" s="678" t="s">
        <v>
144</v>
      </c>
      <c r="CS47" s="697"/>
      <c r="CT47" s="697"/>
      <c r="CU47" s="697"/>
      <c r="CV47" s="697"/>
      <c r="CW47" s="697"/>
      <c r="CX47" s="697"/>
      <c r="CY47" s="698"/>
      <c r="CZ47" s="681" t="s">
        <v>
228</v>
      </c>
      <c r="DA47" s="699"/>
      <c r="DB47" s="699"/>
      <c r="DC47" s="700"/>
      <c r="DD47" s="684" t="s">
        <v>
144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
362</v>
      </c>
      <c r="CD48" s="695"/>
      <c r="CE48" s="696"/>
      <c r="CF48" s="675" t="s">
        <v>
363</v>
      </c>
      <c r="CG48" s="676"/>
      <c r="CH48" s="676"/>
      <c r="CI48" s="676"/>
      <c r="CJ48" s="676"/>
      <c r="CK48" s="676"/>
      <c r="CL48" s="676"/>
      <c r="CM48" s="676"/>
      <c r="CN48" s="676"/>
      <c r="CO48" s="676"/>
      <c r="CP48" s="676"/>
      <c r="CQ48" s="677"/>
      <c r="CR48" s="678" t="s">
        <v>
144</v>
      </c>
      <c r="CS48" s="679"/>
      <c r="CT48" s="679"/>
      <c r="CU48" s="679"/>
      <c r="CV48" s="679"/>
      <c r="CW48" s="679"/>
      <c r="CX48" s="679"/>
      <c r="CY48" s="680"/>
      <c r="CZ48" s="681" t="s">
        <v>
144</v>
      </c>
      <c r="DA48" s="682"/>
      <c r="DB48" s="682"/>
      <c r="DC48" s="683"/>
      <c r="DD48" s="684" t="s">
        <v>
144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
364</v>
      </c>
      <c r="CE49" s="660"/>
      <c r="CF49" s="660"/>
      <c r="CG49" s="660"/>
      <c r="CH49" s="660"/>
      <c r="CI49" s="660"/>
      <c r="CJ49" s="660"/>
      <c r="CK49" s="660"/>
      <c r="CL49" s="660"/>
      <c r="CM49" s="660"/>
      <c r="CN49" s="660"/>
      <c r="CO49" s="660"/>
      <c r="CP49" s="660"/>
      <c r="CQ49" s="661"/>
      <c r="CR49" s="662">
        <v>
110333028</v>
      </c>
      <c r="CS49" s="663"/>
      <c r="CT49" s="663"/>
      <c r="CU49" s="663"/>
      <c r="CV49" s="663"/>
      <c r="CW49" s="663"/>
      <c r="CX49" s="663"/>
      <c r="CY49" s="664"/>
      <c r="CZ49" s="665">
        <v>
100</v>
      </c>
      <c r="DA49" s="666"/>
      <c r="DB49" s="666"/>
      <c r="DC49" s="667"/>
      <c r="DD49" s="668">
        <v>
70280220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2gS+w0hExi3OKGF1sylaH2idSAfrnnvQgir0i6/G4OWCFH/k0M68E/dDkKeW5VfjuzteGfa8XlswWvRtHm7MAg==" saltValue="8FSm5C7A0jYqQPaZIMRRT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366</v>
      </c>
      <c r="DK2" s="1205"/>
      <c r="DL2" s="1205"/>
      <c r="DM2" s="1205"/>
      <c r="DN2" s="1205"/>
      <c r="DO2" s="1206"/>
      <c r="DP2" s="250"/>
      <c r="DQ2" s="1204" t="s">
        <v>367</v>
      </c>
      <c r="DR2" s="1205"/>
      <c r="DS2" s="1205"/>
      <c r="DT2" s="1205"/>
      <c r="DU2" s="1205"/>
      <c r="DV2" s="1205"/>
      <c r="DW2" s="1205"/>
      <c r="DX2" s="1205"/>
      <c r="DY2" s="1205"/>
      <c r="DZ2" s="1206"/>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7" t="s">
        <v>368</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9" t="s">
        <v>370</v>
      </c>
      <c r="B5" s="1090"/>
      <c r="C5" s="1090"/>
      <c r="D5" s="1090"/>
      <c r="E5" s="1090"/>
      <c r="F5" s="1090"/>
      <c r="G5" s="1090"/>
      <c r="H5" s="1090"/>
      <c r="I5" s="1090"/>
      <c r="J5" s="1090"/>
      <c r="K5" s="1090"/>
      <c r="L5" s="1090"/>
      <c r="M5" s="1090"/>
      <c r="N5" s="1090"/>
      <c r="O5" s="1090"/>
      <c r="P5" s="1091"/>
      <c r="Q5" s="1095" t="s">
        <v>371</v>
      </c>
      <c r="R5" s="1096"/>
      <c r="S5" s="1096"/>
      <c r="T5" s="1096"/>
      <c r="U5" s="1097"/>
      <c r="V5" s="1095" t="s">
        <v>372</v>
      </c>
      <c r="W5" s="1096"/>
      <c r="X5" s="1096"/>
      <c r="Y5" s="1096"/>
      <c r="Z5" s="1097"/>
      <c r="AA5" s="1095" t="s">
        <v>373</v>
      </c>
      <c r="AB5" s="1096"/>
      <c r="AC5" s="1096"/>
      <c r="AD5" s="1096"/>
      <c r="AE5" s="1096"/>
      <c r="AF5" s="1207" t="s">
        <v>374</v>
      </c>
      <c r="AG5" s="1096"/>
      <c r="AH5" s="1096"/>
      <c r="AI5" s="1096"/>
      <c r="AJ5" s="1111"/>
      <c r="AK5" s="1096" t="s">
        <v>375</v>
      </c>
      <c r="AL5" s="1096"/>
      <c r="AM5" s="1096"/>
      <c r="AN5" s="1096"/>
      <c r="AO5" s="1097"/>
      <c r="AP5" s="1095" t="s">
        <v>376</v>
      </c>
      <c r="AQ5" s="1096"/>
      <c r="AR5" s="1096"/>
      <c r="AS5" s="1096"/>
      <c r="AT5" s="1097"/>
      <c r="AU5" s="1095" t="s">
        <v>377</v>
      </c>
      <c r="AV5" s="1096"/>
      <c r="AW5" s="1096"/>
      <c r="AX5" s="1096"/>
      <c r="AY5" s="1111"/>
      <c r="AZ5" s="257"/>
      <c r="BA5" s="257"/>
      <c r="BB5" s="257"/>
      <c r="BC5" s="257"/>
      <c r="BD5" s="257"/>
      <c r="BE5" s="258"/>
      <c r="BF5" s="258"/>
      <c r="BG5" s="258"/>
      <c r="BH5" s="258"/>
      <c r="BI5" s="258"/>
      <c r="BJ5" s="258"/>
      <c r="BK5" s="258"/>
      <c r="BL5" s="258"/>
      <c r="BM5" s="258"/>
      <c r="BN5" s="258"/>
      <c r="BO5" s="258"/>
      <c r="BP5" s="258"/>
      <c r="BQ5" s="1089" t="s">
        <v>378</v>
      </c>
      <c r="BR5" s="1090"/>
      <c r="BS5" s="1090"/>
      <c r="BT5" s="1090"/>
      <c r="BU5" s="1090"/>
      <c r="BV5" s="1090"/>
      <c r="BW5" s="1090"/>
      <c r="BX5" s="1090"/>
      <c r="BY5" s="1090"/>
      <c r="BZ5" s="1090"/>
      <c r="CA5" s="1090"/>
      <c r="CB5" s="1090"/>
      <c r="CC5" s="1090"/>
      <c r="CD5" s="1090"/>
      <c r="CE5" s="1090"/>
      <c r="CF5" s="1090"/>
      <c r="CG5" s="1091"/>
      <c r="CH5" s="1095" t="s">
        <v>379</v>
      </c>
      <c r="CI5" s="1096"/>
      <c r="CJ5" s="1096"/>
      <c r="CK5" s="1096"/>
      <c r="CL5" s="1097"/>
      <c r="CM5" s="1095" t="s">
        <v>380</v>
      </c>
      <c r="CN5" s="1096"/>
      <c r="CO5" s="1096"/>
      <c r="CP5" s="1096"/>
      <c r="CQ5" s="1097"/>
      <c r="CR5" s="1095" t="s">
        <v>381</v>
      </c>
      <c r="CS5" s="1096"/>
      <c r="CT5" s="1096"/>
      <c r="CU5" s="1096"/>
      <c r="CV5" s="1097"/>
      <c r="CW5" s="1095" t="s">
        <v>382</v>
      </c>
      <c r="CX5" s="1096"/>
      <c r="CY5" s="1096"/>
      <c r="CZ5" s="1096"/>
      <c r="DA5" s="1097"/>
      <c r="DB5" s="1095" t="s">
        <v>383</v>
      </c>
      <c r="DC5" s="1096"/>
      <c r="DD5" s="1096"/>
      <c r="DE5" s="1096"/>
      <c r="DF5" s="1097"/>
      <c r="DG5" s="1192" t="s">
        <v>384</v>
      </c>
      <c r="DH5" s="1193"/>
      <c r="DI5" s="1193"/>
      <c r="DJ5" s="1193"/>
      <c r="DK5" s="1194"/>
      <c r="DL5" s="1192" t="s">
        <v>385</v>
      </c>
      <c r="DM5" s="1193"/>
      <c r="DN5" s="1193"/>
      <c r="DO5" s="1193"/>
      <c r="DP5" s="1194"/>
      <c r="DQ5" s="1095" t="s">
        <v>386</v>
      </c>
      <c r="DR5" s="1096"/>
      <c r="DS5" s="1096"/>
      <c r="DT5" s="1096"/>
      <c r="DU5" s="1097"/>
      <c r="DV5" s="1095" t="s">
        <v>377</v>
      </c>
      <c r="DW5" s="1096"/>
      <c r="DX5" s="1096"/>
      <c r="DY5" s="1096"/>
      <c r="DZ5" s="1111"/>
      <c r="EA5" s="255"/>
    </row>
    <row r="6" spans="1:131" s="256" customFormat="1" ht="26.25" customHeight="1" thickBot="1" x14ac:dyDescent="0.25">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5"/>
    </row>
    <row r="7" spans="1:131" s="256" customFormat="1" ht="26.25" customHeight="1" thickTop="1" x14ac:dyDescent="0.2">
      <c r="A7" s="259">
        <v>1</v>
      </c>
      <c r="B7" s="1144" t="s">
        <v>387</v>
      </c>
      <c r="C7" s="1145"/>
      <c r="D7" s="1145"/>
      <c r="E7" s="1145"/>
      <c r="F7" s="1145"/>
      <c r="G7" s="1145"/>
      <c r="H7" s="1145"/>
      <c r="I7" s="1145"/>
      <c r="J7" s="1145"/>
      <c r="K7" s="1145"/>
      <c r="L7" s="1145"/>
      <c r="M7" s="1145"/>
      <c r="N7" s="1145"/>
      <c r="O7" s="1145"/>
      <c r="P7" s="1146"/>
      <c r="Q7" s="1198">
        <v>117302</v>
      </c>
      <c r="R7" s="1199"/>
      <c r="S7" s="1199"/>
      <c r="T7" s="1199"/>
      <c r="U7" s="1199"/>
      <c r="V7" s="1199">
        <v>110667</v>
      </c>
      <c r="W7" s="1199"/>
      <c r="X7" s="1199"/>
      <c r="Y7" s="1199"/>
      <c r="Z7" s="1199"/>
      <c r="AA7" s="1199">
        <v>6635</v>
      </c>
      <c r="AB7" s="1199"/>
      <c r="AC7" s="1199"/>
      <c r="AD7" s="1199"/>
      <c r="AE7" s="1200"/>
      <c r="AF7" s="1201">
        <v>5590</v>
      </c>
      <c r="AG7" s="1202"/>
      <c r="AH7" s="1202"/>
      <c r="AI7" s="1202"/>
      <c r="AJ7" s="1203"/>
      <c r="AK7" s="1185">
        <v>12401</v>
      </c>
      <c r="AL7" s="1186"/>
      <c r="AM7" s="1186"/>
      <c r="AN7" s="1186"/>
      <c r="AO7" s="1186"/>
      <c r="AP7" s="1186">
        <v>4818</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580</v>
      </c>
      <c r="BT7" s="1190"/>
      <c r="BU7" s="1190"/>
      <c r="BV7" s="1190"/>
      <c r="BW7" s="1190"/>
      <c r="BX7" s="1190"/>
      <c r="BY7" s="1190"/>
      <c r="BZ7" s="1190"/>
      <c r="CA7" s="1190"/>
      <c r="CB7" s="1190"/>
      <c r="CC7" s="1190"/>
      <c r="CD7" s="1190"/>
      <c r="CE7" s="1190"/>
      <c r="CF7" s="1190"/>
      <c r="CG7" s="1191"/>
      <c r="CH7" s="1182">
        <v>-19</v>
      </c>
      <c r="CI7" s="1183"/>
      <c r="CJ7" s="1183"/>
      <c r="CK7" s="1183"/>
      <c r="CL7" s="1184"/>
      <c r="CM7" s="1182">
        <v>847</v>
      </c>
      <c r="CN7" s="1183"/>
      <c r="CO7" s="1183"/>
      <c r="CP7" s="1183"/>
      <c r="CQ7" s="1184"/>
      <c r="CR7" s="1182">
        <v>200</v>
      </c>
      <c r="CS7" s="1183"/>
      <c r="CT7" s="1183"/>
      <c r="CU7" s="1183"/>
      <c r="CV7" s="1184"/>
      <c r="CW7" s="1182">
        <v>83</v>
      </c>
      <c r="CX7" s="1183"/>
      <c r="CY7" s="1183"/>
      <c r="CZ7" s="1183"/>
      <c r="DA7" s="1184"/>
      <c r="DB7" s="1182" t="s">
        <v>581</v>
      </c>
      <c r="DC7" s="1183"/>
      <c r="DD7" s="1183"/>
      <c r="DE7" s="1183"/>
      <c r="DF7" s="1184"/>
      <c r="DG7" s="1182" t="s">
        <v>581</v>
      </c>
      <c r="DH7" s="1183"/>
      <c r="DI7" s="1183"/>
      <c r="DJ7" s="1183"/>
      <c r="DK7" s="1184"/>
      <c r="DL7" s="1182" t="s">
        <v>581</v>
      </c>
      <c r="DM7" s="1183"/>
      <c r="DN7" s="1183"/>
      <c r="DO7" s="1183"/>
      <c r="DP7" s="1184"/>
      <c r="DQ7" s="1182" t="s">
        <v>581</v>
      </c>
      <c r="DR7" s="1183"/>
      <c r="DS7" s="1183"/>
      <c r="DT7" s="1183"/>
      <c r="DU7" s="1184"/>
      <c r="DV7" s="1209"/>
      <c r="DW7" s="1210"/>
      <c r="DX7" s="1210"/>
      <c r="DY7" s="1210"/>
      <c r="DZ7" s="1211"/>
      <c r="EA7" s="255"/>
    </row>
    <row r="8" spans="1:131" s="256" customFormat="1" ht="26.25" customHeight="1" x14ac:dyDescent="0.2">
      <c r="A8" s="262">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13"/>
      <c r="AG8" s="1114"/>
      <c r="AH8" s="1114"/>
      <c r="AI8" s="1114"/>
      <c r="AJ8" s="1115"/>
      <c r="AK8" s="1180"/>
      <c r="AL8" s="1181"/>
      <c r="AM8" s="1181"/>
      <c r="AN8" s="1181"/>
      <c r="AO8" s="1181"/>
      <c r="AP8" s="1181"/>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5"/>
    </row>
    <row r="9" spans="1:131" s="256" customFormat="1" ht="26.25" customHeight="1" x14ac:dyDescent="0.2">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x14ac:dyDescent="0.2">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x14ac:dyDescent="0.2">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x14ac:dyDescent="0.2">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x14ac:dyDescent="0.2">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2">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2">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2">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2">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2">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2">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2">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5">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2">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388</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5">
      <c r="A23" s="265" t="s">
        <v>389</v>
      </c>
      <c r="B23" s="1037" t="s">
        <v>390</v>
      </c>
      <c r="C23" s="1038"/>
      <c r="D23" s="1038"/>
      <c r="E23" s="1038"/>
      <c r="F23" s="1038"/>
      <c r="G23" s="1038"/>
      <c r="H23" s="1038"/>
      <c r="I23" s="1038"/>
      <c r="J23" s="1038"/>
      <c r="K23" s="1038"/>
      <c r="L23" s="1038"/>
      <c r="M23" s="1038"/>
      <c r="N23" s="1038"/>
      <c r="O23" s="1038"/>
      <c r="P23" s="1039"/>
      <c r="Q23" s="1162">
        <v>117302</v>
      </c>
      <c r="R23" s="1163"/>
      <c r="S23" s="1163"/>
      <c r="T23" s="1163"/>
      <c r="U23" s="1163"/>
      <c r="V23" s="1163">
        <v>110667</v>
      </c>
      <c r="W23" s="1163"/>
      <c r="X23" s="1163"/>
      <c r="Y23" s="1163"/>
      <c r="Z23" s="1163"/>
      <c r="AA23" s="1163">
        <v>6635</v>
      </c>
      <c r="AB23" s="1163"/>
      <c r="AC23" s="1163"/>
      <c r="AD23" s="1163"/>
      <c r="AE23" s="1164"/>
      <c r="AF23" s="1165">
        <v>5590</v>
      </c>
      <c r="AG23" s="1163"/>
      <c r="AH23" s="1163"/>
      <c r="AI23" s="1163"/>
      <c r="AJ23" s="1166"/>
      <c r="AK23" s="1167"/>
      <c r="AL23" s="1168"/>
      <c r="AM23" s="1168"/>
      <c r="AN23" s="1168"/>
      <c r="AO23" s="1168"/>
      <c r="AP23" s="1163">
        <v>4818</v>
      </c>
      <c r="AQ23" s="1163"/>
      <c r="AR23" s="1163"/>
      <c r="AS23" s="1163"/>
      <c r="AT23" s="1163"/>
      <c r="AU23" s="1169"/>
      <c r="AV23" s="1169"/>
      <c r="AW23" s="1169"/>
      <c r="AX23" s="1169"/>
      <c r="AY23" s="1170"/>
      <c r="AZ23" s="1159" t="s">
        <v>391</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2">
      <c r="A24" s="1158" t="s">
        <v>392</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5">
      <c r="A25" s="1157" t="s">
        <v>393</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2">
      <c r="A26" s="1089" t="s">
        <v>370</v>
      </c>
      <c r="B26" s="1090"/>
      <c r="C26" s="1090"/>
      <c r="D26" s="1090"/>
      <c r="E26" s="1090"/>
      <c r="F26" s="1090"/>
      <c r="G26" s="1090"/>
      <c r="H26" s="1090"/>
      <c r="I26" s="1090"/>
      <c r="J26" s="1090"/>
      <c r="K26" s="1090"/>
      <c r="L26" s="1090"/>
      <c r="M26" s="1090"/>
      <c r="N26" s="1090"/>
      <c r="O26" s="1090"/>
      <c r="P26" s="1091"/>
      <c r="Q26" s="1095" t="s">
        <v>394</v>
      </c>
      <c r="R26" s="1096"/>
      <c r="S26" s="1096"/>
      <c r="T26" s="1096"/>
      <c r="U26" s="1097"/>
      <c r="V26" s="1095" t="s">
        <v>395</v>
      </c>
      <c r="W26" s="1096"/>
      <c r="X26" s="1096"/>
      <c r="Y26" s="1096"/>
      <c r="Z26" s="1097"/>
      <c r="AA26" s="1095" t="s">
        <v>396</v>
      </c>
      <c r="AB26" s="1096"/>
      <c r="AC26" s="1096"/>
      <c r="AD26" s="1096"/>
      <c r="AE26" s="1096"/>
      <c r="AF26" s="1153" t="s">
        <v>397</v>
      </c>
      <c r="AG26" s="1102"/>
      <c r="AH26" s="1102"/>
      <c r="AI26" s="1102"/>
      <c r="AJ26" s="1154"/>
      <c r="AK26" s="1096" t="s">
        <v>398</v>
      </c>
      <c r="AL26" s="1096"/>
      <c r="AM26" s="1096"/>
      <c r="AN26" s="1096"/>
      <c r="AO26" s="1097"/>
      <c r="AP26" s="1095" t="s">
        <v>399</v>
      </c>
      <c r="AQ26" s="1096"/>
      <c r="AR26" s="1096"/>
      <c r="AS26" s="1096"/>
      <c r="AT26" s="1097"/>
      <c r="AU26" s="1095" t="s">
        <v>400</v>
      </c>
      <c r="AV26" s="1096"/>
      <c r="AW26" s="1096"/>
      <c r="AX26" s="1096"/>
      <c r="AY26" s="1097"/>
      <c r="AZ26" s="1095" t="s">
        <v>401</v>
      </c>
      <c r="BA26" s="1096"/>
      <c r="BB26" s="1096"/>
      <c r="BC26" s="1096"/>
      <c r="BD26" s="1097"/>
      <c r="BE26" s="1095" t="s">
        <v>377</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5">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2">
      <c r="A28" s="267">
        <v>1</v>
      </c>
      <c r="B28" s="1144" t="s">
        <v>402</v>
      </c>
      <c r="C28" s="1145"/>
      <c r="D28" s="1145"/>
      <c r="E28" s="1145"/>
      <c r="F28" s="1145"/>
      <c r="G28" s="1145"/>
      <c r="H28" s="1145"/>
      <c r="I28" s="1145"/>
      <c r="J28" s="1145"/>
      <c r="K28" s="1145"/>
      <c r="L28" s="1145"/>
      <c r="M28" s="1145"/>
      <c r="N28" s="1145"/>
      <c r="O28" s="1145"/>
      <c r="P28" s="1146"/>
      <c r="Q28" s="1147">
        <v>19550</v>
      </c>
      <c r="R28" s="1148"/>
      <c r="S28" s="1148"/>
      <c r="T28" s="1148"/>
      <c r="U28" s="1148"/>
      <c r="V28" s="1148">
        <v>19081</v>
      </c>
      <c r="W28" s="1148"/>
      <c r="X28" s="1148"/>
      <c r="Y28" s="1148"/>
      <c r="Z28" s="1148"/>
      <c r="AA28" s="1148">
        <v>469</v>
      </c>
      <c r="AB28" s="1148"/>
      <c r="AC28" s="1148"/>
      <c r="AD28" s="1148"/>
      <c r="AE28" s="1149"/>
      <c r="AF28" s="1150">
        <v>469</v>
      </c>
      <c r="AG28" s="1148"/>
      <c r="AH28" s="1148"/>
      <c r="AI28" s="1148"/>
      <c r="AJ28" s="1151"/>
      <c r="AK28" s="1152">
        <v>2113</v>
      </c>
      <c r="AL28" s="1140"/>
      <c r="AM28" s="1140"/>
      <c r="AN28" s="1140"/>
      <c r="AO28" s="1140"/>
      <c r="AP28" s="1140" t="s">
        <v>579</v>
      </c>
      <c r="AQ28" s="1140"/>
      <c r="AR28" s="1140"/>
      <c r="AS28" s="1140"/>
      <c r="AT28" s="1140"/>
      <c r="AU28" s="1140" t="s">
        <v>579</v>
      </c>
      <c r="AV28" s="1140"/>
      <c r="AW28" s="1140"/>
      <c r="AX28" s="1140"/>
      <c r="AY28" s="1140"/>
      <c r="AZ28" s="1141" t="s">
        <v>579</v>
      </c>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2">
      <c r="A29" s="267">
        <v>2</v>
      </c>
      <c r="B29" s="1131" t="s">
        <v>403</v>
      </c>
      <c r="C29" s="1132"/>
      <c r="D29" s="1132"/>
      <c r="E29" s="1132"/>
      <c r="F29" s="1132"/>
      <c r="G29" s="1132"/>
      <c r="H29" s="1132"/>
      <c r="I29" s="1132"/>
      <c r="J29" s="1132"/>
      <c r="K29" s="1132"/>
      <c r="L29" s="1132"/>
      <c r="M29" s="1132"/>
      <c r="N29" s="1132"/>
      <c r="O29" s="1132"/>
      <c r="P29" s="1133"/>
      <c r="Q29" s="1137">
        <v>15877</v>
      </c>
      <c r="R29" s="1138"/>
      <c r="S29" s="1138"/>
      <c r="T29" s="1138"/>
      <c r="U29" s="1138"/>
      <c r="V29" s="1138">
        <v>15653</v>
      </c>
      <c r="W29" s="1138"/>
      <c r="X29" s="1138"/>
      <c r="Y29" s="1138"/>
      <c r="Z29" s="1138"/>
      <c r="AA29" s="1138">
        <v>224</v>
      </c>
      <c r="AB29" s="1138"/>
      <c r="AC29" s="1138"/>
      <c r="AD29" s="1138"/>
      <c r="AE29" s="1139"/>
      <c r="AF29" s="1113">
        <v>224</v>
      </c>
      <c r="AG29" s="1114"/>
      <c r="AH29" s="1114"/>
      <c r="AI29" s="1114"/>
      <c r="AJ29" s="1115"/>
      <c r="AK29" s="1074">
        <v>2565</v>
      </c>
      <c r="AL29" s="1065"/>
      <c r="AM29" s="1065"/>
      <c r="AN29" s="1065"/>
      <c r="AO29" s="1065"/>
      <c r="AP29" s="1065" t="s">
        <v>579</v>
      </c>
      <c r="AQ29" s="1065"/>
      <c r="AR29" s="1065"/>
      <c r="AS29" s="1065"/>
      <c r="AT29" s="1065"/>
      <c r="AU29" s="1065" t="s">
        <v>579</v>
      </c>
      <c r="AV29" s="1065"/>
      <c r="AW29" s="1065"/>
      <c r="AX29" s="1065"/>
      <c r="AY29" s="1065"/>
      <c r="AZ29" s="1136" t="s">
        <v>579</v>
      </c>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2">
      <c r="A30" s="267">
        <v>3</v>
      </c>
      <c r="B30" s="1131" t="s">
        <v>404</v>
      </c>
      <c r="C30" s="1132"/>
      <c r="D30" s="1132"/>
      <c r="E30" s="1132"/>
      <c r="F30" s="1132"/>
      <c r="G30" s="1132"/>
      <c r="H30" s="1132"/>
      <c r="I30" s="1132"/>
      <c r="J30" s="1132"/>
      <c r="K30" s="1132"/>
      <c r="L30" s="1132"/>
      <c r="M30" s="1132"/>
      <c r="N30" s="1132"/>
      <c r="O30" s="1132"/>
      <c r="P30" s="1133"/>
      <c r="Q30" s="1137">
        <v>5249</v>
      </c>
      <c r="R30" s="1138"/>
      <c r="S30" s="1138"/>
      <c r="T30" s="1138"/>
      <c r="U30" s="1138"/>
      <c r="V30" s="1138">
        <v>5164</v>
      </c>
      <c r="W30" s="1138"/>
      <c r="X30" s="1138"/>
      <c r="Y30" s="1138"/>
      <c r="Z30" s="1138"/>
      <c r="AA30" s="1138">
        <v>86</v>
      </c>
      <c r="AB30" s="1138"/>
      <c r="AC30" s="1138"/>
      <c r="AD30" s="1138"/>
      <c r="AE30" s="1139"/>
      <c r="AF30" s="1113">
        <v>86</v>
      </c>
      <c r="AG30" s="1114"/>
      <c r="AH30" s="1114"/>
      <c r="AI30" s="1114"/>
      <c r="AJ30" s="1115"/>
      <c r="AK30" s="1074">
        <v>2138</v>
      </c>
      <c r="AL30" s="1065"/>
      <c r="AM30" s="1065"/>
      <c r="AN30" s="1065"/>
      <c r="AO30" s="1065"/>
      <c r="AP30" s="1065" t="s">
        <v>579</v>
      </c>
      <c r="AQ30" s="1065"/>
      <c r="AR30" s="1065"/>
      <c r="AS30" s="1065"/>
      <c r="AT30" s="1065"/>
      <c r="AU30" s="1065" t="s">
        <v>579</v>
      </c>
      <c r="AV30" s="1065"/>
      <c r="AW30" s="1065"/>
      <c r="AX30" s="1065"/>
      <c r="AY30" s="1065"/>
      <c r="AZ30" s="1136" t="s">
        <v>579</v>
      </c>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2">
      <c r="A31" s="267">
        <v>4</v>
      </c>
      <c r="B31" s="1131"/>
      <c r="C31" s="1132"/>
      <c r="D31" s="1132"/>
      <c r="E31" s="1132"/>
      <c r="F31" s="1132"/>
      <c r="G31" s="1132"/>
      <c r="H31" s="1132"/>
      <c r="I31" s="1132"/>
      <c r="J31" s="1132"/>
      <c r="K31" s="1132"/>
      <c r="L31" s="1132"/>
      <c r="M31" s="1132"/>
      <c r="N31" s="1132"/>
      <c r="O31" s="1132"/>
      <c r="P31" s="1133"/>
      <c r="Q31" s="1137"/>
      <c r="R31" s="1138"/>
      <c r="S31" s="1138"/>
      <c r="T31" s="1138"/>
      <c r="U31" s="1138"/>
      <c r="V31" s="1138"/>
      <c r="W31" s="1138"/>
      <c r="X31" s="1138"/>
      <c r="Y31" s="1138"/>
      <c r="Z31" s="1138"/>
      <c r="AA31" s="1138"/>
      <c r="AB31" s="1138"/>
      <c r="AC31" s="1138"/>
      <c r="AD31" s="1138"/>
      <c r="AE31" s="1139"/>
      <c r="AF31" s="1113"/>
      <c r="AG31" s="1114"/>
      <c r="AH31" s="1114"/>
      <c r="AI31" s="1114"/>
      <c r="AJ31" s="1115"/>
      <c r="AK31" s="1074"/>
      <c r="AL31" s="1065"/>
      <c r="AM31" s="1065"/>
      <c r="AN31" s="1065"/>
      <c r="AO31" s="1065"/>
      <c r="AP31" s="1065"/>
      <c r="AQ31" s="1065"/>
      <c r="AR31" s="1065"/>
      <c r="AS31" s="1065"/>
      <c r="AT31" s="1065"/>
      <c r="AU31" s="1065"/>
      <c r="AV31" s="1065"/>
      <c r="AW31" s="1065"/>
      <c r="AX31" s="1065"/>
      <c r="AY31" s="1065"/>
      <c r="AZ31" s="1136"/>
      <c r="BA31" s="1136"/>
      <c r="BB31" s="1136"/>
      <c r="BC31" s="1136"/>
      <c r="BD31" s="1136"/>
      <c r="BE31" s="1126"/>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2">
      <c r="A32" s="267">
        <v>5</v>
      </c>
      <c r="B32" s="1131"/>
      <c r="C32" s="1132"/>
      <c r="D32" s="1132"/>
      <c r="E32" s="1132"/>
      <c r="F32" s="1132"/>
      <c r="G32" s="1132"/>
      <c r="H32" s="1132"/>
      <c r="I32" s="1132"/>
      <c r="J32" s="1132"/>
      <c r="K32" s="1132"/>
      <c r="L32" s="1132"/>
      <c r="M32" s="1132"/>
      <c r="N32" s="1132"/>
      <c r="O32" s="1132"/>
      <c r="P32" s="1133"/>
      <c r="Q32" s="1137"/>
      <c r="R32" s="1138"/>
      <c r="S32" s="1138"/>
      <c r="T32" s="1138"/>
      <c r="U32" s="1138"/>
      <c r="V32" s="1138"/>
      <c r="W32" s="1138"/>
      <c r="X32" s="1138"/>
      <c r="Y32" s="1138"/>
      <c r="Z32" s="1138"/>
      <c r="AA32" s="1138"/>
      <c r="AB32" s="1138"/>
      <c r="AC32" s="1138"/>
      <c r="AD32" s="1138"/>
      <c r="AE32" s="1139"/>
      <c r="AF32" s="1113"/>
      <c r="AG32" s="1114"/>
      <c r="AH32" s="1114"/>
      <c r="AI32" s="1114"/>
      <c r="AJ32" s="1115"/>
      <c r="AK32" s="1074"/>
      <c r="AL32" s="1065"/>
      <c r="AM32" s="1065"/>
      <c r="AN32" s="1065"/>
      <c r="AO32" s="1065"/>
      <c r="AP32" s="1065"/>
      <c r="AQ32" s="1065"/>
      <c r="AR32" s="1065"/>
      <c r="AS32" s="1065"/>
      <c r="AT32" s="1065"/>
      <c r="AU32" s="1065"/>
      <c r="AV32" s="1065"/>
      <c r="AW32" s="1065"/>
      <c r="AX32" s="1065"/>
      <c r="AY32" s="1065"/>
      <c r="AZ32" s="1136"/>
      <c r="BA32" s="1136"/>
      <c r="BB32" s="1136"/>
      <c r="BC32" s="1136"/>
      <c r="BD32" s="1136"/>
      <c r="BE32" s="1126"/>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2">
      <c r="A33" s="267">
        <v>6</v>
      </c>
      <c r="B33" s="1131"/>
      <c r="C33" s="1132"/>
      <c r="D33" s="1132"/>
      <c r="E33" s="1132"/>
      <c r="F33" s="1132"/>
      <c r="G33" s="1132"/>
      <c r="H33" s="1132"/>
      <c r="I33" s="1132"/>
      <c r="J33" s="1132"/>
      <c r="K33" s="1132"/>
      <c r="L33" s="1132"/>
      <c r="M33" s="1132"/>
      <c r="N33" s="1132"/>
      <c r="O33" s="1132"/>
      <c r="P33" s="1133"/>
      <c r="Q33" s="1137"/>
      <c r="R33" s="1138"/>
      <c r="S33" s="1138"/>
      <c r="T33" s="1138"/>
      <c r="U33" s="1138"/>
      <c r="V33" s="1138"/>
      <c r="W33" s="1138"/>
      <c r="X33" s="1138"/>
      <c r="Y33" s="1138"/>
      <c r="Z33" s="1138"/>
      <c r="AA33" s="1138"/>
      <c r="AB33" s="1138"/>
      <c r="AC33" s="1138"/>
      <c r="AD33" s="1138"/>
      <c r="AE33" s="1139"/>
      <c r="AF33" s="1113"/>
      <c r="AG33" s="1114"/>
      <c r="AH33" s="1114"/>
      <c r="AI33" s="1114"/>
      <c r="AJ33" s="1115"/>
      <c r="AK33" s="1074"/>
      <c r="AL33" s="1065"/>
      <c r="AM33" s="1065"/>
      <c r="AN33" s="1065"/>
      <c r="AO33" s="1065"/>
      <c r="AP33" s="1065"/>
      <c r="AQ33" s="1065"/>
      <c r="AR33" s="1065"/>
      <c r="AS33" s="1065"/>
      <c r="AT33" s="1065"/>
      <c r="AU33" s="1065"/>
      <c r="AV33" s="1065"/>
      <c r="AW33" s="1065"/>
      <c r="AX33" s="1065"/>
      <c r="AY33" s="1065"/>
      <c r="AZ33" s="1136"/>
      <c r="BA33" s="1136"/>
      <c r="BB33" s="1136"/>
      <c r="BC33" s="1136"/>
      <c r="BD33" s="1136"/>
      <c r="BE33" s="1126"/>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2">
      <c r="A34" s="267">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74"/>
      <c r="AL34" s="1065"/>
      <c r="AM34" s="1065"/>
      <c r="AN34" s="1065"/>
      <c r="AO34" s="1065"/>
      <c r="AP34" s="1065"/>
      <c r="AQ34" s="1065"/>
      <c r="AR34" s="1065"/>
      <c r="AS34" s="1065"/>
      <c r="AT34" s="1065"/>
      <c r="AU34" s="1065"/>
      <c r="AV34" s="1065"/>
      <c r="AW34" s="1065"/>
      <c r="AX34" s="1065"/>
      <c r="AY34" s="1065"/>
      <c r="AZ34" s="1136"/>
      <c r="BA34" s="1136"/>
      <c r="BB34" s="1136"/>
      <c r="BC34" s="1136"/>
      <c r="BD34" s="1136"/>
      <c r="BE34" s="1126"/>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2">
      <c r="A35" s="267">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4"/>
      <c r="AL35" s="1065"/>
      <c r="AM35" s="1065"/>
      <c r="AN35" s="1065"/>
      <c r="AO35" s="1065"/>
      <c r="AP35" s="1065"/>
      <c r="AQ35" s="1065"/>
      <c r="AR35" s="1065"/>
      <c r="AS35" s="1065"/>
      <c r="AT35" s="1065"/>
      <c r="AU35" s="1065"/>
      <c r="AV35" s="1065"/>
      <c r="AW35" s="1065"/>
      <c r="AX35" s="1065"/>
      <c r="AY35" s="1065"/>
      <c r="AZ35" s="1136"/>
      <c r="BA35" s="1136"/>
      <c r="BB35" s="1136"/>
      <c r="BC35" s="1136"/>
      <c r="BD35" s="1136"/>
      <c r="BE35" s="1126"/>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2">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4"/>
      <c r="AL36" s="1065"/>
      <c r="AM36" s="1065"/>
      <c r="AN36" s="1065"/>
      <c r="AO36" s="1065"/>
      <c r="AP36" s="1065"/>
      <c r="AQ36" s="1065"/>
      <c r="AR36" s="1065"/>
      <c r="AS36" s="1065"/>
      <c r="AT36" s="1065"/>
      <c r="AU36" s="1065"/>
      <c r="AV36" s="1065"/>
      <c r="AW36" s="1065"/>
      <c r="AX36" s="1065"/>
      <c r="AY36" s="1065"/>
      <c r="AZ36" s="1136"/>
      <c r="BA36" s="1136"/>
      <c r="BB36" s="1136"/>
      <c r="BC36" s="1136"/>
      <c r="BD36" s="1136"/>
      <c r="BE36" s="1126"/>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2">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2">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2">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2">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2">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2">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2">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2">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2">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2">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2">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2">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2">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2">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2">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2">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2">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2">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2">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2">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2">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2">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2">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2">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5">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2">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405</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5">
      <c r="A63" s="265" t="s">
        <v>389</v>
      </c>
      <c r="B63" s="1037" t="s">
        <v>406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2"/>
      <c r="AF63" s="1123">
        <v>779</v>
      </c>
      <c r="AG63" s="1052"/>
      <c r="AH63" s="1052"/>
      <c r="AI63" s="1052"/>
      <c r="AJ63" s="1124"/>
      <c r="AK63" s="1125"/>
      <c r="AL63" s="1056"/>
      <c r="AM63" s="1056"/>
      <c r="AN63" s="1056"/>
      <c r="AO63" s="1056"/>
      <c r="AP63" s="1052" t="s">
        <v>516</v>
      </c>
      <c r="AQ63" s="1052"/>
      <c r="AR63" s="1052"/>
      <c r="AS63" s="1052"/>
      <c r="AT63" s="1052"/>
      <c r="AU63" s="1052" t="s">
        <v>516</v>
      </c>
      <c r="AV63" s="1052"/>
      <c r="AW63" s="1052"/>
      <c r="AX63" s="1052"/>
      <c r="AY63" s="1052"/>
      <c r="AZ63" s="1119"/>
      <c r="BA63" s="1119"/>
      <c r="BB63" s="1119"/>
      <c r="BC63" s="1119"/>
      <c r="BD63" s="1119"/>
      <c r="BE63" s="1053"/>
      <c r="BF63" s="1053"/>
      <c r="BG63" s="1053"/>
      <c r="BH63" s="1053"/>
      <c r="BI63" s="1054"/>
      <c r="BJ63" s="1120" t="s">
        <v>407</v>
      </c>
      <c r="BK63" s="1044"/>
      <c r="BL63" s="1044"/>
      <c r="BM63" s="1044"/>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5">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2">
      <c r="A66" s="1089" t="s">
        <v>409</v>
      </c>
      <c r="B66" s="1090"/>
      <c r="C66" s="1090"/>
      <c r="D66" s="1090"/>
      <c r="E66" s="1090"/>
      <c r="F66" s="1090"/>
      <c r="G66" s="1090"/>
      <c r="H66" s="1090"/>
      <c r="I66" s="1090"/>
      <c r="J66" s="1090"/>
      <c r="K66" s="1090"/>
      <c r="L66" s="1090"/>
      <c r="M66" s="1090"/>
      <c r="N66" s="1090"/>
      <c r="O66" s="1090"/>
      <c r="P66" s="1091"/>
      <c r="Q66" s="1095" t="s">
        <v>410</v>
      </c>
      <c r="R66" s="1096"/>
      <c r="S66" s="1096"/>
      <c r="T66" s="1096"/>
      <c r="U66" s="1097"/>
      <c r="V66" s="1095" t="s">
        <v>411</v>
      </c>
      <c r="W66" s="1096"/>
      <c r="X66" s="1096"/>
      <c r="Y66" s="1096"/>
      <c r="Z66" s="1097"/>
      <c r="AA66" s="1095" t="s">
        <v>412</v>
      </c>
      <c r="AB66" s="1096"/>
      <c r="AC66" s="1096"/>
      <c r="AD66" s="1096"/>
      <c r="AE66" s="1097"/>
      <c r="AF66" s="1101" t="s">
        <v>413</v>
      </c>
      <c r="AG66" s="1102"/>
      <c r="AH66" s="1102"/>
      <c r="AI66" s="1102"/>
      <c r="AJ66" s="1103"/>
      <c r="AK66" s="1095" t="s">
        <v>414</v>
      </c>
      <c r="AL66" s="1090"/>
      <c r="AM66" s="1090"/>
      <c r="AN66" s="1090"/>
      <c r="AO66" s="1091"/>
      <c r="AP66" s="1095" t="s">
        <v>415</v>
      </c>
      <c r="AQ66" s="1096"/>
      <c r="AR66" s="1096"/>
      <c r="AS66" s="1096"/>
      <c r="AT66" s="1097"/>
      <c r="AU66" s="1095" t="s">
        <v>416</v>
      </c>
      <c r="AV66" s="1096"/>
      <c r="AW66" s="1096"/>
      <c r="AX66" s="1096"/>
      <c r="AY66" s="1097"/>
      <c r="AZ66" s="1095" t="s">
        <v>377</v>
      </c>
      <c r="BA66" s="1096"/>
      <c r="BB66" s="1096"/>
      <c r="BC66" s="1096"/>
      <c r="BD66" s="1111"/>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9" t="s">
        <v>582</v>
      </c>
      <c r="C68" s="1080"/>
      <c r="D68" s="1080"/>
      <c r="E68" s="1080"/>
      <c r="F68" s="1080"/>
      <c r="G68" s="1080"/>
      <c r="H68" s="1080"/>
      <c r="I68" s="1080"/>
      <c r="J68" s="1080"/>
      <c r="K68" s="1080"/>
      <c r="L68" s="1080"/>
      <c r="M68" s="1080"/>
      <c r="N68" s="1080"/>
      <c r="O68" s="1080"/>
      <c r="P68" s="1081"/>
      <c r="Q68" s="1082">
        <v>8285</v>
      </c>
      <c r="R68" s="1076">
        <v>7961</v>
      </c>
      <c r="S68" s="1076">
        <v>7961</v>
      </c>
      <c r="T68" s="1076">
        <v>7961</v>
      </c>
      <c r="U68" s="1076">
        <v>7961</v>
      </c>
      <c r="V68" s="1076">
        <v>7743</v>
      </c>
      <c r="W68" s="1076">
        <v>7475</v>
      </c>
      <c r="X68" s="1076">
        <v>7475</v>
      </c>
      <c r="Y68" s="1076">
        <v>7475</v>
      </c>
      <c r="Z68" s="1076">
        <v>7475</v>
      </c>
      <c r="AA68" s="1076">
        <v>541</v>
      </c>
      <c r="AB68" s="1076">
        <v>486</v>
      </c>
      <c r="AC68" s="1076">
        <v>486</v>
      </c>
      <c r="AD68" s="1076">
        <v>486</v>
      </c>
      <c r="AE68" s="1076">
        <v>486</v>
      </c>
      <c r="AF68" s="1076">
        <v>541</v>
      </c>
      <c r="AG68" s="1076">
        <v>486</v>
      </c>
      <c r="AH68" s="1076">
        <v>486</v>
      </c>
      <c r="AI68" s="1076">
        <v>486</v>
      </c>
      <c r="AJ68" s="1076">
        <v>486</v>
      </c>
      <c r="AK68" s="1076">
        <v>105</v>
      </c>
      <c r="AL68" s="1076">
        <v>9</v>
      </c>
      <c r="AM68" s="1076">
        <v>9</v>
      </c>
      <c r="AN68" s="1076">
        <v>9</v>
      </c>
      <c r="AO68" s="1076">
        <v>9</v>
      </c>
      <c r="AP68" s="1076">
        <v>4341</v>
      </c>
      <c r="AQ68" s="1076">
        <v>4476</v>
      </c>
      <c r="AR68" s="1076">
        <v>4476</v>
      </c>
      <c r="AS68" s="1076">
        <v>4476</v>
      </c>
      <c r="AT68" s="1076">
        <v>4476</v>
      </c>
      <c r="AU68" s="1076">
        <v>187</v>
      </c>
      <c r="AV68" s="1076">
        <v>192</v>
      </c>
      <c r="AW68" s="1076">
        <v>192</v>
      </c>
      <c r="AX68" s="1076">
        <v>192</v>
      </c>
      <c r="AY68" s="1076">
        <v>192</v>
      </c>
      <c r="AZ68" s="1077"/>
      <c r="BA68" s="1077"/>
      <c r="BB68" s="1077"/>
      <c r="BC68" s="1077"/>
      <c r="BD68" s="1078"/>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8" t="s">
        <v>583</v>
      </c>
      <c r="C69" s="1069"/>
      <c r="D69" s="1069"/>
      <c r="E69" s="1069"/>
      <c r="F69" s="1069"/>
      <c r="G69" s="1069"/>
      <c r="H69" s="1069"/>
      <c r="I69" s="1069"/>
      <c r="J69" s="1069"/>
      <c r="K69" s="1069"/>
      <c r="L69" s="1069"/>
      <c r="M69" s="1069"/>
      <c r="N69" s="1069"/>
      <c r="O69" s="1069"/>
      <c r="P69" s="1070"/>
      <c r="Q69" s="1071">
        <v>156337</v>
      </c>
      <c r="R69" s="1065">
        <v>144168</v>
      </c>
      <c r="S69" s="1065">
        <v>144168</v>
      </c>
      <c r="T69" s="1065">
        <v>144168</v>
      </c>
      <c r="U69" s="1065">
        <v>144168</v>
      </c>
      <c r="V69" s="1065">
        <v>148325</v>
      </c>
      <c r="W69" s="1065">
        <v>138019</v>
      </c>
      <c r="X69" s="1065">
        <v>138019</v>
      </c>
      <c r="Y69" s="1065">
        <v>138019</v>
      </c>
      <c r="Z69" s="1065">
        <v>138019</v>
      </c>
      <c r="AA69" s="1065">
        <v>8012</v>
      </c>
      <c r="AB69" s="1065">
        <v>6149</v>
      </c>
      <c r="AC69" s="1065">
        <v>6149</v>
      </c>
      <c r="AD69" s="1065">
        <v>6149</v>
      </c>
      <c r="AE69" s="1065">
        <v>6149</v>
      </c>
      <c r="AF69" s="1065">
        <v>36177</v>
      </c>
      <c r="AG69" s="1065">
        <v>32354</v>
      </c>
      <c r="AH69" s="1065">
        <v>32354</v>
      </c>
      <c r="AI69" s="1065">
        <v>32354</v>
      </c>
      <c r="AJ69" s="1065">
        <v>32354</v>
      </c>
      <c r="AK69" s="1065" t="s">
        <v>516</v>
      </c>
      <c r="AL69" s="1065"/>
      <c r="AM69" s="1065"/>
      <c r="AN69" s="1065"/>
      <c r="AO69" s="1065"/>
      <c r="AP69" s="1065" t="s">
        <v>516</v>
      </c>
      <c r="AQ69" s="1065"/>
      <c r="AR69" s="1065"/>
      <c r="AS69" s="1065"/>
      <c r="AT69" s="1065"/>
      <c r="AU69" s="1065" t="s">
        <v>516</v>
      </c>
      <c r="AV69" s="1065"/>
      <c r="AW69" s="1065"/>
      <c r="AX69" s="1065"/>
      <c r="AY69" s="1065"/>
      <c r="AZ69" s="1066" t="s">
        <v>587</v>
      </c>
      <c r="BA69" s="1066"/>
      <c r="BB69" s="1066"/>
      <c r="BC69" s="1066"/>
      <c r="BD69" s="1067"/>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8" t="s">
        <v>584</v>
      </c>
      <c r="C70" s="1069"/>
      <c r="D70" s="1069"/>
      <c r="E70" s="1069"/>
      <c r="F70" s="1069"/>
      <c r="G70" s="1069"/>
      <c r="H70" s="1069"/>
      <c r="I70" s="1069"/>
      <c r="J70" s="1069"/>
      <c r="K70" s="1069"/>
      <c r="L70" s="1069"/>
      <c r="M70" s="1069"/>
      <c r="N70" s="1069"/>
      <c r="O70" s="1069"/>
      <c r="P70" s="1070"/>
      <c r="Q70" s="1071">
        <v>85568</v>
      </c>
      <c r="R70" s="1065">
        <v>76940</v>
      </c>
      <c r="S70" s="1065">
        <v>76940</v>
      </c>
      <c r="T70" s="1065">
        <v>76940</v>
      </c>
      <c r="U70" s="1065">
        <v>76940</v>
      </c>
      <c r="V70" s="1065">
        <v>81790</v>
      </c>
      <c r="W70" s="1065">
        <v>73165</v>
      </c>
      <c r="X70" s="1065">
        <v>73165</v>
      </c>
      <c r="Y70" s="1065">
        <v>73165</v>
      </c>
      <c r="Z70" s="1065">
        <v>73165</v>
      </c>
      <c r="AA70" s="1065">
        <v>3778</v>
      </c>
      <c r="AB70" s="1065">
        <v>3775</v>
      </c>
      <c r="AC70" s="1065">
        <v>3775</v>
      </c>
      <c r="AD70" s="1065">
        <v>3775</v>
      </c>
      <c r="AE70" s="1065">
        <v>3775</v>
      </c>
      <c r="AF70" s="1065">
        <v>3733</v>
      </c>
      <c r="AG70" s="1065">
        <v>3775</v>
      </c>
      <c r="AH70" s="1065">
        <v>3775</v>
      </c>
      <c r="AI70" s="1065">
        <v>3775</v>
      </c>
      <c r="AJ70" s="1065">
        <v>3775</v>
      </c>
      <c r="AK70" s="1065">
        <v>8772</v>
      </c>
      <c r="AL70" s="1065">
        <v>7300</v>
      </c>
      <c r="AM70" s="1065">
        <v>7300</v>
      </c>
      <c r="AN70" s="1065">
        <v>7300</v>
      </c>
      <c r="AO70" s="1065">
        <v>7300</v>
      </c>
      <c r="AP70" s="1065">
        <v>46122</v>
      </c>
      <c r="AQ70" s="1065">
        <v>42318</v>
      </c>
      <c r="AR70" s="1065">
        <v>42318</v>
      </c>
      <c r="AS70" s="1065">
        <v>42318</v>
      </c>
      <c r="AT70" s="1065">
        <v>42318</v>
      </c>
      <c r="AU70" s="1065">
        <v>738</v>
      </c>
      <c r="AV70" s="1065"/>
      <c r="AW70" s="1065"/>
      <c r="AX70" s="1065"/>
      <c r="AY70" s="1065"/>
      <c r="AZ70" s="1066"/>
      <c r="BA70" s="1066"/>
      <c r="BB70" s="1066"/>
      <c r="BC70" s="1066"/>
      <c r="BD70" s="1067"/>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8" t="s">
        <v>585</v>
      </c>
      <c r="C71" s="1069"/>
      <c r="D71" s="1069"/>
      <c r="E71" s="1069"/>
      <c r="F71" s="1069"/>
      <c r="G71" s="1069"/>
      <c r="H71" s="1069"/>
      <c r="I71" s="1069"/>
      <c r="J71" s="1069"/>
      <c r="K71" s="1069"/>
      <c r="L71" s="1069"/>
      <c r="M71" s="1069"/>
      <c r="N71" s="1069"/>
      <c r="O71" s="1069"/>
      <c r="P71" s="1070"/>
      <c r="Q71" s="1071">
        <v>6529</v>
      </c>
      <c r="R71" s="1065">
        <v>6933</v>
      </c>
      <c r="S71" s="1065">
        <v>6933</v>
      </c>
      <c r="T71" s="1065">
        <v>6933</v>
      </c>
      <c r="U71" s="1065">
        <v>6933</v>
      </c>
      <c r="V71" s="1065">
        <v>6443</v>
      </c>
      <c r="W71" s="1065">
        <v>6850</v>
      </c>
      <c r="X71" s="1065">
        <v>6850</v>
      </c>
      <c r="Y71" s="1065">
        <v>6850</v>
      </c>
      <c r="Z71" s="1065">
        <v>6850</v>
      </c>
      <c r="AA71" s="1065">
        <v>86</v>
      </c>
      <c r="AB71" s="1065">
        <v>82</v>
      </c>
      <c r="AC71" s="1065">
        <v>82</v>
      </c>
      <c r="AD71" s="1065">
        <v>82</v>
      </c>
      <c r="AE71" s="1065">
        <v>82</v>
      </c>
      <c r="AF71" s="1065">
        <v>86</v>
      </c>
      <c r="AG71" s="1065">
        <v>82</v>
      </c>
      <c r="AH71" s="1065">
        <v>82</v>
      </c>
      <c r="AI71" s="1065">
        <v>82</v>
      </c>
      <c r="AJ71" s="1065">
        <v>82</v>
      </c>
      <c r="AK71" s="1065">
        <v>1926</v>
      </c>
      <c r="AL71" s="1065">
        <v>2485</v>
      </c>
      <c r="AM71" s="1065">
        <v>2485</v>
      </c>
      <c r="AN71" s="1065">
        <v>2485</v>
      </c>
      <c r="AO71" s="1065">
        <v>2485</v>
      </c>
      <c r="AP71" s="1065" t="s">
        <v>516</v>
      </c>
      <c r="AQ71" s="1065"/>
      <c r="AR71" s="1065"/>
      <c r="AS71" s="1065"/>
      <c r="AT71" s="1065"/>
      <c r="AU71" s="1065" t="s">
        <v>516</v>
      </c>
      <c r="AV71" s="1065"/>
      <c r="AW71" s="1065"/>
      <c r="AX71" s="1065"/>
      <c r="AY71" s="1065"/>
      <c r="AZ71" s="1066"/>
      <c r="BA71" s="1066"/>
      <c r="BB71" s="1066"/>
      <c r="BC71" s="1066"/>
      <c r="BD71" s="1067"/>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8" t="s">
        <v>586</v>
      </c>
      <c r="C72" s="1069"/>
      <c r="D72" s="1069"/>
      <c r="E72" s="1069"/>
      <c r="F72" s="1069"/>
      <c r="G72" s="1069"/>
      <c r="H72" s="1069"/>
      <c r="I72" s="1069"/>
      <c r="J72" s="1069"/>
      <c r="K72" s="1069"/>
      <c r="L72" s="1069"/>
      <c r="M72" s="1069"/>
      <c r="N72" s="1069"/>
      <c r="O72" s="1069"/>
      <c r="P72" s="1070"/>
      <c r="Q72" s="1071">
        <v>1444184</v>
      </c>
      <c r="R72" s="1065">
        <v>1385861</v>
      </c>
      <c r="S72" s="1065">
        <v>1385861</v>
      </c>
      <c r="T72" s="1065">
        <v>1385861</v>
      </c>
      <c r="U72" s="1065">
        <v>1385861</v>
      </c>
      <c r="V72" s="1065">
        <v>1404896</v>
      </c>
      <c r="W72" s="1065">
        <v>1346246</v>
      </c>
      <c r="X72" s="1065">
        <v>1346246</v>
      </c>
      <c r="Y72" s="1065">
        <v>1346246</v>
      </c>
      <c r="Z72" s="1065">
        <v>1346246</v>
      </c>
      <c r="AA72" s="1065">
        <v>39288</v>
      </c>
      <c r="AB72" s="1065">
        <v>39615</v>
      </c>
      <c r="AC72" s="1065">
        <v>39615</v>
      </c>
      <c r="AD72" s="1065">
        <v>39615</v>
      </c>
      <c r="AE72" s="1065">
        <v>39615</v>
      </c>
      <c r="AF72" s="1065">
        <v>39288</v>
      </c>
      <c r="AG72" s="1065">
        <v>39615</v>
      </c>
      <c r="AH72" s="1065">
        <v>39615</v>
      </c>
      <c r="AI72" s="1065">
        <v>39615</v>
      </c>
      <c r="AJ72" s="1065">
        <v>39615</v>
      </c>
      <c r="AK72" s="1065">
        <v>16623</v>
      </c>
      <c r="AL72" s="1065">
        <v>13582</v>
      </c>
      <c r="AM72" s="1065">
        <v>13582</v>
      </c>
      <c r="AN72" s="1065">
        <v>13582</v>
      </c>
      <c r="AO72" s="1065">
        <v>13582</v>
      </c>
      <c r="AP72" s="1065" t="s">
        <v>516</v>
      </c>
      <c r="AQ72" s="1065"/>
      <c r="AR72" s="1065"/>
      <c r="AS72" s="1065"/>
      <c r="AT72" s="1065"/>
      <c r="AU72" s="1065" t="s">
        <v>516</v>
      </c>
      <c r="AV72" s="1065"/>
      <c r="AW72" s="1065"/>
      <c r="AX72" s="1065"/>
      <c r="AY72" s="1065"/>
      <c r="AZ72" s="1066"/>
      <c r="BA72" s="1066"/>
      <c r="BB72" s="1066"/>
      <c r="BC72" s="1066"/>
      <c r="BD72" s="1067"/>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8"/>
      <c r="C73" s="1069"/>
      <c r="D73" s="1069"/>
      <c r="E73" s="1069"/>
      <c r="F73" s="1069"/>
      <c r="G73" s="1069"/>
      <c r="H73" s="1069"/>
      <c r="I73" s="1069"/>
      <c r="J73" s="1069"/>
      <c r="K73" s="1069"/>
      <c r="L73" s="1069"/>
      <c r="M73" s="1069"/>
      <c r="N73" s="1069"/>
      <c r="O73" s="1069"/>
      <c r="P73" s="1070"/>
      <c r="Q73" s="1071"/>
      <c r="R73" s="1065">
        <v>1385861</v>
      </c>
      <c r="S73" s="1065">
        <v>1385861</v>
      </c>
      <c r="T73" s="1065">
        <v>1385861</v>
      </c>
      <c r="U73" s="1065">
        <v>1385861</v>
      </c>
      <c r="V73" s="1065"/>
      <c r="W73" s="1065">
        <v>1346246</v>
      </c>
      <c r="X73" s="1065">
        <v>1346246</v>
      </c>
      <c r="Y73" s="1065">
        <v>1346246</v>
      </c>
      <c r="Z73" s="1065">
        <v>1346246</v>
      </c>
      <c r="AA73" s="1065"/>
      <c r="AB73" s="1065">
        <v>39615</v>
      </c>
      <c r="AC73" s="1065">
        <v>39615</v>
      </c>
      <c r="AD73" s="1065">
        <v>39615</v>
      </c>
      <c r="AE73" s="1065">
        <v>39615</v>
      </c>
      <c r="AF73" s="1065"/>
      <c r="AG73" s="1065">
        <v>39615</v>
      </c>
      <c r="AH73" s="1065">
        <v>39615</v>
      </c>
      <c r="AI73" s="1065">
        <v>39615</v>
      </c>
      <c r="AJ73" s="1065">
        <v>39615</v>
      </c>
      <c r="AK73" s="1065"/>
      <c r="AL73" s="1065">
        <v>13582</v>
      </c>
      <c r="AM73" s="1065">
        <v>13582</v>
      </c>
      <c r="AN73" s="1065">
        <v>13582</v>
      </c>
      <c r="AO73" s="1065">
        <v>13582</v>
      </c>
      <c r="AP73" s="1065"/>
      <c r="AQ73" s="1065"/>
      <c r="AR73" s="1065"/>
      <c r="AS73" s="1065"/>
      <c r="AT73" s="1065"/>
      <c r="AU73" s="1065"/>
      <c r="AV73" s="1065"/>
      <c r="AW73" s="1065"/>
      <c r="AX73" s="1065"/>
      <c r="AY73" s="1065"/>
      <c r="AZ73" s="1066"/>
      <c r="BA73" s="1066"/>
      <c r="BB73" s="1066"/>
      <c r="BC73" s="1066"/>
      <c r="BD73" s="1067"/>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8"/>
      <c r="C74" s="1069"/>
      <c r="D74" s="1069"/>
      <c r="E74" s="1069"/>
      <c r="F74" s="1069"/>
      <c r="G74" s="1069"/>
      <c r="H74" s="1069"/>
      <c r="I74" s="1069"/>
      <c r="J74" s="1069"/>
      <c r="K74" s="1069"/>
      <c r="L74" s="1069"/>
      <c r="M74" s="1069"/>
      <c r="N74" s="1069"/>
      <c r="O74" s="1069"/>
      <c r="P74" s="1070"/>
      <c r="Q74" s="1071"/>
      <c r="R74" s="1065"/>
      <c r="S74" s="1065"/>
      <c r="T74" s="1065"/>
      <c r="U74" s="1065"/>
      <c r="V74" s="1065"/>
      <c r="W74" s="1065"/>
      <c r="X74" s="1065"/>
      <c r="Y74" s="1065"/>
      <c r="Z74" s="1065"/>
      <c r="AA74" s="1065"/>
      <c r="AB74" s="1065"/>
      <c r="AC74" s="1065"/>
      <c r="AD74" s="1065"/>
      <c r="AE74" s="1065"/>
      <c r="AF74" s="1065"/>
      <c r="AG74" s="1065"/>
      <c r="AH74" s="1065"/>
      <c r="AI74" s="1065"/>
      <c r="AJ74" s="1065"/>
      <c r="AK74" s="1065"/>
      <c r="AL74" s="1065"/>
      <c r="AM74" s="1065"/>
      <c r="AN74" s="1065"/>
      <c r="AO74" s="1065"/>
      <c r="AP74" s="1065"/>
      <c r="AQ74" s="1065"/>
      <c r="AR74" s="1065"/>
      <c r="AS74" s="1065"/>
      <c r="AT74" s="1065"/>
      <c r="AU74" s="1065"/>
      <c r="AV74" s="1065"/>
      <c r="AW74" s="1065"/>
      <c r="AX74" s="1065"/>
      <c r="AY74" s="1065"/>
      <c r="AZ74" s="1066"/>
      <c r="BA74" s="1066"/>
      <c r="BB74" s="1066"/>
      <c r="BC74" s="1066"/>
      <c r="BD74" s="1067"/>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8"/>
      <c r="C75" s="1069"/>
      <c r="D75" s="1069"/>
      <c r="E75" s="1069"/>
      <c r="F75" s="1069"/>
      <c r="G75" s="1069"/>
      <c r="H75" s="1069"/>
      <c r="I75" s="1069"/>
      <c r="J75" s="1069"/>
      <c r="K75" s="1069"/>
      <c r="L75" s="1069"/>
      <c r="M75" s="1069"/>
      <c r="N75" s="1069"/>
      <c r="O75" s="1069"/>
      <c r="P75" s="1070"/>
      <c r="Q75" s="1072"/>
      <c r="R75" s="1073"/>
      <c r="S75" s="1073"/>
      <c r="T75" s="1073"/>
      <c r="U75" s="1074"/>
      <c r="V75" s="1075"/>
      <c r="W75" s="1073"/>
      <c r="X75" s="1073"/>
      <c r="Y75" s="1073"/>
      <c r="Z75" s="1074"/>
      <c r="AA75" s="1075"/>
      <c r="AB75" s="1073"/>
      <c r="AC75" s="1073"/>
      <c r="AD75" s="1073"/>
      <c r="AE75" s="1074"/>
      <c r="AF75" s="1075"/>
      <c r="AG75" s="1073"/>
      <c r="AH75" s="1073"/>
      <c r="AI75" s="1073"/>
      <c r="AJ75" s="1074"/>
      <c r="AK75" s="1075"/>
      <c r="AL75" s="1073"/>
      <c r="AM75" s="1073"/>
      <c r="AN75" s="1073"/>
      <c r="AO75" s="1074"/>
      <c r="AP75" s="1075"/>
      <c r="AQ75" s="1073"/>
      <c r="AR75" s="1073"/>
      <c r="AS75" s="1073"/>
      <c r="AT75" s="1074"/>
      <c r="AU75" s="1075"/>
      <c r="AV75" s="1073"/>
      <c r="AW75" s="1073"/>
      <c r="AX75" s="1073"/>
      <c r="AY75" s="1074"/>
      <c r="AZ75" s="1066"/>
      <c r="BA75" s="1066"/>
      <c r="BB75" s="1066"/>
      <c r="BC75" s="1066"/>
      <c r="BD75" s="1067"/>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8"/>
      <c r="C76" s="1069"/>
      <c r="D76" s="1069"/>
      <c r="E76" s="1069"/>
      <c r="F76" s="1069"/>
      <c r="G76" s="1069"/>
      <c r="H76" s="1069"/>
      <c r="I76" s="1069"/>
      <c r="J76" s="1069"/>
      <c r="K76" s="1069"/>
      <c r="L76" s="1069"/>
      <c r="M76" s="1069"/>
      <c r="N76" s="1069"/>
      <c r="O76" s="1069"/>
      <c r="P76" s="1070"/>
      <c r="Q76" s="1072"/>
      <c r="R76" s="1073"/>
      <c r="S76" s="1073"/>
      <c r="T76" s="1073"/>
      <c r="U76" s="1074"/>
      <c r="V76" s="1075"/>
      <c r="W76" s="1073"/>
      <c r="X76" s="1073"/>
      <c r="Y76" s="1073"/>
      <c r="Z76" s="1074"/>
      <c r="AA76" s="1075"/>
      <c r="AB76" s="1073"/>
      <c r="AC76" s="1073"/>
      <c r="AD76" s="1073"/>
      <c r="AE76" s="1074"/>
      <c r="AF76" s="1075"/>
      <c r="AG76" s="1073"/>
      <c r="AH76" s="1073"/>
      <c r="AI76" s="1073"/>
      <c r="AJ76" s="1074"/>
      <c r="AK76" s="1075"/>
      <c r="AL76" s="1073"/>
      <c r="AM76" s="1073"/>
      <c r="AN76" s="1073"/>
      <c r="AO76" s="1074"/>
      <c r="AP76" s="1075"/>
      <c r="AQ76" s="1073"/>
      <c r="AR76" s="1073"/>
      <c r="AS76" s="1073"/>
      <c r="AT76" s="1074"/>
      <c r="AU76" s="1075"/>
      <c r="AV76" s="1073"/>
      <c r="AW76" s="1073"/>
      <c r="AX76" s="1073"/>
      <c r="AY76" s="1074"/>
      <c r="AZ76" s="1066"/>
      <c r="BA76" s="1066"/>
      <c r="BB76" s="1066"/>
      <c r="BC76" s="1066"/>
      <c r="BD76" s="1067"/>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8"/>
      <c r="C77" s="1069"/>
      <c r="D77" s="1069"/>
      <c r="E77" s="1069"/>
      <c r="F77" s="1069"/>
      <c r="G77" s="1069"/>
      <c r="H77" s="1069"/>
      <c r="I77" s="1069"/>
      <c r="J77" s="1069"/>
      <c r="K77" s="1069"/>
      <c r="L77" s="1069"/>
      <c r="M77" s="1069"/>
      <c r="N77" s="1069"/>
      <c r="O77" s="1069"/>
      <c r="P77" s="1070"/>
      <c r="Q77" s="1072"/>
      <c r="R77" s="1073"/>
      <c r="S77" s="1073"/>
      <c r="T77" s="1073"/>
      <c r="U77" s="1074"/>
      <c r="V77" s="1075"/>
      <c r="W77" s="1073"/>
      <c r="X77" s="1073"/>
      <c r="Y77" s="1073"/>
      <c r="Z77" s="1074"/>
      <c r="AA77" s="1075"/>
      <c r="AB77" s="1073"/>
      <c r="AC77" s="1073"/>
      <c r="AD77" s="1073"/>
      <c r="AE77" s="1074"/>
      <c r="AF77" s="1075"/>
      <c r="AG77" s="1073"/>
      <c r="AH77" s="1073"/>
      <c r="AI77" s="1073"/>
      <c r="AJ77" s="1074"/>
      <c r="AK77" s="1075"/>
      <c r="AL77" s="1073"/>
      <c r="AM77" s="1073"/>
      <c r="AN77" s="1073"/>
      <c r="AO77" s="1074"/>
      <c r="AP77" s="1075"/>
      <c r="AQ77" s="1073"/>
      <c r="AR77" s="1073"/>
      <c r="AS77" s="1073"/>
      <c r="AT77" s="1074"/>
      <c r="AU77" s="1075"/>
      <c r="AV77" s="1073"/>
      <c r="AW77" s="1073"/>
      <c r="AX77" s="1073"/>
      <c r="AY77" s="1074"/>
      <c r="AZ77" s="1066"/>
      <c r="BA77" s="1066"/>
      <c r="BB77" s="1066"/>
      <c r="BC77" s="1066"/>
      <c r="BD77" s="1067"/>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389</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7">
        <v>79825</v>
      </c>
      <c r="AG88" s="1052"/>
      <c r="AH88" s="1052"/>
      <c r="AI88" s="1052"/>
      <c r="AJ88" s="1052"/>
      <c r="AK88" s="1056"/>
      <c r="AL88" s="1056"/>
      <c r="AM88" s="1056"/>
      <c r="AN88" s="1056"/>
      <c r="AO88" s="1056"/>
      <c r="AP88" s="1052">
        <v>50463</v>
      </c>
      <c r="AQ88" s="1052"/>
      <c r="AR88" s="1052"/>
      <c r="AS88" s="1052"/>
      <c r="AT88" s="1052"/>
      <c r="AU88" s="1052">
        <v>925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200</v>
      </c>
      <c r="CS102" s="1044"/>
      <c r="CT102" s="1044"/>
      <c r="CU102" s="1044"/>
      <c r="CV102" s="1045"/>
      <c r="CW102" s="1043">
        <v>83</v>
      </c>
      <c r="CX102" s="1044"/>
      <c r="CY102" s="1044"/>
      <c r="CZ102" s="1044"/>
      <c r="DA102" s="1045"/>
      <c r="DB102" s="1043" t="s">
        <v>516</v>
      </c>
      <c r="DC102" s="1044"/>
      <c r="DD102" s="1044"/>
      <c r="DE102" s="1044"/>
      <c r="DF102" s="1045"/>
      <c r="DG102" s="1043" t="s">
        <v>516</v>
      </c>
      <c r="DH102" s="1044"/>
      <c r="DI102" s="1044"/>
      <c r="DJ102" s="1044"/>
      <c r="DK102" s="1045"/>
      <c r="DL102" s="1043" t="s">
        <v>516</v>
      </c>
      <c r="DM102" s="1044"/>
      <c r="DN102" s="1044"/>
      <c r="DO102" s="1044"/>
      <c r="DP102" s="1045"/>
      <c r="DQ102" s="1043" t="s">
        <v>516</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307</v>
      </c>
      <c r="AG109" s="987"/>
      <c r="AH109" s="987"/>
      <c r="AI109" s="987"/>
      <c r="AJ109" s="988"/>
      <c r="AK109" s="989" t="s">
        <v>306</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307</v>
      </c>
      <c r="BW109" s="987"/>
      <c r="BX109" s="987"/>
      <c r="BY109" s="987"/>
      <c r="BZ109" s="988"/>
      <c r="CA109" s="989" t="s">
        <v>306</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307</v>
      </c>
      <c r="DM109" s="987"/>
      <c r="DN109" s="987"/>
      <c r="DO109" s="987"/>
      <c r="DP109" s="988"/>
      <c r="DQ109" s="989" t="s">
        <v>306</v>
      </c>
      <c r="DR109" s="987"/>
      <c r="DS109" s="987"/>
      <c r="DT109" s="987"/>
      <c r="DU109" s="988"/>
      <c r="DV109" s="989" t="s">
        <v>427</v>
      </c>
      <c r="DW109" s="987"/>
      <c r="DX109" s="987"/>
      <c r="DY109" s="987"/>
      <c r="DZ109" s="1018"/>
    </row>
    <row r="110" spans="1:131" s="247" customFormat="1" ht="26.25" customHeight="1" x14ac:dyDescent="0.2">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1298460</v>
      </c>
      <c r="AB110" s="980"/>
      <c r="AC110" s="980"/>
      <c r="AD110" s="980"/>
      <c r="AE110" s="981"/>
      <c r="AF110" s="982">
        <v>926020</v>
      </c>
      <c r="AG110" s="980"/>
      <c r="AH110" s="980"/>
      <c r="AI110" s="980"/>
      <c r="AJ110" s="981"/>
      <c r="AK110" s="982">
        <v>593161</v>
      </c>
      <c r="AL110" s="980"/>
      <c r="AM110" s="980"/>
      <c r="AN110" s="980"/>
      <c r="AO110" s="981"/>
      <c r="AP110" s="983">
        <v>1</v>
      </c>
      <c r="AQ110" s="984"/>
      <c r="AR110" s="984"/>
      <c r="AS110" s="984"/>
      <c r="AT110" s="985"/>
      <c r="AU110" s="1019" t="s">
        <v>71</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5144621</v>
      </c>
      <c r="BR110" s="927"/>
      <c r="BS110" s="927"/>
      <c r="BT110" s="927"/>
      <c r="BU110" s="927"/>
      <c r="BV110" s="927">
        <v>5305954</v>
      </c>
      <c r="BW110" s="927"/>
      <c r="BX110" s="927"/>
      <c r="BY110" s="927"/>
      <c r="BZ110" s="927"/>
      <c r="CA110" s="927">
        <v>4818429</v>
      </c>
      <c r="CB110" s="927"/>
      <c r="CC110" s="927"/>
      <c r="CD110" s="927"/>
      <c r="CE110" s="927"/>
      <c r="CF110" s="951">
        <v>8.4</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433</v>
      </c>
      <c r="DH110" s="927"/>
      <c r="DI110" s="927"/>
      <c r="DJ110" s="927"/>
      <c r="DK110" s="927"/>
      <c r="DL110" s="927" t="s">
        <v>391</v>
      </c>
      <c r="DM110" s="927"/>
      <c r="DN110" s="927"/>
      <c r="DO110" s="927"/>
      <c r="DP110" s="927"/>
      <c r="DQ110" s="927" t="s">
        <v>434</v>
      </c>
      <c r="DR110" s="927"/>
      <c r="DS110" s="927"/>
      <c r="DT110" s="927"/>
      <c r="DU110" s="927"/>
      <c r="DV110" s="928" t="s">
        <v>435</v>
      </c>
      <c r="DW110" s="928"/>
      <c r="DX110" s="928"/>
      <c r="DY110" s="928"/>
      <c r="DZ110" s="929"/>
    </row>
    <row r="111" spans="1:131" s="247" customFormat="1" ht="26.25" customHeight="1" x14ac:dyDescent="0.2">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144</v>
      </c>
      <c r="AG111" s="1008"/>
      <c r="AH111" s="1008"/>
      <c r="AI111" s="1008"/>
      <c r="AJ111" s="1009"/>
      <c r="AK111" s="1010" t="s">
        <v>434</v>
      </c>
      <c r="AL111" s="1008"/>
      <c r="AM111" s="1008"/>
      <c r="AN111" s="1008"/>
      <c r="AO111" s="1009"/>
      <c r="AP111" s="1011" t="s">
        <v>438</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v>625956</v>
      </c>
      <c r="BR111" s="899"/>
      <c r="BS111" s="899"/>
      <c r="BT111" s="899"/>
      <c r="BU111" s="899"/>
      <c r="BV111" s="899">
        <v>575148</v>
      </c>
      <c r="BW111" s="899"/>
      <c r="BX111" s="899"/>
      <c r="BY111" s="899"/>
      <c r="BZ111" s="899"/>
      <c r="CA111" s="899">
        <v>593300</v>
      </c>
      <c r="CB111" s="899"/>
      <c r="CC111" s="899"/>
      <c r="CD111" s="899"/>
      <c r="CE111" s="899"/>
      <c r="CF111" s="960">
        <v>1</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144</v>
      </c>
      <c r="DH111" s="899"/>
      <c r="DI111" s="899"/>
      <c r="DJ111" s="899"/>
      <c r="DK111" s="899"/>
      <c r="DL111" s="899" t="s">
        <v>391</v>
      </c>
      <c r="DM111" s="899"/>
      <c r="DN111" s="899"/>
      <c r="DO111" s="899"/>
      <c r="DP111" s="899"/>
      <c r="DQ111" s="899" t="s">
        <v>441</v>
      </c>
      <c r="DR111" s="899"/>
      <c r="DS111" s="899"/>
      <c r="DT111" s="899"/>
      <c r="DU111" s="899"/>
      <c r="DV111" s="876" t="s">
        <v>441</v>
      </c>
      <c r="DW111" s="876"/>
      <c r="DX111" s="876"/>
      <c r="DY111" s="876"/>
      <c r="DZ111" s="877"/>
    </row>
    <row r="112" spans="1:131" s="247" customFormat="1" ht="26.25" customHeight="1" x14ac:dyDescent="0.2">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45667</v>
      </c>
      <c r="AB112" s="862"/>
      <c r="AC112" s="862"/>
      <c r="AD112" s="862"/>
      <c r="AE112" s="863"/>
      <c r="AF112" s="864">
        <v>31317</v>
      </c>
      <c r="AG112" s="862"/>
      <c r="AH112" s="862"/>
      <c r="AI112" s="862"/>
      <c r="AJ112" s="863"/>
      <c r="AK112" s="864">
        <v>62283</v>
      </c>
      <c r="AL112" s="862"/>
      <c r="AM112" s="862"/>
      <c r="AN112" s="862"/>
      <c r="AO112" s="863"/>
      <c r="AP112" s="909">
        <v>0.1</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t="s">
        <v>391</v>
      </c>
      <c r="BR112" s="899"/>
      <c r="BS112" s="899"/>
      <c r="BT112" s="899"/>
      <c r="BU112" s="899"/>
      <c r="BV112" s="899" t="s">
        <v>437</v>
      </c>
      <c r="BW112" s="899"/>
      <c r="BX112" s="899"/>
      <c r="BY112" s="899"/>
      <c r="BZ112" s="899"/>
      <c r="CA112" s="899" t="s">
        <v>437</v>
      </c>
      <c r="CB112" s="899"/>
      <c r="CC112" s="899"/>
      <c r="CD112" s="899"/>
      <c r="CE112" s="899"/>
      <c r="CF112" s="960" t="s">
        <v>441</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391</v>
      </c>
      <c r="DH112" s="899"/>
      <c r="DI112" s="899"/>
      <c r="DJ112" s="899"/>
      <c r="DK112" s="899"/>
      <c r="DL112" s="899" t="s">
        <v>446</v>
      </c>
      <c r="DM112" s="899"/>
      <c r="DN112" s="899"/>
      <c r="DO112" s="899"/>
      <c r="DP112" s="899"/>
      <c r="DQ112" s="899" t="s">
        <v>391</v>
      </c>
      <c r="DR112" s="899"/>
      <c r="DS112" s="899"/>
      <c r="DT112" s="899"/>
      <c r="DU112" s="899"/>
      <c r="DV112" s="876" t="s">
        <v>144</v>
      </c>
      <c r="DW112" s="876"/>
      <c r="DX112" s="876"/>
      <c r="DY112" s="876"/>
      <c r="DZ112" s="877"/>
    </row>
    <row r="113" spans="1:130" s="247" customFormat="1" ht="26.25" customHeight="1" x14ac:dyDescent="0.2">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144</v>
      </c>
      <c r="AB113" s="1008"/>
      <c r="AC113" s="1008"/>
      <c r="AD113" s="1008"/>
      <c r="AE113" s="1009"/>
      <c r="AF113" s="1010" t="s">
        <v>391</v>
      </c>
      <c r="AG113" s="1008"/>
      <c r="AH113" s="1008"/>
      <c r="AI113" s="1008"/>
      <c r="AJ113" s="1009"/>
      <c r="AK113" s="1010" t="s">
        <v>437</v>
      </c>
      <c r="AL113" s="1008"/>
      <c r="AM113" s="1008"/>
      <c r="AN113" s="1008"/>
      <c r="AO113" s="1009"/>
      <c r="AP113" s="1011" t="s">
        <v>448</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900695</v>
      </c>
      <c r="BR113" s="899"/>
      <c r="BS113" s="899"/>
      <c r="BT113" s="899"/>
      <c r="BU113" s="899"/>
      <c r="BV113" s="899">
        <v>911855</v>
      </c>
      <c r="BW113" s="899"/>
      <c r="BX113" s="899"/>
      <c r="BY113" s="899"/>
      <c r="BZ113" s="899"/>
      <c r="CA113" s="899">
        <v>924617</v>
      </c>
      <c r="CB113" s="899"/>
      <c r="CC113" s="899"/>
      <c r="CD113" s="899"/>
      <c r="CE113" s="899"/>
      <c r="CF113" s="960">
        <v>1.6</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144</v>
      </c>
      <c r="DH113" s="862"/>
      <c r="DI113" s="862"/>
      <c r="DJ113" s="862"/>
      <c r="DK113" s="863"/>
      <c r="DL113" s="864" t="s">
        <v>391</v>
      </c>
      <c r="DM113" s="862"/>
      <c r="DN113" s="862"/>
      <c r="DO113" s="862"/>
      <c r="DP113" s="863"/>
      <c r="DQ113" s="864" t="s">
        <v>144</v>
      </c>
      <c r="DR113" s="862"/>
      <c r="DS113" s="862"/>
      <c r="DT113" s="862"/>
      <c r="DU113" s="863"/>
      <c r="DV113" s="909" t="s">
        <v>144</v>
      </c>
      <c r="DW113" s="910"/>
      <c r="DX113" s="910"/>
      <c r="DY113" s="910"/>
      <c r="DZ113" s="911"/>
    </row>
    <row r="114" spans="1:130" s="247" customFormat="1" ht="26.25" customHeight="1" x14ac:dyDescent="0.2">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66140</v>
      </c>
      <c r="AB114" s="862"/>
      <c r="AC114" s="862"/>
      <c r="AD114" s="862"/>
      <c r="AE114" s="863"/>
      <c r="AF114" s="864">
        <v>72722</v>
      </c>
      <c r="AG114" s="862"/>
      <c r="AH114" s="862"/>
      <c r="AI114" s="862"/>
      <c r="AJ114" s="863"/>
      <c r="AK114" s="864">
        <v>75035</v>
      </c>
      <c r="AL114" s="862"/>
      <c r="AM114" s="862"/>
      <c r="AN114" s="862"/>
      <c r="AO114" s="863"/>
      <c r="AP114" s="909">
        <v>0.1</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9503818</v>
      </c>
      <c r="BR114" s="899"/>
      <c r="BS114" s="899"/>
      <c r="BT114" s="899"/>
      <c r="BU114" s="899"/>
      <c r="BV114" s="899">
        <v>10505193</v>
      </c>
      <c r="BW114" s="899"/>
      <c r="BX114" s="899"/>
      <c r="BY114" s="899"/>
      <c r="BZ114" s="899"/>
      <c r="CA114" s="899">
        <v>10254062</v>
      </c>
      <c r="CB114" s="899"/>
      <c r="CC114" s="899"/>
      <c r="CD114" s="899"/>
      <c r="CE114" s="899"/>
      <c r="CF114" s="960">
        <v>17.899999999999999</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448</v>
      </c>
      <c r="DH114" s="862"/>
      <c r="DI114" s="862"/>
      <c r="DJ114" s="862"/>
      <c r="DK114" s="863"/>
      <c r="DL114" s="864" t="s">
        <v>391</v>
      </c>
      <c r="DM114" s="862"/>
      <c r="DN114" s="862"/>
      <c r="DO114" s="862"/>
      <c r="DP114" s="863"/>
      <c r="DQ114" s="864" t="s">
        <v>391</v>
      </c>
      <c r="DR114" s="862"/>
      <c r="DS114" s="862"/>
      <c r="DT114" s="862"/>
      <c r="DU114" s="863"/>
      <c r="DV114" s="909" t="s">
        <v>144</v>
      </c>
      <c r="DW114" s="910"/>
      <c r="DX114" s="910"/>
      <c r="DY114" s="910"/>
      <c r="DZ114" s="911"/>
    </row>
    <row r="115" spans="1:130" s="247" customFormat="1" ht="26.25" customHeight="1" x14ac:dyDescent="0.2">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39118</v>
      </c>
      <c r="AB115" s="1008"/>
      <c r="AC115" s="1008"/>
      <c r="AD115" s="1008"/>
      <c r="AE115" s="1009"/>
      <c r="AF115" s="1010">
        <v>48808</v>
      </c>
      <c r="AG115" s="1008"/>
      <c r="AH115" s="1008"/>
      <c r="AI115" s="1008"/>
      <c r="AJ115" s="1009"/>
      <c r="AK115" s="1010">
        <v>48808</v>
      </c>
      <c r="AL115" s="1008"/>
      <c r="AM115" s="1008"/>
      <c r="AN115" s="1008"/>
      <c r="AO115" s="1009"/>
      <c r="AP115" s="1011">
        <v>0.1</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437</v>
      </c>
      <c r="BR115" s="899"/>
      <c r="BS115" s="899"/>
      <c r="BT115" s="899"/>
      <c r="BU115" s="899"/>
      <c r="BV115" s="899" t="s">
        <v>437</v>
      </c>
      <c r="BW115" s="899"/>
      <c r="BX115" s="899"/>
      <c r="BY115" s="899"/>
      <c r="BZ115" s="899"/>
      <c r="CA115" s="899" t="s">
        <v>144</v>
      </c>
      <c r="CB115" s="899"/>
      <c r="CC115" s="899"/>
      <c r="CD115" s="899"/>
      <c r="CE115" s="899"/>
      <c r="CF115" s="960" t="s">
        <v>391</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441</v>
      </c>
      <c r="DH115" s="862"/>
      <c r="DI115" s="862"/>
      <c r="DJ115" s="862"/>
      <c r="DK115" s="863"/>
      <c r="DL115" s="864" t="s">
        <v>437</v>
      </c>
      <c r="DM115" s="862"/>
      <c r="DN115" s="862"/>
      <c r="DO115" s="862"/>
      <c r="DP115" s="863"/>
      <c r="DQ115" s="864" t="s">
        <v>437</v>
      </c>
      <c r="DR115" s="862"/>
      <c r="DS115" s="862"/>
      <c r="DT115" s="862"/>
      <c r="DU115" s="863"/>
      <c r="DV115" s="909" t="s">
        <v>435</v>
      </c>
      <c r="DW115" s="910"/>
      <c r="DX115" s="910"/>
      <c r="DY115" s="910"/>
      <c r="DZ115" s="911"/>
    </row>
    <row r="116" spans="1:130" s="247" customFormat="1" ht="26.25" customHeight="1" x14ac:dyDescent="0.2">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144</v>
      </c>
      <c r="AB116" s="862"/>
      <c r="AC116" s="862"/>
      <c r="AD116" s="862"/>
      <c r="AE116" s="863"/>
      <c r="AF116" s="864" t="s">
        <v>144</v>
      </c>
      <c r="AG116" s="862"/>
      <c r="AH116" s="862"/>
      <c r="AI116" s="862"/>
      <c r="AJ116" s="863"/>
      <c r="AK116" s="864" t="s">
        <v>458</v>
      </c>
      <c r="AL116" s="862"/>
      <c r="AM116" s="862"/>
      <c r="AN116" s="862"/>
      <c r="AO116" s="863"/>
      <c r="AP116" s="909" t="s">
        <v>391</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458</v>
      </c>
      <c r="BR116" s="899"/>
      <c r="BS116" s="899"/>
      <c r="BT116" s="899"/>
      <c r="BU116" s="899"/>
      <c r="BV116" s="899" t="s">
        <v>144</v>
      </c>
      <c r="BW116" s="899"/>
      <c r="BX116" s="899"/>
      <c r="BY116" s="899"/>
      <c r="BZ116" s="899"/>
      <c r="CA116" s="899" t="s">
        <v>460</v>
      </c>
      <c r="CB116" s="899"/>
      <c r="CC116" s="899"/>
      <c r="CD116" s="899"/>
      <c r="CE116" s="899"/>
      <c r="CF116" s="960" t="s">
        <v>391</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456106</v>
      </c>
      <c r="DH116" s="862"/>
      <c r="DI116" s="862"/>
      <c r="DJ116" s="862"/>
      <c r="DK116" s="863"/>
      <c r="DL116" s="864">
        <v>424118</v>
      </c>
      <c r="DM116" s="862"/>
      <c r="DN116" s="862"/>
      <c r="DO116" s="862"/>
      <c r="DP116" s="863"/>
      <c r="DQ116" s="864">
        <v>461090</v>
      </c>
      <c r="DR116" s="862"/>
      <c r="DS116" s="862"/>
      <c r="DT116" s="862"/>
      <c r="DU116" s="863"/>
      <c r="DV116" s="909">
        <v>0.8</v>
      </c>
      <c r="DW116" s="910"/>
      <c r="DX116" s="910"/>
      <c r="DY116" s="910"/>
      <c r="DZ116" s="911"/>
    </row>
    <row r="117" spans="1:130" s="247" customFormat="1" ht="26.25" customHeight="1" x14ac:dyDescent="0.2">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1449385</v>
      </c>
      <c r="AB117" s="994"/>
      <c r="AC117" s="994"/>
      <c r="AD117" s="994"/>
      <c r="AE117" s="995"/>
      <c r="AF117" s="996">
        <v>1078867</v>
      </c>
      <c r="AG117" s="994"/>
      <c r="AH117" s="994"/>
      <c r="AI117" s="994"/>
      <c r="AJ117" s="995"/>
      <c r="AK117" s="996">
        <v>779287</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144</v>
      </c>
      <c r="BR117" s="899"/>
      <c r="BS117" s="899"/>
      <c r="BT117" s="899"/>
      <c r="BU117" s="899"/>
      <c r="BV117" s="899" t="s">
        <v>435</v>
      </c>
      <c r="BW117" s="899"/>
      <c r="BX117" s="899"/>
      <c r="BY117" s="899"/>
      <c r="BZ117" s="899"/>
      <c r="CA117" s="899" t="s">
        <v>391</v>
      </c>
      <c r="CB117" s="899"/>
      <c r="CC117" s="899"/>
      <c r="CD117" s="899"/>
      <c r="CE117" s="899"/>
      <c r="CF117" s="960" t="s">
        <v>391</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391</v>
      </c>
      <c r="DH117" s="862"/>
      <c r="DI117" s="862"/>
      <c r="DJ117" s="862"/>
      <c r="DK117" s="863"/>
      <c r="DL117" s="864" t="s">
        <v>437</v>
      </c>
      <c r="DM117" s="862"/>
      <c r="DN117" s="862"/>
      <c r="DO117" s="862"/>
      <c r="DP117" s="863"/>
      <c r="DQ117" s="864" t="s">
        <v>144</v>
      </c>
      <c r="DR117" s="862"/>
      <c r="DS117" s="862"/>
      <c r="DT117" s="862"/>
      <c r="DU117" s="863"/>
      <c r="DV117" s="909" t="s">
        <v>433</v>
      </c>
      <c r="DW117" s="910"/>
      <c r="DX117" s="910"/>
      <c r="DY117" s="910"/>
      <c r="DZ117" s="911"/>
    </row>
    <row r="118" spans="1:130" s="247" customFormat="1" ht="26.25" customHeight="1" x14ac:dyDescent="0.2">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307</v>
      </c>
      <c r="AG118" s="987"/>
      <c r="AH118" s="987"/>
      <c r="AI118" s="987"/>
      <c r="AJ118" s="988"/>
      <c r="AK118" s="989" t="s">
        <v>306</v>
      </c>
      <c r="AL118" s="987"/>
      <c r="AM118" s="987"/>
      <c r="AN118" s="987"/>
      <c r="AO118" s="988"/>
      <c r="AP118" s="990" t="s">
        <v>427</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391</v>
      </c>
      <c r="BR118" s="930"/>
      <c r="BS118" s="930"/>
      <c r="BT118" s="930"/>
      <c r="BU118" s="930"/>
      <c r="BV118" s="930" t="s">
        <v>391</v>
      </c>
      <c r="BW118" s="930"/>
      <c r="BX118" s="930"/>
      <c r="BY118" s="930"/>
      <c r="BZ118" s="930"/>
      <c r="CA118" s="930" t="s">
        <v>391</v>
      </c>
      <c r="CB118" s="930"/>
      <c r="CC118" s="930"/>
      <c r="CD118" s="930"/>
      <c r="CE118" s="930"/>
      <c r="CF118" s="960" t="s">
        <v>391</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437</v>
      </c>
      <c r="DH118" s="862"/>
      <c r="DI118" s="862"/>
      <c r="DJ118" s="862"/>
      <c r="DK118" s="863"/>
      <c r="DL118" s="864" t="s">
        <v>433</v>
      </c>
      <c r="DM118" s="862"/>
      <c r="DN118" s="862"/>
      <c r="DO118" s="862"/>
      <c r="DP118" s="863"/>
      <c r="DQ118" s="864" t="s">
        <v>144</v>
      </c>
      <c r="DR118" s="862"/>
      <c r="DS118" s="862"/>
      <c r="DT118" s="862"/>
      <c r="DU118" s="863"/>
      <c r="DV118" s="909" t="s">
        <v>437</v>
      </c>
      <c r="DW118" s="910"/>
      <c r="DX118" s="910"/>
      <c r="DY118" s="910"/>
      <c r="DZ118" s="911"/>
    </row>
    <row r="119" spans="1:130" s="247" customFormat="1" ht="26.25" customHeight="1" x14ac:dyDescent="0.2">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437</v>
      </c>
      <c r="AB119" s="980"/>
      <c r="AC119" s="980"/>
      <c r="AD119" s="980"/>
      <c r="AE119" s="981"/>
      <c r="AF119" s="982" t="s">
        <v>144</v>
      </c>
      <c r="AG119" s="980"/>
      <c r="AH119" s="980"/>
      <c r="AI119" s="980"/>
      <c r="AJ119" s="981"/>
      <c r="AK119" s="982" t="s">
        <v>441</v>
      </c>
      <c r="AL119" s="980"/>
      <c r="AM119" s="980"/>
      <c r="AN119" s="980"/>
      <c r="AO119" s="981"/>
      <c r="AP119" s="983" t="s">
        <v>144</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467</v>
      </c>
      <c r="BP119" s="963"/>
      <c r="BQ119" s="967">
        <v>16175090</v>
      </c>
      <c r="BR119" s="930"/>
      <c r="BS119" s="930"/>
      <c r="BT119" s="930"/>
      <c r="BU119" s="930"/>
      <c r="BV119" s="930">
        <v>17298150</v>
      </c>
      <c r="BW119" s="930"/>
      <c r="BX119" s="930"/>
      <c r="BY119" s="930"/>
      <c r="BZ119" s="930"/>
      <c r="CA119" s="930">
        <v>16590408</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169850</v>
      </c>
      <c r="DH119" s="845"/>
      <c r="DI119" s="845"/>
      <c r="DJ119" s="845"/>
      <c r="DK119" s="846"/>
      <c r="DL119" s="847">
        <v>151030</v>
      </c>
      <c r="DM119" s="845"/>
      <c r="DN119" s="845"/>
      <c r="DO119" s="845"/>
      <c r="DP119" s="846"/>
      <c r="DQ119" s="847">
        <v>132210</v>
      </c>
      <c r="DR119" s="845"/>
      <c r="DS119" s="845"/>
      <c r="DT119" s="845"/>
      <c r="DU119" s="846"/>
      <c r="DV119" s="933">
        <v>0.2</v>
      </c>
      <c r="DW119" s="934"/>
      <c r="DX119" s="934"/>
      <c r="DY119" s="934"/>
      <c r="DZ119" s="935"/>
    </row>
    <row r="120" spans="1:130" s="247" customFormat="1" ht="26.25" customHeight="1" x14ac:dyDescent="0.2">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391</v>
      </c>
      <c r="AB120" s="862"/>
      <c r="AC120" s="862"/>
      <c r="AD120" s="862"/>
      <c r="AE120" s="863"/>
      <c r="AF120" s="864" t="s">
        <v>435</v>
      </c>
      <c r="AG120" s="862"/>
      <c r="AH120" s="862"/>
      <c r="AI120" s="862"/>
      <c r="AJ120" s="863"/>
      <c r="AK120" s="864" t="s">
        <v>391</v>
      </c>
      <c r="AL120" s="862"/>
      <c r="AM120" s="862"/>
      <c r="AN120" s="862"/>
      <c r="AO120" s="863"/>
      <c r="AP120" s="909" t="s">
        <v>144</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67904330</v>
      </c>
      <c r="BR120" s="927"/>
      <c r="BS120" s="927"/>
      <c r="BT120" s="927"/>
      <c r="BU120" s="927"/>
      <c r="BV120" s="927">
        <v>67196559</v>
      </c>
      <c r="BW120" s="927"/>
      <c r="BX120" s="927"/>
      <c r="BY120" s="927"/>
      <c r="BZ120" s="927"/>
      <c r="CA120" s="927">
        <v>63581282</v>
      </c>
      <c r="CB120" s="927"/>
      <c r="CC120" s="927"/>
      <c r="CD120" s="927"/>
      <c r="CE120" s="927"/>
      <c r="CF120" s="951">
        <v>110.9</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t="s">
        <v>435</v>
      </c>
      <c r="DH120" s="927"/>
      <c r="DI120" s="927"/>
      <c r="DJ120" s="927"/>
      <c r="DK120" s="927"/>
      <c r="DL120" s="927" t="s">
        <v>391</v>
      </c>
      <c r="DM120" s="927"/>
      <c r="DN120" s="927"/>
      <c r="DO120" s="927"/>
      <c r="DP120" s="927"/>
      <c r="DQ120" s="927" t="s">
        <v>391</v>
      </c>
      <c r="DR120" s="927"/>
      <c r="DS120" s="927"/>
      <c r="DT120" s="927"/>
      <c r="DU120" s="927"/>
      <c r="DV120" s="928" t="s">
        <v>435</v>
      </c>
      <c r="DW120" s="928"/>
      <c r="DX120" s="928"/>
      <c r="DY120" s="928"/>
      <c r="DZ120" s="929"/>
    </row>
    <row r="121" spans="1:130" s="247" customFormat="1" ht="26.25" customHeight="1" x14ac:dyDescent="0.2">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437</v>
      </c>
      <c r="AB121" s="862"/>
      <c r="AC121" s="862"/>
      <c r="AD121" s="862"/>
      <c r="AE121" s="863"/>
      <c r="AF121" s="864" t="s">
        <v>391</v>
      </c>
      <c r="AG121" s="862"/>
      <c r="AH121" s="862"/>
      <c r="AI121" s="862"/>
      <c r="AJ121" s="863"/>
      <c r="AK121" s="864" t="s">
        <v>144</v>
      </c>
      <c r="AL121" s="862"/>
      <c r="AM121" s="862"/>
      <c r="AN121" s="862"/>
      <c r="AO121" s="863"/>
      <c r="AP121" s="909" t="s">
        <v>441</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t="s">
        <v>144</v>
      </c>
      <c r="BR121" s="899"/>
      <c r="BS121" s="899"/>
      <c r="BT121" s="899"/>
      <c r="BU121" s="899"/>
      <c r="BV121" s="899" t="s">
        <v>391</v>
      </c>
      <c r="BW121" s="899"/>
      <c r="BX121" s="899"/>
      <c r="BY121" s="899"/>
      <c r="BZ121" s="899"/>
      <c r="CA121" s="899" t="s">
        <v>391</v>
      </c>
      <c r="CB121" s="899"/>
      <c r="CC121" s="899"/>
      <c r="CD121" s="899"/>
      <c r="CE121" s="899"/>
      <c r="CF121" s="960" t="s">
        <v>437</v>
      </c>
      <c r="CG121" s="961"/>
      <c r="CH121" s="961"/>
      <c r="CI121" s="961"/>
      <c r="CJ121" s="961"/>
      <c r="CK121" s="954"/>
      <c r="CL121" s="940"/>
      <c r="CM121" s="940"/>
      <c r="CN121" s="940"/>
      <c r="CO121" s="941"/>
      <c r="CP121" s="920" t="s">
        <v>475</v>
      </c>
      <c r="CQ121" s="921"/>
      <c r="CR121" s="921"/>
      <c r="CS121" s="921"/>
      <c r="CT121" s="921"/>
      <c r="CU121" s="921"/>
      <c r="CV121" s="921"/>
      <c r="CW121" s="921"/>
      <c r="CX121" s="921"/>
      <c r="CY121" s="921"/>
      <c r="CZ121" s="921"/>
      <c r="DA121" s="921"/>
      <c r="DB121" s="921"/>
      <c r="DC121" s="921"/>
      <c r="DD121" s="921"/>
      <c r="DE121" s="921"/>
      <c r="DF121" s="922"/>
      <c r="DG121" s="898" t="s">
        <v>391</v>
      </c>
      <c r="DH121" s="899"/>
      <c r="DI121" s="899"/>
      <c r="DJ121" s="899"/>
      <c r="DK121" s="899"/>
      <c r="DL121" s="899" t="s">
        <v>144</v>
      </c>
      <c r="DM121" s="899"/>
      <c r="DN121" s="899"/>
      <c r="DO121" s="899"/>
      <c r="DP121" s="899"/>
      <c r="DQ121" s="899" t="s">
        <v>391</v>
      </c>
      <c r="DR121" s="899"/>
      <c r="DS121" s="899"/>
      <c r="DT121" s="899"/>
      <c r="DU121" s="899"/>
      <c r="DV121" s="876" t="s">
        <v>437</v>
      </c>
      <c r="DW121" s="876"/>
      <c r="DX121" s="876"/>
      <c r="DY121" s="876"/>
      <c r="DZ121" s="877"/>
    </row>
    <row r="122" spans="1:130" s="247" customFormat="1" ht="26.25" customHeight="1" x14ac:dyDescent="0.2">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391</v>
      </c>
      <c r="AB122" s="862"/>
      <c r="AC122" s="862"/>
      <c r="AD122" s="862"/>
      <c r="AE122" s="863"/>
      <c r="AF122" s="864" t="s">
        <v>144</v>
      </c>
      <c r="AG122" s="862"/>
      <c r="AH122" s="862"/>
      <c r="AI122" s="862"/>
      <c r="AJ122" s="863"/>
      <c r="AK122" s="864" t="s">
        <v>391</v>
      </c>
      <c r="AL122" s="862"/>
      <c r="AM122" s="862"/>
      <c r="AN122" s="862"/>
      <c r="AO122" s="863"/>
      <c r="AP122" s="909" t="s">
        <v>437</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33981254</v>
      </c>
      <c r="BR122" s="930"/>
      <c r="BS122" s="930"/>
      <c r="BT122" s="930"/>
      <c r="BU122" s="930"/>
      <c r="BV122" s="930">
        <v>30890411</v>
      </c>
      <c r="BW122" s="930"/>
      <c r="BX122" s="930"/>
      <c r="BY122" s="930"/>
      <c r="BZ122" s="930"/>
      <c r="CA122" s="930">
        <v>27840027</v>
      </c>
      <c r="CB122" s="930"/>
      <c r="CC122" s="930"/>
      <c r="CD122" s="930"/>
      <c r="CE122" s="930"/>
      <c r="CF122" s="931">
        <v>48.5</v>
      </c>
      <c r="CG122" s="932"/>
      <c r="CH122" s="932"/>
      <c r="CI122" s="932"/>
      <c r="CJ122" s="932"/>
      <c r="CK122" s="954"/>
      <c r="CL122" s="940"/>
      <c r="CM122" s="940"/>
      <c r="CN122" s="940"/>
      <c r="CO122" s="941"/>
      <c r="CP122" s="920" t="s">
        <v>477</v>
      </c>
      <c r="CQ122" s="921"/>
      <c r="CR122" s="921"/>
      <c r="CS122" s="921"/>
      <c r="CT122" s="921"/>
      <c r="CU122" s="921"/>
      <c r="CV122" s="921"/>
      <c r="CW122" s="921"/>
      <c r="CX122" s="921"/>
      <c r="CY122" s="921"/>
      <c r="CZ122" s="921"/>
      <c r="DA122" s="921"/>
      <c r="DB122" s="921"/>
      <c r="DC122" s="921"/>
      <c r="DD122" s="921"/>
      <c r="DE122" s="921"/>
      <c r="DF122" s="922"/>
      <c r="DG122" s="898" t="s">
        <v>441</v>
      </c>
      <c r="DH122" s="899"/>
      <c r="DI122" s="899"/>
      <c r="DJ122" s="899"/>
      <c r="DK122" s="899"/>
      <c r="DL122" s="899" t="s">
        <v>391</v>
      </c>
      <c r="DM122" s="899"/>
      <c r="DN122" s="899"/>
      <c r="DO122" s="899"/>
      <c r="DP122" s="899"/>
      <c r="DQ122" s="899" t="s">
        <v>391</v>
      </c>
      <c r="DR122" s="899"/>
      <c r="DS122" s="899"/>
      <c r="DT122" s="899"/>
      <c r="DU122" s="899"/>
      <c r="DV122" s="876" t="s">
        <v>437</v>
      </c>
      <c r="DW122" s="876"/>
      <c r="DX122" s="876"/>
      <c r="DY122" s="876"/>
      <c r="DZ122" s="877"/>
    </row>
    <row r="123" spans="1:130" s="247" customFormat="1" ht="26.25" customHeight="1" x14ac:dyDescent="0.2">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25518</v>
      </c>
      <c r="AB123" s="862"/>
      <c r="AC123" s="862"/>
      <c r="AD123" s="862"/>
      <c r="AE123" s="863"/>
      <c r="AF123" s="864">
        <v>29988</v>
      </c>
      <c r="AG123" s="862"/>
      <c r="AH123" s="862"/>
      <c r="AI123" s="862"/>
      <c r="AJ123" s="863"/>
      <c r="AK123" s="864">
        <v>29988</v>
      </c>
      <c r="AL123" s="862"/>
      <c r="AM123" s="862"/>
      <c r="AN123" s="862"/>
      <c r="AO123" s="863"/>
      <c r="AP123" s="909">
        <v>0.1</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478</v>
      </c>
      <c r="BP123" s="963"/>
      <c r="BQ123" s="917">
        <v>101885584</v>
      </c>
      <c r="BR123" s="918"/>
      <c r="BS123" s="918"/>
      <c r="BT123" s="918"/>
      <c r="BU123" s="918"/>
      <c r="BV123" s="918">
        <v>98086970</v>
      </c>
      <c r="BW123" s="918"/>
      <c r="BX123" s="918"/>
      <c r="BY123" s="918"/>
      <c r="BZ123" s="918"/>
      <c r="CA123" s="918">
        <v>91421309</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5">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144</v>
      </c>
      <c r="AB124" s="862"/>
      <c r="AC124" s="862"/>
      <c r="AD124" s="862"/>
      <c r="AE124" s="863"/>
      <c r="AF124" s="864" t="s">
        <v>433</v>
      </c>
      <c r="AG124" s="862"/>
      <c r="AH124" s="862"/>
      <c r="AI124" s="862"/>
      <c r="AJ124" s="863"/>
      <c r="AK124" s="864" t="s">
        <v>441</v>
      </c>
      <c r="AL124" s="862"/>
      <c r="AM124" s="862"/>
      <c r="AN124" s="862"/>
      <c r="AO124" s="863"/>
      <c r="AP124" s="909" t="s">
        <v>391</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437</v>
      </c>
      <c r="BR124" s="916"/>
      <c r="BS124" s="916"/>
      <c r="BT124" s="916"/>
      <c r="BU124" s="916"/>
      <c r="BV124" s="916" t="s">
        <v>391</v>
      </c>
      <c r="BW124" s="916"/>
      <c r="BX124" s="916"/>
      <c r="BY124" s="916"/>
      <c r="BZ124" s="916"/>
      <c r="CA124" s="916" t="s">
        <v>441</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458</v>
      </c>
      <c r="DH124" s="845"/>
      <c r="DI124" s="845"/>
      <c r="DJ124" s="845"/>
      <c r="DK124" s="846"/>
      <c r="DL124" s="847" t="s">
        <v>391</v>
      </c>
      <c r="DM124" s="845"/>
      <c r="DN124" s="845"/>
      <c r="DO124" s="845"/>
      <c r="DP124" s="846"/>
      <c r="DQ124" s="847" t="s">
        <v>391</v>
      </c>
      <c r="DR124" s="845"/>
      <c r="DS124" s="845"/>
      <c r="DT124" s="845"/>
      <c r="DU124" s="846"/>
      <c r="DV124" s="933" t="s">
        <v>391</v>
      </c>
      <c r="DW124" s="934"/>
      <c r="DX124" s="934"/>
      <c r="DY124" s="934"/>
      <c r="DZ124" s="935"/>
    </row>
    <row r="125" spans="1:130" s="247" customFormat="1" ht="26.25" customHeight="1" x14ac:dyDescent="0.2">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391</v>
      </c>
      <c r="AB125" s="862"/>
      <c r="AC125" s="862"/>
      <c r="AD125" s="862"/>
      <c r="AE125" s="863"/>
      <c r="AF125" s="864" t="s">
        <v>391</v>
      </c>
      <c r="AG125" s="862"/>
      <c r="AH125" s="862"/>
      <c r="AI125" s="862"/>
      <c r="AJ125" s="863"/>
      <c r="AK125" s="864" t="s">
        <v>433</v>
      </c>
      <c r="AL125" s="862"/>
      <c r="AM125" s="862"/>
      <c r="AN125" s="862"/>
      <c r="AO125" s="863"/>
      <c r="AP125" s="909" t="s">
        <v>441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391</v>
      </c>
      <c r="DH125" s="927"/>
      <c r="DI125" s="927"/>
      <c r="DJ125" s="927"/>
      <c r="DK125" s="927"/>
      <c r="DL125" s="927" t="s">
        <v>144</v>
      </c>
      <c r="DM125" s="927"/>
      <c r="DN125" s="927"/>
      <c r="DO125" s="927"/>
      <c r="DP125" s="927"/>
      <c r="DQ125" s="927" t="s">
        <v>441</v>
      </c>
      <c r="DR125" s="927"/>
      <c r="DS125" s="927"/>
      <c r="DT125" s="927"/>
      <c r="DU125" s="927"/>
      <c r="DV125" s="928" t="s">
        <v>144</v>
      </c>
      <c r="DW125" s="928"/>
      <c r="DX125" s="928"/>
      <c r="DY125" s="928"/>
      <c r="DZ125" s="929"/>
    </row>
    <row r="126" spans="1:130" s="247" customFormat="1" ht="26.25" customHeight="1" thickBot="1" x14ac:dyDescent="0.25">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13600</v>
      </c>
      <c r="AB126" s="862"/>
      <c r="AC126" s="862"/>
      <c r="AD126" s="862"/>
      <c r="AE126" s="863"/>
      <c r="AF126" s="864">
        <v>18820</v>
      </c>
      <c r="AG126" s="862"/>
      <c r="AH126" s="862"/>
      <c r="AI126" s="862"/>
      <c r="AJ126" s="863"/>
      <c r="AK126" s="864">
        <v>18820</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391</v>
      </c>
      <c r="DH126" s="899"/>
      <c r="DI126" s="899"/>
      <c r="DJ126" s="899"/>
      <c r="DK126" s="899"/>
      <c r="DL126" s="899" t="s">
        <v>144</v>
      </c>
      <c r="DM126" s="899"/>
      <c r="DN126" s="899"/>
      <c r="DO126" s="899"/>
      <c r="DP126" s="899"/>
      <c r="DQ126" s="899" t="s">
        <v>144</v>
      </c>
      <c r="DR126" s="899"/>
      <c r="DS126" s="899"/>
      <c r="DT126" s="899"/>
      <c r="DU126" s="899"/>
      <c r="DV126" s="876" t="s">
        <v>391</v>
      </c>
      <c r="DW126" s="876"/>
      <c r="DX126" s="876"/>
      <c r="DY126" s="876"/>
      <c r="DZ126" s="877"/>
    </row>
    <row r="127" spans="1:130" s="247" customFormat="1" ht="26.25" customHeight="1" x14ac:dyDescent="0.2">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441</v>
      </c>
      <c r="AB127" s="862"/>
      <c r="AC127" s="862"/>
      <c r="AD127" s="862"/>
      <c r="AE127" s="863"/>
      <c r="AF127" s="864" t="s">
        <v>433</v>
      </c>
      <c r="AG127" s="862"/>
      <c r="AH127" s="862"/>
      <c r="AI127" s="862"/>
      <c r="AJ127" s="863"/>
      <c r="AK127" s="864" t="s">
        <v>144</v>
      </c>
      <c r="AL127" s="862"/>
      <c r="AM127" s="862"/>
      <c r="AN127" s="862"/>
      <c r="AO127" s="863"/>
      <c r="AP127" s="909" t="s">
        <v>391</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446</v>
      </c>
      <c r="DH127" s="899"/>
      <c r="DI127" s="899"/>
      <c r="DJ127" s="899"/>
      <c r="DK127" s="899"/>
      <c r="DL127" s="899" t="s">
        <v>144</v>
      </c>
      <c r="DM127" s="899"/>
      <c r="DN127" s="899"/>
      <c r="DO127" s="899"/>
      <c r="DP127" s="899"/>
      <c r="DQ127" s="899" t="s">
        <v>458</v>
      </c>
      <c r="DR127" s="899"/>
      <c r="DS127" s="899"/>
      <c r="DT127" s="899"/>
      <c r="DU127" s="899"/>
      <c r="DV127" s="876" t="s">
        <v>391</v>
      </c>
      <c r="DW127" s="876"/>
      <c r="DX127" s="876"/>
      <c r="DY127" s="876"/>
      <c r="DZ127" s="877"/>
    </row>
    <row r="128" spans="1:130" s="247" customFormat="1" ht="26.25" customHeight="1" thickBot="1" x14ac:dyDescent="0.25">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t="s">
        <v>391</v>
      </c>
      <c r="AB128" s="883"/>
      <c r="AC128" s="883"/>
      <c r="AD128" s="883"/>
      <c r="AE128" s="884"/>
      <c r="AF128" s="885" t="s">
        <v>441</v>
      </c>
      <c r="AG128" s="883"/>
      <c r="AH128" s="883"/>
      <c r="AI128" s="883"/>
      <c r="AJ128" s="884"/>
      <c r="AK128" s="885" t="s">
        <v>446</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144</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391</v>
      </c>
      <c r="DH128" s="873"/>
      <c r="DI128" s="873"/>
      <c r="DJ128" s="873"/>
      <c r="DK128" s="873"/>
      <c r="DL128" s="873" t="s">
        <v>391</v>
      </c>
      <c r="DM128" s="873"/>
      <c r="DN128" s="873"/>
      <c r="DO128" s="873"/>
      <c r="DP128" s="873"/>
      <c r="DQ128" s="873" t="s">
        <v>433</v>
      </c>
      <c r="DR128" s="873"/>
      <c r="DS128" s="873"/>
      <c r="DT128" s="873"/>
      <c r="DU128" s="873"/>
      <c r="DV128" s="874" t="s">
        <v>433</v>
      </c>
      <c r="DW128" s="874"/>
      <c r="DX128" s="874"/>
      <c r="DY128" s="874"/>
      <c r="DZ128" s="875"/>
    </row>
    <row r="129" spans="1:131" s="247" customFormat="1" ht="26.25" customHeight="1" x14ac:dyDescent="0.2">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54265974</v>
      </c>
      <c r="AB129" s="862"/>
      <c r="AC129" s="862"/>
      <c r="AD129" s="862"/>
      <c r="AE129" s="863"/>
      <c r="AF129" s="864">
        <v>57402736</v>
      </c>
      <c r="AG129" s="862"/>
      <c r="AH129" s="862"/>
      <c r="AI129" s="862"/>
      <c r="AJ129" s="863"/>
      <c r="AK129" s="864">
        <v>60754149</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435</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3690742</v>
      </c>
      <c r="AB130" s="862"/>
      <c r="AC130" s="862"/>
      <c r="AD130" s="862"/>
      <c r="AE130" s="863"/>
      <c r="AF130" s="864">
        <v>3525861</v>
      </c>
      <c r="AG130" s="862"/>
      <c r="AH130" s="862"/>
      <c r="AI130" s="862"/>
      <c r="AJ130" s="863"/>
      <c r="AK130" s="864">
        <v>3401257</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-4.5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50575232</v>
      </c>
      <c r="AB131" s="845"/>
      <c r="AC131" s="845"/>
      <c r="AD131" s="845"/>
      <c r="AE131" s="846"/>
      <c r="AF131" s="847">
        <v>53876875</v>
      </c>
      <c r="AG131" s="845"/>
      <c r="AH131" s="845"/>
      <c r="AI131" s="845"/>
      <c r="AJ131" s="846"/>
      <c r="AK131" s="847">
        <v>57352892</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t="s">
        <v>438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-4.4317285579999997</v>
      </c>
      <c r="AB132" s="825"/>
      <c r="AC132" s="825"/>
      <c r="AD132" s="825"/>
      <c r="AE132" s="826"/>
      <c r="AF132" s="827">
        <v>-4.5418261549999999</v>
      </c>
      <c r="AG132" s="825"/>
      <c r="AH132" s="825"/>
      <c r="AI132" s="825"/>
      <c r="AJ132" s="826"/>
      <c r="AK132" s="827">
        <v>-4.5716439199999996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-4.4000000000000004</v>
      </c>
      <c r="AB133" s="804"/>
      <c r="AC133" s="804"/>
      <c r="AD133" s="804"/>
      <c r="AE133" s="805"/>
      <c r="AF133" s="803">
        <v>-4.5</v>
      </c>
      <c r="AG133" s="804"/>
      <c r="AH133" s="804"/>
      <c r="AI133" s="804"/>
      <c r="AJ133" s="805"/>
      <c r="AK133" s="803">
        <v>-4.5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ej2/WxIXoAgP6ek+vwUwhwL3FcmaNslan8HjgOa0wFDG2qcxiGE9mIa9KVdQ8nO9SIz8ZtVmFKDrhUMNq9PDAw==" saltValue="zeVpJrH7u1IK30pd4LY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504</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V8YgGBtQ2sCoOs+pKtlFbrMPPYTL2Bigma7yOJaNJlDQWjT08wacaIjbdzpFYKZn68ySZ6CEd1lGUXgpgCxcMQ==" saltValue="ac3OsxTwNU/L6xh5AjkuM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3uLet9KUgPCIsvJ8i0VlLdPT3ODz/iKbFPYeMjR43c/drw2lvylq6Q2vLUmYIqtofHgBHwR6ZLlg4bMk4nlcQ==" saltValue="l1eGShEffO+QLApbqFnCY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506</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
507</v>
      </c>
      <c r="AP7" s="304"/>
      <c r="AQ7" s="305" t="s">
        <v>
508</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
509</v>
      </c>
      <c r="AQ8" s="311" t="s">
        <v>
510</v>
      </c>
      <c r="AR8" s="312" t="s">
        <v>
511</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
512</v>
      </c>
      <c r="AL9" s="1232"/>
      <c r="AM9" s="1232"/>
      <c r="AN9" s="1233"/>
      <c r="AO9" s="313">
        <v>
19537586</v>
      </c>
      <c r="AP9" s="313">
        <v>
86406</v>
      </c>
      <c r="AQ9" s="314">
        <v>
62629</v>
      </c>
      <c r="AR9" s="315">
        <v>
38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
513</v>
      </c>
      <c r="AL10" s="1232"/>
      <c r="AM10" s="1232"/>
      <c r="AN10" s="1233"/>
      <c r="AO10" s="316">
        <v>
84620</v>
      </c>
      <c r="AP10" s="316">
        <v>
374</v>
      </c>
      <c r="AQ10" s="317">
        <v>
1046</v>
      </c>
      <c r="AR10" s="318">
        <v>
-64.2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
514</v>
      </c>
      <c r="AL11" s="1232"/>
      <c r="AM11" s="1232"/>
      <c r="AN11" s="1233"/>
      <c r="AO11" s="316">
        <v>
239059</v>
      </c>
      <c r="AP11" s="316">
        <v>
1057</v>
      </c>
      <c r="AQ11" s="317">
        <v>
841</v>
      </c>
      <c r="AR11" s="318">
        <v>
25.7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
515</v>
      </c>
      <c r="AL12" s="1232"/>
      <c r="AM12" s="1232"/>
      <c r="AN12" s="1233"/>
      <c r="AO12" s="316" t="s">
        <v>
516</v>
      </c>
      <c r="AP12" s="316" t="s">
        <v>
516</v>
      </c>
      <c r="AQ12" s="317" t="s">
        <v>
516</v>
      </c>
      <c r="AR12" s="318" t="s">
        <v>
516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
517</v>
      </c>
      <c r="AL13" s="1232"/>
      <c r="AM13" s="1232"/>
      <c r="AN13" s="1233"/>
      <c r="AO13" s="316" t="s">
        <v>
516</v>
      </c>
      <c r="AP13" s="316" t="s">
        <v>
516</v>
      </c>
      <c r="AQ13" s="317" t="s">
        <v>
516</v>
      </c>
      <c r="AR13" s="318" t="s">
        <v>
516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
518</v>
      </c>
      <c r="AL14" s="1232"/>
      <c r="AM14" s="1232"/>
      <c r="AN14" s="1233"/>
      <c r="AO14" s="316">
        <v>
855908</v>
      </c>
      <c r="AP14" s="316">
        <v>
3785</v>
      </c>
      <c r="AQ14" s="317">
        <v>
2247</v>
      </c>
      <c r="AR14" s="318">
        <v>
68.400000000000006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
519</v>
      </c>
      <c r="AL15" s="1232"/>
      <c r="AM15" s="1232"/>
      <c r="AN15" s="1233"/>
      <c r="AO15" s="316">
        <v>
310361</v>
      </c>
      <c r="AP15" s="316">
        <v>
1373</v>
      </c>
      <c r="AQ15" s="317">
        <v>
1478</v>
      </c>
      <c r="AR15" s="318">
        <v>
-7.1</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
520</v>
      </c>
      <c r="AL16" s="1235"/>
      <c r="AM16" s="1235"/>
      <c r="AN16" s="1236"/>
      <c r="AO16" s="316">
        <v>
-1151889</v>
      </c>
      <c r="AP16" s="316">
        <v>
-5094</v>
      </c>
      <c r="AQ16" s="317">
        <v>
-5042</v>
      </c>
      <c r="AR16" s="318">
        <v>
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
185</v>
      </c>
      <c r="AL17" s="1235"/>
      <c r="AM17" s="1235"/>
      <c r="AN17" s="1236"/>
      <c r="AO17" s="316">
        <v>
19875645</v>
      </c>
      <c r="AP17" s="316">
        <v>
87901</v>
      </c>
      <c r="AQ17" s="317">
        <v>
63199</v>
      </c>
      <c r="AR17" s="318">
        <v>
39.1</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521</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522</v>
      </c>
      <c r="AP20" s="324" t="s">
        <v>
523</v>
      </c>
      <c r="AQ20" s="325" t="s">
        <v>
524</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
525</v>
      </c>
      <c r="AL21" s="1229"/>
      <c r="AM21" s="1229"/>
      <c r="AN21" s="1230"/>
      <c r="AO21" s="328">
        <v>
7.98</v>
      </c>
      <c r="AP21" s="329">
        <v>
6.3</v>
      </c>
      <c r="AQ21" s="330">
        <v>
1.68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
526</v>
      </c>
      <c r="AL22" s="1229"/>
      <c r="AM22" s="1229"/>
      <c r="AN22" s="1230"/>
      <c r="AO22" s="333">
        <v>
99.3</v>
      </c>
      <c r="AP22" s="334">
        <v>
99.1</v>
      </c>
      <c r="AQ22" s="335">
        <v>
0.2</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529</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
507</v>
      </c>
      <c r="AP30" s="304"/>
      <c r="AQ30" s="305" t="s">
        <v>
508</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
509</v>
      </c>
      <c r="AQ31" s="311" t="s">
        <v>
510</v>
      </c>
      <c r="AR31" s="312" t="s">
        <v>
511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
530</v>
      </c>
      <c r="AL32" s="1220"/>
      <c r="AM32" s="1220"/>
      <c r="AN32" s="1221"/>
      <c r="AO32" s="343">
        <v>
593161</v>
      </c>
      <c r="AP32" s="343">
        <v>
2623</v>
      </c>
      <c r="AQ32" s="344">
        <v>
4925</v>
      </c>
      <c r="AR32" s="345">
        <v>
-46.7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
531</v>
      </c>
      <c r="AL33" s="1220"/>
      <c r="AM33" s="1220"/>
      <c r="AN33" s="1221"/>
      <c r="AO33" s="343" t="s">
        <v>
516</v>
      </c>
      <c r="AP33" s="343" t="s">
        <v>
516</v>
      </c>
      <c r="AQ33" s="344" t="s">
        <v>
516</v>
      </c>
      <c r="AR33" s="345" t="s">
        <v>
516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
532</v>
      </c>
      <c r="AL34" s="1220"/>
      <c r="AM34" s="1220"/>
      <c r="AN34" s="1221"/>
      <c r="AO34" s="343">
        <v>
62283</v>
      </c>
      <c r="AP34" s="343">
        <v>
275</v>
      </c>
      <c r="AQ34" s="344">
        <v>
327</v>
      </c>
      <c r="AR34" s="345">
        <v>
-15.9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
533</v>
      </c>
      <c r="AL35" s="1220"/>
      <c r="AM35" s="1220"/>
      <c r="AN35" s="1221"/>
      <c r="AO35" s="343" t="s">
        <v>
516</v>
      </c>
      <c r="AP35" s="343" t="s">
        <v>
516</v>
      </c>
      <c r="AQ35" s="344">
        <v>
27</v>
      </c>
      <c r="AR35" s="345" t="s">
        <v>
516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
534</v>
      </c>
      <c r="AL36" s="1220"/>
      <c r="AM36" s="1220"/>
      <c r="AN36" s="1221"/>
      <c r="AO36" s="343">
        <v>
75035</v>
      </c>
      <c r="AP36" s="343">
        <v>
332</v>
      </c>
      <c r="AQ36" s="344">
        <v>
286</v>
      </c>
      <c r="AR36" s="345">
        <v>
16.100000000000001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
535</v>
      </c>
      <c r="AL37" s="1220"/>
      <c r="AM37" s="1220"/>
      <c r="AN37" s="1221"/>
      <c r="AO37" s="343">
        <v>
48808</v>
      </c>
      <c r="AP37" s="343">
        <v>
216</v>
      </c>
      <c r="AQ37" s="344">
        <v>
1760</v>
      </c>
      <c r="AR37" s="345">
        <v>
-87.7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
536</v>
      </c>
      <c r="AL38" s="1223"/>
      <c r="AM38" s="1223"/>
      <c r="AN38" s="1224"/>
      <c r="AO38" s="346" t="s">
        <v>
516</v>
      </c>
      <c r="AP38" s="346" t="s">
        <v>
516</v>
      </c>
      <c r="AQ38" s="347">
        <v>
0</v>
      </c>
      <c r="AR38" s="335" t="s">
        <v>
516</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
537</v>
      </c>
      <c r="AL39" s="1223"/>
      <c r="AM39" s="1223"/>
      <c r="AN39" s="1224"/>
      <c r="AO39" s="343" t="s">
        <v>
516</v>
      </c>
      <c r="AP39" s="343" t="s">
        <v>
516</v>
      </c>
      <c r="AQ39" s="344">
        <v>
-11</v>
      </c>
      <c r="AR39" s="345" t="s">
        <v>
516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
538</v>
      </c>
      <c r="AL40" s="1220"/>
      <c r="AM40" s="1220"/>
      <c r="AN40" s="1221"/>
      <c r="AO40" s="343">
        <v>
-3401257</v>
      </c>
      <c r="AP40" s="343">
        <v>
-15042</v>
      </c>
      <c r="AQ40" s="344">
        <v>
-15582</v>
      </c>
      <c r="AR40" s="345">
        <v>
-3.5</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
299</v>
      </c>
      <c r="AL41" s="1226"/>
      <c r="AM41" s="1226"/>
      <c r="AN41" s="1227"/>
      <c r="AO41" s="343">
        <v>
-2621970</v>
      </c>
      <c r="AP41" s="343">
        <v>
-11596</v>
      </c>
      <c r="AQ41" s="344">
        <v>
-8267</v>
      </c>
      <c r="AR41" s="345">
        <v>
40.299999999999997</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539</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541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
507</v>
      </c>
      <c r="AN49" s="1214" t="s">
        <v>
542</v>
      </c>
      <c r="AO49" s="1215"/>
      <c r="AP49" s="1215"/>
      <c r="AQ49" s="1215"/>
      <c r="AR49" s="121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
543</v>
      </c>
      <c r="AO50" s="360" t="s">
        <v>
544</v>
      </c>
      <c r="AP50" s="361" t="s">
        <v>
545</v>
      </c>
      <c r="AQ50" s="362" t="s">
        <v>
546</v>
      </c>
      <c r="AR50" s="363" t="s">
        <v>
547</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548</v>
      </c>
      <c r="AL51" s="356"/>
      <c r="AM51" s="364">
        <v>
10248156</v>
      </c>
      <c r="AN51" s="365">
        <v>
48728</v>
      </c>
      <c r="AO51" s="366">
        <v>
-13.3</v>
      </c>
      <c r="AP51" s="367">
        <v>
43773</v>
      </c>
      <c r="AQ51" s="368">
        <v>
-7</v>
      </c>
      <c r="AR51" s="369">
        <v>
-6.3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549</v>
      </c>
      <c r="AM52" s="372">
        <v>
8908046</v>
      </c>
      <c r="AN52" s="373">
        <v>
42356</v>
      </c>
      <c r="AO52" s="374">
        <v>
-15.6</v>
      </c>
      <c r="AP52" s="375">
        <v>
30346</v>
      </c>
      <c r="AQ52" s="376">
        <v>
-6.7</v>
      </c>
      <c r="AR52" s="377">
        <v>
-8.9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550</v>
      </c>
      <c r="AL53" s="356"/>
      <c r="AM53" s="364">
        <v>
9673063</v>
      </c>
      <c r="AN53" s="365">
        <v>
45208</v>
      </c>
      <c r="AO53" s="366">
        <v>
-7.2</v>
      </c>
      <c r="AP53" s="367">
        <v>
51565</v>
      </c>
      <c r="AQ53" s="368">
        <v>
17.8</v>
      </c>
      <c r="AR53" s="369">
        <v>
-25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549</v>
      </c>
      <c r="AM54" s="372">
        <v>
8480189</v>
      </c>
      <c r="AN54" s="373">
        <v>
39633</v>
      </c>
      <c r="AO54" s="374">
        <v>
-6.4</v>
      </c>
      <c r="AP54" s="375">
        <v>
35359</v>
      </c>
      <c r="AQ54" s="376">
        <v>
16.5</v>
      </c>
      <c r="AR54" s="377">
        <v>
-22.9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551</v>
      </c>
      <c r="AL55" s="356"/>
      <c r="AM55" s="364">
        <v>
10309001</v>
      </c>
      <c r="AN55" s="365">
        <v>
47415</v>
      </c>
      <c r="AO55" s="366">
        <v>
4.9000000000000004</v>
      </c>
      <c r="AP55" s="367">
        <v>
46686</v>
      </c>
      <c r="AQ55" s="368">
        <v>
-9.5</v>
      </c>
      <c r="AR55" s="369">
        <v>
14.4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549</v>
      </c>
      <c r="AM56" s="372">
        <v>
7171006</v>
      </c>
      <c r="AN56" s="373">
        <v>
32982</v>
      </c>
      <c r="AO56" s="374">
        <v>
-16.8</v>
      </c>
      <c r="AP56" s="375">
        <v>
32595</v>
      </c>
      <c r="AQ56" s="376">
        <v>
-7.8</v>
      </c>
      <c r="AR56" s="377">
        <v>
-9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552</v>
      </c>
      <c r="AL57" s="356"/>
      <c r="AM57" s="364">
        <v>
17936407</v>
      </c>
      <c r="AN57" s="365">
        <v>
80981</v>
      </c>
      <c r="AO57" s="366">
        <v>
70.8</v>
      </c>
      <c r="AP57" s="367">
        <v>
49796</v>
      </c>
      <c r="AQ57" s="368">
        <v>
6.7</v>
      </c>
      <c r="AR57" s="369">
        <v>
64.099999999999994</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549</v>
      </c>
      <c r="AM58" s="372">
        <v>
11662471</v>
      </c>
      <c r="AN58" s="373">
        <v>
52655</v>
      </c>
      <c r="AO58" s="374">
        <v>
59.6</v>
      </c>
      <c r="AP58" s="375">
        <v>
37281</v>
      </c>
      <c r="AQ58" s="376">
        <v>
14.4</v>
      </c>
      <c r="AR58" s="377">
        <v>
45.2</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553</v>
      </c>
      <c r="AL59" s="356"/>
      <c r="AM59" s="364">
        <v>
23777200</v>
      </c>
      <c r="AN59" s="365">
        <v>
105156</v>
      </c>
      <c r="AO59" s="366">
        <v>
29.9</v>
      </c>
      <c r="AP59" s="367">
        <v>
51681</v>
      </c>
      <c r="AQ59" s="368">
        <v>
3.8</v>
      </c>
      <c r="AR59" s="369">
        <v>
26.1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549</v>
      </c>
      <c r="AM60" s="372">
        <v>
12825786</v>
      </c>
      <c r="AN60" s="373">
        <v>
56723</v>
      </c>
      <c r="AO60" s="374">
        <v>
7.7</v>
      </c>
      <c r="AP60" s="375">
        <v>
37226</v>
      </c>
      <c r="AQ60" s="376">
        <v>
-0.1</v>
      </c>
      <c r="AR60" s="377">
        <v>
7.8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554</v>
      </c>
      <c r="AL61" s="378"/>
      <c r="AM61" s="379">
        <v>
14388765</v>
      </c>
      <c r="AN61" s="380">
        <v>
65498</v>
      </c>
      <c r="AO61" s="381">
        <v>
17</v>
      </c>
      <c r="AP61" s="382">
        <v>
48700</v>
      </c>
      <c r="AQ61" s="383">
        <v>
2.4</v>
      </c>
      <c r="AR61" s="369">
        <v>
14.6</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549</v>
      </c>
      <c r="AM62" s="372">
        <v>
9809500</v>
      </c>
      <c r="AN62" s="373">
        <v>
44870</v>
      </c>
      <c r="AO62" s="374">
        <v>
5.7</v>
      </c>
      <c r="AP62" s="375">
        <v>
34561</v>
      </c>
      <c r="AQ62" s="376">
        <v>
3.3</v>
      </c>
      <c r="AR62" s="377">
        <v>
2.4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fKKcG7BA7b6vFJtEJ+XOeOKhHrKJ3G/F0+nKJKYnflCDqPCM6iE9RJ9rQD6aVPAArR/OfT2TRewYmSyY8UXyKg==" saltValue="qx0U2NtBEz+zXKZ0t4Mx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556</v>
      </c>
    </row>
    <row r="120" spans="125:125" ht="13.5" hidden="1" customHeight="1" x14ac:dyDescent="0.2"/>
    <row r="121" spans="125:125" ht="13.5" hidden="1" customHeight="1" x14ac:dyDescent="0.2">
      <c r="DU121" s="291"/>
    </row>
  </sheetData>
  <sheetProtection algorithmName="SHA-512" hashValue="hrsixKow5gdr65M2cQIGhQmunjrmvrUTlUT7CHfunpUlPzMg4pvRAfg2p6SYHeXIlisietUq6UdLGeELcdZxwQ==" saltValue="tlZ9jmE12xe9KQtk2V/v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557</v>
      </c>
    </row>
  </sheetData>
  <sheetProtection algorithmName="SHA-512" hashValue="imwnse0mN0s0XPNf8ShB1NsF1ON6H/Miv2SN4c79hPDTTgiRb5ahwjpOJ2mKRfxgooxmV2ZzndxNgHq5AVgb5w==" saltValue="WVtGBDZ+EbWQGoWLElod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558</v>
      </c>
      <c r="G46" s="8" t="s">
        <v>
559</v>
      </c>
      <c r="H46" s="8" t="s">
        <v>
560</v>
      </c>
      <c r="I46" s="8" t="s">
        <v>
561</v>
      </c>
      <c r="J46" s="9" t="s">
        <v>
562</v>
      </c>
    </row>
    <row r="47" spans="2:10" ht="57.75" customHeight="1" x14ac:dyDescent="0.2">
      <c r="B47" s="10"/>
      <c r="C47" s="1237" t="s">
        <v>
3</v>
      </c>
      <c r="D47" s="1237"/>
      <c r="E47" s="1238"/>
      <c r="F47" s="11">
        <v>
49.22</v>
      </c>
      <c r="G47" s="12">
        <v>
49.18</v>
      </c>
      <c r="H47" s="12">
        <v>
46.01</v>
      </c>
      <c r="I47" s="12">
        <v>
38.81</v>
      </c>
      <c r="J47" s="13">
        <v>
32.47</v>
      </c>
    </row>
    <row r="48" spans="2:10" ht="57.75" customHeight="1" x14ac:dyDescent="0.2">
      <c r="B48" s="14"/>
      <c r="C48" s="1239" t="s">
        <v>
4</v>
      </c>
      <c r="D48" s="1239"/>
      <c r="E48" s="1240"/>
      <c r="F48" s="15">
        <v>
5.33</v>
      </c>
      <c r="G48" s="16">
        <v>
5.49</v>
      </c>
      <c r="H48" s="16">
        <v>
9.0399999999999991</v>
      </c>
      <c r="I48" s="16">
        <v>
7.98</v>
      </c>
      <c r="J48" s="17">
        <v>
9.1999999999999993</v>
      </c>
    </row>
    <row r="49" spans="2:10" ht="57.75" customHeight="1" thickBot="1" x14ac:dyDescent="0.25">
      <c r="B49" s="18"/>
      <c r="C49" s="1241" t="s">
        <v>
5</v>
      </c>
      <c r="D49" s="1241"/>
      <c r="E49" s="1242"/>
      <c r="F49" s="19" t="s">
        <v>
563</v>
      </c>
      <c r="G49" s="20">
        <v>
0.19</v>
      </c>
      <c r="H49" s="20" t="s">
        <v>
564</v>
      </c>
      <c r="I49" s="20" t="s">
        <v>
565</v>
      </c>
      <c r="J49" s="21" t="s">
        <v>
566</v>
      </c>
    </row>
    <row r="50" spans="2:10" ht="13.5" customHeight="1" x14ac:dyDescent="0.2"/>
  </sheetData>
  <sheetProtection algorithmName="SHA-512" hashValue="n13htakxHl0yBVovmTJ1t4HexSF/0v6z1pJBZVWfncotRjoVhsFx4REqM2elGq/47VkVaTfZPlbf+elJ7Gwg2g==" saltValue="36AySgNWbYEpHx7If4I0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功</dc:creator>
  <cp:lastModifiedBy>東京都</cp:lastModifiedBy>
  <dcterms:created xsi:type="dcterms:W3CDTF">2021-09-16T04:08:08Z</dcterms:created>
  <dcterms:modified xsi:type="dcterms:W3CDTF">2021-10-13T07:07:42Z</dcterms:modified>
</cp:coreProperties>
</file>