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2tuika\01shiryoshuku\"/>
    </mc:Choice>
  </mc:AlternateContent>
  <bookViews>
    <workbookView xWindow="3168" yWindow="1704" windowWidth="11436" windowHeight="11004" tabRatio="9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CO34" i="10"/>
  <c r="CO35" i="10" s="1"/>
  <c r="CO36" i="10" s="1"/>
  <c r="BW34" i="10"/>
  <c r="BW35" i="10" s="1"/>
  <c r="BW36" i="10" s="1"/>
  <c r="BW37" i="10" s="1"/>
  <c r="BW38" i="10" s="1"/>
  <c r="BE34" i="10"/>
  <c r="AM34" i="10"/>
  <c r="C34" i="10"/>
  <c r="U34" i="10" s="1"/>
  <c r="U35" i="10" s="1"/>
  <c r="U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<sst xmlns="http://schemas.openxmlformats.org/spreadsheetml/2006/main" count="1162" uniqueCount="598">
  <si>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</si>
  <si>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</si>
  <si>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</si>
  <si>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</si>
  <si>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</si>
  <si>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</si>
  <si>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</si>
  <si>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</si>
  <si>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</si>
  <si>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</si>
  <si>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</si>
  <si>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</si>
  <si>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</si>
  <si>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</si>
  <si>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</si>
  <si>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</si>
  <si>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</si>
  <si>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</si>
  <si>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</si>
  <si>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</si>
  <si>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</si>
  <si>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</si>
  <si>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</si>
  <si>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</si>
  <si>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</si>
  <si>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</si>
  <si>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</si>
  <si>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</si>
  <si>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</si>
  <si>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</si>
  <si>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</si>
  <si>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</si>
  <si>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</si>
  <si>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</si>
  <si>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</si>
  <si>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</si>
  <si>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</si>
  <si>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</si>
  <si>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</si>
  <si>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</si>
  <si>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</si>
  <si>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</si>
  <si>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</si>
  <si>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</si>
  <si>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</si>
  <si>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</si>
  <si>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</si>
  <si>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</si>
  <si>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</si>
  <si>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</si>
  <si>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</si>
  <si>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</si>
  <si>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</si>
  <si>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</si>
  <si>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</si>
  <si>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</si>
  <si>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</si>
  <si>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</si>
  <si>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</si>
  <si>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</si>
  <si>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</si>
  <si>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</si>
  <si>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</si>
  <si>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</si>
  <si>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</si>
  <si>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</si>
  <si>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</si>
  <si>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</si>
  <si>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</si>
  <si>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</si>
  <si>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</si>
  <si>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</si>
  <si>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</si>
  <si>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</si>
  <si>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</si>
  <si>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</si>
  <si>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</si>
  <si>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</si>
  <si>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</si>
  <si>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</si>
  <si>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</si>
  <si>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</si>
  <si>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</si>
  <si>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</si>
  <si>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</si>
  <si>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</si>
  <si>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</si>
  <si>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</si>
  <si>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</si>
  <si>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</si>
  <si>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</si>
  <si>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</si>
  <si>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</si>
  <si>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</si>
  <si>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</si>
  <si>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</si>
  <si>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</si>
  <si>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</si>
  <si>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</si>
  <si>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</si>
  <si>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</si>
  <si>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</si>
  <si>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</si>
  <si>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</si>
  <si>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</si>
  <si>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</si>
  <si>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</si>
  <si>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</si>
  <si>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</si>
  <si>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</si>
  <si>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</si>
  <si>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</si>
  <si>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</si>
  <si>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</si>
  <si>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</si>
  <si>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</si>
  <si>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</si>
  <si>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</si>
  <si>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</si>
  <si>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</si>
  <si>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</si>
  <si>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</si>
  <si>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</si>
  <si>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</si>
  <si>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</si>
  <si>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</si>
  <si>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</si>
  <si>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</si>
  <si>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</si>
  <si>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</si>
  <si>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</si>
  <si>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</si>
  <si>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</si>
  <si>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</si>
  <si>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</si>
  <si>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</si>
  <si>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</si>
  <si>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</si>
  <si>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</si>
  <si>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</si>
  <si>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</si>
  <si>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</si>
  <si>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</si>
  <si>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</si>
  <si>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</si>
  <si>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</si>
  <si>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</si>
  <si>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</si>
  <si>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</si>
  <si>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</si>
  <si>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</si>
  <si>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</si>
  <si>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</si>
  <si>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</si>
  <si>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</si>
  <si>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</si>
  <si>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</si>
  <si>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</si>
  <si>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</si>
  <si>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</si>
  <si>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</si>
  <si>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</si>
  <si>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</si>
  <si>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</si>
  <si>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</si>
  <si>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</si>
  <si>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</si>
  <si>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</si>
  <si>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</si>
  <si>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</si>
  <si>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</si>
  <si>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</si>
  <si>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</si>
  <si>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</si>
  <si>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</si>
  <si>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</si>
  <si>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</si>
  <si>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</si>
  <si>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</si>
  <si>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</si>
  <si>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</si>
  <si>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</si>
  <si>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</si>
  <si>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</si>
  <si>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</si>
  <si>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</si>
  <si>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</si>
  <si>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</si>
  <si>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</si>
  <si>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</si>
  <si>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</si>
  <si>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</si>
  <si>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</si>
  <si>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</si>
  <si>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</si>
  <si>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</si>
  <si>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</si>
  <si>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</si>
  <si>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</si>
  <si>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</si>
  <si>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</si>
  <si>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</si>
  <si>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</si>
  <si>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</si>
  <si>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</si>
  <si>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</si>
  <si>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</si>
  <si>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</si>
  <si>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</si>
  <si>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</si>
  <si>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</si>
  <si>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</si>
  <si>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</si>
  <si>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</si>
  <si>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</si>
  <si>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</si>
  <si>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</si>
  <si>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</si>
  <si>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</si>
  <si>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</si>
  <si>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</si>
  <si>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</si>
  <si>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</si>
  <si>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</si>
  <si>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</si>
  <si>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</si>
  <si>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</si>
  <si>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</si>
  <si>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</si>
  <si>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</si>
  <si>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</si>
  <si>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</si>
  <si>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</si>
  <si>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</si>
  <si>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</si>
  <si>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</si>
  <si>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</si>
  <si>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</si>
  <si>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</si>
  <si>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</si>
  <si>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</si>
  <si>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</si>
  <si>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</si>
  <si>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</si>
  <si>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</si>
  <si>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</si>
  <si>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</si>
  <si>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</si>
  <si>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</si>
  <si>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</si>
  <si>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</si>
  <si>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</si>
  <si>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</si>
  <si>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</si>
  <si>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</si>
  <si>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</si>
  <si>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</si>
  <si>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</si>
  <si>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</si>
  <si>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</si>
  <si>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</si>
  <si>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</si>
  <si>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</si>
  <si>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</si>
  <si>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</si>
  <si>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</si>
  <si>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</si>
  <si>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</si>
  <si>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</si>
  <si>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</si>
  <si>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</si>
  <si>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</si>
  <si>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</si>
  <si>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</si>
  <si>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</si>
  <si>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</si>
  <si>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</si>
  <si>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</si>
  <si>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</si>
  <si>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</si>
  <si>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</si>
  <si>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</si>
  <si>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</si>
  <si>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</si>
  <si>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</si>
  <si>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</si>
  <si>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</si>
  <si>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</si>
  <si>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</si>
  <si>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</si>
  <si>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</si>
  <si>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</si>
  <si>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</si>
  <si>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</si>
  <si>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</si>
  <si>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</si>
  <si>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</si>
  <si>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</si>
  <si>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</si>
  <si>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</si>
  <si>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</si>
  <si>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</si>
  <si>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</si>
  <si>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</si>
  <si>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</si>
  <si>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</si>
  <si>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</si>
  <si>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</si>
  <si>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</si>
  <si>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</si>
  <si>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</si>
  <si>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</si>
  <si>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</si>
  <si>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</si>
  <si>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</si>
  <si>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</si>
  <si>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</si>
  <si>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</si>
  <si>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</si>
  <si>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</si>
  <si>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</si>
  <si>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</si>
  <si>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</si>
  <si>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</si>
  <si>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</si>
  <si>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</si>
  <si>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</si>
  <si>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</si>
  <si>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</si>
  <si>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</si>
  <si>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</si>
  <si>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</si>
  <si>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</si>
  <si>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</si>
  <si>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</si>
  <si>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</si>
  <si>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</si>
  <si>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</si>
  <si>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</si>
  <si>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</si>
  <si>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</si>
  <si>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</si>
  <si>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</si>
  <si>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</si>
  <si>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</si>
  <si>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</si>
  <si>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</si>
  <si>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</si>
  <si>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</si>
  <si>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</si>
  <si>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</si>
  <si>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</si>
  <si>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</si>
  <si>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</si>
  <si>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</si>
  <si>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</si>
  <si>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</si>
  <si>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</si>
  <si>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</si>
  <si>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</si>
  <si>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</si>
  <si>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</si>
  <si>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</si>
  <si>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</si>
  <si>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</si>
  <si>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</si>
  <si>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</si>
  <si>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</si>
  <si>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</si>
  <si>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</si>
  <si>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</si>
  <si>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</si>
  <si>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</si>
  <si>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</si>
  <si>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</si>
  <si>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</si>
  <si>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</si>
  <si>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</si>
  <si>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</si>
  <si>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</si>
  <si>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</si>
  <si>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</si>
  <si>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</si>
  <si>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</si>
  <si>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</si>
  <si>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</si>
  <si>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</si>
  <si>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</si>
  <si>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</si>
  <si>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</si>
  <si>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</si>
  <si>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</si>
  <si>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</si>
  <si>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</si>
  <si>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</si>
  <si>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</si>
  <si>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</si>
  <si>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</si>
  <si>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</si>
  <si>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</si>
  <si>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</si>
  <si>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</si>
  <si>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</si>
  <si>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</si>
  <si>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</si>
  <si>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</si>
  <si>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</si>
  <si>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</si>
  <si>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</si>
  <si>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</si>
  <si>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</si>
  <si>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</si>
  <si>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</si>
  <si>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</si>
  <si>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</si>
  <si>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</si>
  <si>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</si>
  <si>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</si>
  <si>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</si>
  <si>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</si>
  <si>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</si>
  <si>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</si>
  <si>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</si>
  <si>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</si>
  <si>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</si>
  <si>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</si>
  <si>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</si>
  <si>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</si>
  <si>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</si>
  <si>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</si>
  <si>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</si>
  <si>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</si>
  <si>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</si>
  <si>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</si>
  <si>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</si>
  <si>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</si>
  <si>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</si>
  <si>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</si>
  <si>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</si>
  <si>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</si>
  <si>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</si>
  <si>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</si>
  <si>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</si>
  <si>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</si>
  <si>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</si>
  <si>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</si>
  <si>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</si>
  <si>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</si>
  <si>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</si>
  <si>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</si>
  <si>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</si>
  <si>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</si>
  <si>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</si>
  <si>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</si>
  <si>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</si>
  <si>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</si>
  <si>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</si>
  <si>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</si>
  <si>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</si>
  <si>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</si>
  <si>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</si>
  <si>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</si>
  <si>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</si>
  <si>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</si>
  <si>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</si>
  <si>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</si>
  <si>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</si>
  <si>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</si>
  <si>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</si>
  <si>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</si>
  <si>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</si>
  <si>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</si>
  <si>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</si>
  <si>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</si>
  <si>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</si>
  <si>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</si>
  <si>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</si>
  <si>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</si>
  <si>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</si>
  <si>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</si>
  <si>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</si>
  <si>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</si>
  <si>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</si>
  <si>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</si>
  <si>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</si>
  <si>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</si>
  <si>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</si>
  <si>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</si>
  <si>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</si>
  <si>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</si>
  <si>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</si>
  <si>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</si>
  <si>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</si>
  <si>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</si>
  <si>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</si>
  <si>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</si>
  <si>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</si>
  <si>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</si>
  <si>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</si>
  <si>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</si>
  <si>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</si>
  <si>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</si>
  <si>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</si>
  <si>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</si>
  <si>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</si>
  <si>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</si>
  <si>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</si>
  <si>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</si>
  <si>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</si>
  <si>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</si>
  <si>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</si>
  <si>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</si>
  <si>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</si>
  <si>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</si>
  <si>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</si>
  <si>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</si>
  <si>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</si>
  <si>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</si>
  <si>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</si>
  <si>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</si>
  <si>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</si>
  <si>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</si>
  <si>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</si>
  <si>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</si>
  <si>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</si>
  <si>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</si>
  <si>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</si>
  <si>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</si>
  <si>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</si>
  <si>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</si>
  <si>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</si>
  <si>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</si>
  <si>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</si>
  <si>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</si>
  <si>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</si>
  <si>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</si>
  <si>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</si>
  <si>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</si>
  <si>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</si>
  <si>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</si>
  <si>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</si>
  <si>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</si>
  <si>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</si>
  <si>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</si>
  <si>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</si>
  <si>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</si>
  <si>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</si>
  <si>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</si>
  <si>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</si>
  <si>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</si>
  <si>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</si>
  <si>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</si>
  <si>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</si>
  <si>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</si>
  <si>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</si>
  <si>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</si>
  <si>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</si>
  <si>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</si>
  <si>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</si>
  <si>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</si>
  <si>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</si>
  <si>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</si>
  <si>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</si>
  <si>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</si>
  <si>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</si>
  <si>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</si>
  <si>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</si>
  <si>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</si>
  <si>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</si>
  <si>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</si>
  <si>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</si>
  <si>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</si>
  <si>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</si>
  <si>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phoneticPr fontId="2"/>
  </si>
  <si>
    <t>法適用</t>
    <rPh sb="0" eb="1">
      <t>ホウ</t>
    </rPh>
    <rPh sb="1" eb="3">
      <t>テキヨウ</t>
    </rPh>
    <phoneticPr fontId="2"/>
  </si>
  <si>
    <t>新宿未来創造財団</t>
  </si>
  <si>
    <t>新宿区土地開発公社</t>
  </si>
  <si>
    <t>新宿区勤労者・仕事支援センター</t>
  </si>
  <si>
    <t>〇</t>
    <phoneticPr fontId="2"/>
  </si>
  <si>
    <t>社会資本等整備基金</t>
    <rPh sb="0" eb="2">
      <t>シャカイ</t>
    </rPh>
    <rPh sb="2" eb="4">
      <t>シホン</t>
    </rPh>
    <rPh sb="4" eb="5">
      <t>トウ</t>
    </rPh>
    <rPh sb="5" eb="7">
      <t>セイビ</t>
    </rPh>
    <rPh sb="7" eb="9">
      <t>キキン</t>
    </rPh>
    <phoneticPr fontId="2"/>
  </si>
  <si>
    <t>義務教育施設整備等次世代育成基金</t>
  </si>
  <si>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</si>
  <si>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</si>
  <si>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</si>
  <si>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</si>
  <si>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</si>
  <si>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</si>
  <si>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</si>
  <si>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</si>
  <si>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ないが、有形固定資産減価償却率は類似団体よりも高く、供用開始後30年を経過している施設が多いことから、修繕及び建替費用の増加が見込まれる。引き続き、公共施設等総合管理計画に基づき、財政負担の平準化と軽減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</si>
  <si>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</si>
  <si>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</si>
  <si>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</si>
  <si>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</si>
  <si>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</si>
  <si>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</si>
  <si>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将来負担比率はなく、実質公債費比率は類似団体と比較して低い水準にあるため、引き続き低水準の維持に努める。</t>
    <rPh sb="0" eb="2">
      <t>ショウライ</t>
    </rPh>
    <rPh sb="2" eb="4">
      <t>フタン</t>
    </rPh>
    <rPh sb="4" eb="6">
      <t>ヒリツ</t>
    </rPh>
    <rPh sb="10" eb="12">
      <t>ジッシツ</t>
    </rPh>
    <rPh sb="12" eb="15">
      <t>コウサイヒ</t>
    </rPh>
    <rPh sb="15" eb="17">
      <t>ヒリツ</t>
    </rPh>
    <rPh sb="18" eb="20">
      <t>ルイジ</t>
    </rPh>
    <rPh sb="20" eb="22">
      <t>ダンタイ</t>
    </rPh>
    <rPh sb="23" eb="25">
      <t>ヒカク</t>
    </rPh>
    <rPh sb="27" eb="28">
      <t>ヒク</t>
    </rPh>
    <rPh sb="29" eb="31">
      <t>スイジュン</t>
    </rPh>
    <rPh sb="37" eb="38">
      <t>ヒ</t>
    </rPh>
    <rPh sb="39" eb="40">
      <t>ツヅ</t>
    </rPh>
    <rPh sb="41" eb="44">
      <t>テイスイジュン</t>
    </rPh>
    <rPh sb="45" eb="47">
      <t>イジ</t>
    </rPh>
    <rPh sb="48" eb="4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</si>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</sst>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F419-4F0B-B8E6-CC77040451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43271</c:v>
                </c:pt>
                <c:pt idx="1">
                  <c:v>35306</c:v>
                </c:pt>
                <c:pt idx="2">
                  <c:v>26277</c:v>
                </c:pt>
                <c:pt idx="3">
                  <c:v>25924</c:v>
                </c:pt>
                <c:pt idx="4">
                  <c:v>29453</c:v>
                </c:pt>
              </c:numCache>
            </c:numRef>
          </c:val>
          <c:smooth val="0"/>
          <c:extLst>
            <c:ext xmlns:c16="http://schemas.microsoft.com/office/drawing/2014/chart" uri="{C3380CC4-5D6E-409C-BE32-E72D297353CC}">
              <c16:uniqueId val="{00000001-F419-4F0B-B8E6-CC77040451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4.09</c:v>
                </c:pt>
                <c:pt idx="2">
                  <c:v>6.48</c:v>
                </c:pt>
                <c:pt idx="3">
                  <c:v>4.49</c:v>
                </c:pt>
                <c:pt idx="4">
                  <c:v>3.77</c:v>
                </c:pt>
              </c:numCache>
            </c:numRef>
          </c:val>
          <c:extLst>
            <c:ext xmlns:c16="http://schemas.microsoft.com/office/drawing/2014/chart" uri="{C3380CC4-5D6E-409C-BE32-E72D297353CC}">
              <c16:uniqueId val="{00000000-D98C-412D-833C-AA50061A6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27.05</c:v>
                </c:pt>
                <c:pt idx="1">
                  <c:v>29.4</c:v>
                </c:pt>
                <c:pt idx="2">
                  <c:v>32.68</c:v>
                </c:pt>
                <c:pt idx="3">
                  <c:v>34.96</c:v>
                </c:pt>
                <c:pt idx="4">
                  <c:v>35.99</c:v>
                </c:pt>
              </c:numCache>
            </c:numRef>
          </c:val>
          <c:extLst>
            <c:ext xmlns:c16="http://schemas.microsoft.com/office/drawing/2014/chart" uri="{C3380CC4-5D6E-409C-BE32-E72D297353CC}">
              <c16:uniqueId val="{00000001-D98C-412D-833C-AA50061A6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3.21</c:v>
                </c:pt>
                <c:pt idx="1">
                  <c:v>2.0299999999999998</c:v>
                </c:pt>
                <c:pt idx="2">
                  <c:v>4.8099999999999996</c:v>
                </c:pt>
                <c:pt idx="3">
                  <c:v>1.81</c:v>
                </c:pt>
                <c:pt idx="4">
                  <c:v>2.0299999999999998</c:v>
                </c:pt>
              </c:numCache>
            </c:numRef>
          </c:val>
          <c:smooth val="0"/>
          <c:extLst>
            <c:ext xmlns:c16="http://schemas.microsoft.com/office/drawing/2014/chart" uri="{C3380CC4-5D6E-409C-BE32-E72D297353CC}">
              <c16:uniqueId val="{00000002-D98C-412D-833C-AA50061A6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33-4FD0-A5B3-232B29CEF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33-4FD0-A5B3-232B29CEF3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33-4FD0-A5B3-232B29CEF3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33-4FD0-A5B3-232B29CEF35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33-4FD0-A5B3-232B29CEF35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433-4FD0-A5B3-232B29CEF35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6-E433-4FD0-A5B3-232B29CEF3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1.1599999999999999</c:v>
                </c:pt>
                <c:pt idx="4">
                  <c:v>#N/A</c:v>
                </c:pt>
                <c:pt idx="5">
                  <c:v>0.92</c:v>
                </c:pt>
                <c:pt idx="6">
                  <c:v>#N/A</c:v>
                </c:pt>
                <c:pt idx="7">
                  <c:v>0.86</c:v>
                </c:pt>
                <c:pt idx="8">
                  <c:v>#N/A</c:v>
                </c:pt>
                <c:pt idx="9">
                  <c:v>0.73</c:v>
                </c:pt>
              </c:numCache>
            </c:numRef>
          </c:val>
          <c:extLst>
            <c:ext xmlns:c16="http://schemas.microsoft.com/office/drawing/2014/chart" uri="{C3380CC4-5D6E-409C-BE32-E72D297353CC}">
              <c16:uniqueId val="{00000007-E433-4FD0-A5B3-232B29CEF35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0.62</c:v>
                </c:pt>
                <c:pt idx="4">
                  <c:v>#N/A</c:v>
                </c:pt>
                <c:pt idx="5">
                  <c:v>1.05</c:v>
                </c:pt>
                <c:pt idx="6">
                  <c:v>#N/A</c:v>
                </c:pt>
                <c:pt idx="7">
                  <c:v>0.4</c:v>
                </c:pt>
                <c:pt idx="8">
                  <c:v>#N/A</c:v>
                </c:pt>
                <c:pt idx="9">
                  <c:v>0.77</c:v>
                </c:pt>
              </c:numCache>
            </c:numRef>
          </c:val>
          <c:extLst>
            <c:ext xmlns:c16="http://schemas.microsoft.com/office/drawing/2014/chart" uri="{C3380CC4-5D6E-409C-BE32-E72D297353CC}">
              <c16:uniqueId val="{00000008-E433-4FD0-A5B3-232B29CEF3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5.07</c:v>
                </c:pt>
                <c:pt idx="2">
                  <c:v>#N/A</c:v>
                </c:pt>
                <c:pt idx="3">
                  <c:v>4.08</c:v>
                </c:pt>
                <c:pt idx="4">
                  <c:v>#N/A</c:v>
                </c:pt>
                <c:pt idx="5">
                  <c:v>6.48</c:v>
                </c:pt>
                <c:pt idx="6">
                  <c:v>#N/A</c:v>
                </c:pt>
                <c:pt idx="7">
                  <c:v>4.49</c:v>
                </c:pt>
                <c:pt idx="8">
                  <c:v>#N/A</c:v>
                </c:pt>
                <c:pt idx="9">
                  <c:v>3.76</c:v>
                </c:pt>
              </c:numCache>
            </c:numRef>
          </c:val>
          <c:extLst>
            <c:ext xmlns:c16="http://schemas.microsoft.com/office/drawing/2014/chart" uri="{C3380CC4-5D6E-409C-BE32-E72D297353CC}">
              <c16:uniqueId val="{00000009-E433-4FD0-A5B3-232B29CEF3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6119</c:v>
                </c:pt>
                <c:pt idx="5">
                  <c:v>6012</c:v>
                </c:pt>
                <c:pt idx="8">
                  <c:v>5762</c:v>
                </c:pt>
                <c:pt idx="11">
                  <c:v>5573</c:v>
                </c:pt>
                <c:pt idx="14">
                  <c:v>5547</c:v>
                </c:pt>
              </c:numCache>
            </c:numRef>
          </c:val>
          <c:extLst>
            <c:ext xmlns:c16="http://schemas.microsoft.com/office/drawing/2014/chart" uri="{C3380CC4-5D6E-409C-BE32-E72D297353CC}">
              <c16:uniqueId val="{00000000-5E71-4C7A-92C3-5D6D9C1D7E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71-4C7A-92C3-5D6D9C1D7E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333</c:v>
                </c:pt>
                <c:pt idx="3">
                  <c:v>272</c:v>
                </c:pt>
                <c:pt idx="6">
                  <c:v>248</c:v>
                </c:pt>
                <c:pt idx="9">
                  <c:v>221</c:v>
                </c:pt>
                <c:pt idx="12">
                  <c:v>199</c:v>
                </c:pt>
              </c:numCache>
            </c:numRef>
          </c:val>
          <c:extLst>
            <c:ext xmlns:c16="http://schemas.microsoft.com/office/drawing/2014/chart" uri="{C3380CC4-5D6E-409C-BE32-E72D297353CC}">
              <c16:uniqueId val="{00000002-5E71-4C7A-92C3-5D6D9C1D7E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202</c:v>
                </c:pt>
                <c:pt idx="3">
                  <c:v>123</c:v>
                </c:pt>
                <c:pt idx="6">
                  <c:v>107</c:v>
                </c:pt>
                <c:pt idx="9">
                  <c:v>119</c:v>
                </c:pt>
                <c:pt idx="12">
                  <c:v>124</c:v>
                </c:pt>
              </c:numCache>
            </c:numRef>
          </c:val>
          <c:extLst>
            <c:ext xmlns:c16="http://schemas.microsoft.com/office/drawing/2014/chart" uri="{C3380CC4-5D6E-409C-BE32-E72D297353CC}">
              <c16:uniqueId val="{00000003-5E71-4C7A-92C3-5D6D9C1D7E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71-4C7A-92C3-5D6D9C1D7E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c:v>
                </c:pt>
                <c:pt idx="3">
                  <c:v>14</c:v>
                </c:pt>
                <c:pt idx="6">
                  <c:v>25</c:v>
                </c:pt>
                <c:pt idx="9">
                  <c:v>33</c:v>
                </c:pt>
                <c:pt idx="12">
                  <c:v>51</c:v>
                </c:pt>
              </c:numCache>
            </c:numRef>
          </c:val>
          <c:extLst>
            <c:ext xmlns:c16="http://schemas.microsoft.com/office/drawing/2014/chart" uri="{C3380CC4-5D6E-409C-BE32-E72D297353CC}">
              <c16:uniqueId val="{00000005-5E71-4C7A-92C3-5D6D9C1D7E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71-4C7A-92C3-5D6D9C1D7E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2450</c:v>
                </c:pt>
                <c:pt idx="3">
                  <c:v>2706</c:v>
                </c:pt>
                <c:pt idx="6">
                  <c:v>2277</c:v>
                </c:pt>
                <c:pt idx="9">
                  <c:v>2041</c:v>
                </c:pt>
                <c:pt idx="12">
                  <c:v>2275</c:v>
                </c:pt>
              </c:numCache>
            </c:numRef>
          </c:val>
          <c:extLst>
            <c:ext xmlns:c16="http://schemas.microsoft.com/office/drawing/2014/chart" uri="{C3380CC4-5D6E-409C-BE32-E72D297353CC}">
              <c16:uniqueId val="{00000007-5E71-4C7A-92C3-5D6D9C1D7E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-3120</c:v>
                </c:pt>
                <c:pt idx="2">
                  <c:v>#N/A</c:v>
                </c:pt>
                <c:pt idx="3">
                  <c:v>#N/A</c:v>
                </c:pt>
                <c:pt idx="4">
                  <c:v>-2897</c:v>
                </c:pt>
                <c:pt idx="5">
                  <c:v>#N/A</c:v>
                </c:pt>
                <c:pt idx="6">
                  <c:v>#N/A</c:v>
                </c:pt>
                <c:pt idx="7">
                  <c:v>-3105</c:v>
                </c:pt>
                <c:pt idx="8">
                  <c:v>#N/A</c:v>
                </c:pt>
                <c:pt idx="9">
                  <c:v>#N/A</c:v>
                </c:pt>
                <c:pt idx="10">
                  <c:v>-3159</c:v>
                </c:pt>
                <c:pt idx="11">
                  <c:v>#N/A</c:v>
                </c:pt>
                <c:pt idx="12">
                  <c:v>#N/A</c:v>
                </c:pt>
                <c:pt idx="13">
                  <c:v>-2898</c:v>
                </c:pt>
                <c:pt idx="14">
                  <c:v>#N/A</c:v>
                </c:pt>
              </c:numCache>
            </c:numRef>
          </c:val>
          <c:smooth val="0"/>
          <c:extLst>
            <c:ext xmlns:c16="http://schemas.microsoft.com/office/drawing/2014/chart" uri="{C3380CC4-5D6E-409C-BE32-E72D297353CC}">
              <c16:uniqueId val="{00000008-5E71-4C7A-92C3-5D6D9C1D7E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65121</c:v>
                </c:pt>
                <c:pt idx="5">
                  <c:v>60203</c:v>
                </c:pt>
                <c:pt idx="8">
                  <c:v>55286</c:v>
                </c:pt>
                <c:pt idx="11">
                  <c:v>50297</c:v>
                </c:pt>
                <c:pt idx="14">
                  <c:v>45500</c:v>
                </c:pt>
              </c:numCache>
            </c:numRef>
          </c:val>
          <c:extLst>
            <c:ext xmlns:c16="http://schemas.microsoft.com/office/drawing/2014/chart" uri="{C3380CC4-5D6E-409C-BE32-E72D297353CC}">
              <c16:uniqueId val="{00000000-B9DB-4C5D-AF0D-BB74AA7481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1</c:v>
                </c:pt>
                <c:pt idx="11">
                  <c:v>0</c:v>
                </c:pt>
                <c:pt idx="14">
                  <c:v>0</c:v>
                </c:pt>
              </c:numCache>
            </c:numRef>
          </c:val>
          <c:extLst>
            <c:ext xmlns:c16="http://schemas.microsoft.com/office/drawing/2014/chart" uri="{C3380CC4-5D6E-409C-BE32-E72D297353CC}">
              <c16:uniqueId val="{00000001-B9DB-4C5D-AF0D-BB74AA7481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39503</c:v>
                </c:pt>
                <c:pt idx="5">
                  <c:v>42785</c:v>
                </c:pt>
                <c:pt idx="8">
                  <c:v>46896</c:v>
                </c:pt>
                <c:pt idx="11">
                  <c:v>53153</c:v>
                </c:pt>
                <c:pt idx="14">
                  <c:v>57649</c:v>
                </c:pt>
              </c:numCache>
            </c:numRef>
          </c:val>
          <c:extLst>
            <c:ext xmlns:c16="http://schemas.microsoft.com/office/drawing/2014/chart" uri="{C3380CC4-5D6E-409C-BE32-E72D297353CC}">
              <c16:uniqueId val="{00000002-B9DB-4C5D-AF0D-BB74AA7481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DB-4C5D-AF0D-BB74AA7481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DB-4C5D-AF0D-BB74AA7481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B-4C5D-AF0D-BB74AA7481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19290</c:v>
                </c:pt>
                <c:pt idx="3">
                  <c:v>20477</c:v>
                </c:pt>
                <c:pt idx="6">
                  <c:v>18193</c:v>
                </c:pt>
                <c:pt idx="9">
                  <c:v>18537</c:v>
                </c:pt>
                <c:pt idx="12">
                  <c:v>17243</c:v>
                </c:pt>
              </c:numCache>
            </c:numRef>
          </c:val>
          <c:extLst>
            <c:ext xmlns:c16="http://schemas.microsoft.com/office/drawing/2014/chart" uri="{C3380CC4-5D6E-409C-BE32-E72D297353CC}">
              <c16:uniqueId val="{00000006-B9DB-4C5D-AF0D-BB74AA7481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1173</c:v>
                </c:pt>
                <c:pt idx="3">
                  <c:v>1231</c:v>
                </c:pt>
                <c:pt idx="6">
                  <c:v>1439</c:v>
                </c:pt>
                <c:pt idx="9">
                  <c:v>1462</c:v>
                </c:pt>
                <c:pt idx="12">
                  <c:v>1524</c:v>
                </c:pt>
              </c:numCache>
            </c:numRef>
          </c:val>
          <c:extLst>
            <c:ext xmlns:c16="http://schemas.microsoft.com/office/drawing/2014/chart" uri="{C3380CC4-5D6E-409C-BE32-E72D297353CC}">
              <c16:uniqueId val="{00000007-B9DB-4C5D-AF0D-BB74AA7481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9DB-4C5D-AF0D-BB74AA7481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199</c:v>
                </c:pt>
                <c:pt idx="3">
                  <c:v>265</c:v>
                </c:pt>
                <c:pt idx="6">
                  <c:v>200</c:v>
                </c:pt>
                <c:pt idx="9">
                  <c:v>32</c:v>
                </c:pt>
                <c:pt idx="12">
                  <c:v>0</c:v>
                </c:pt>
              </c:numCache>
            </c:numRef>
          </c:val>
          <c:extLst>
            <c:ext xmlns:c16="http://schemas.microsoft.com/office/drawing/2014/chart" uri="{C3380CC4-5D6E-409C-BE32-E72D297353CC}">
              <c16:uniqueId val="{00000009-B9DB-4C5D-AF0D-BB74AA7481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22022</c:v>
                </c:pt>
                <c:pt idx="3">
                  <c:v>22138</c:v>
                </c:pt>
                <c:pt idx="6">
                  <c:v>20917</c:v>
                </c:pt>
                <c:pt idx="9">
                  <c:v>19947</c:v>
                </c:pt>
                <c:pt idx="12">
                  <c:v>18638</c:v>
                </c:pt>
              </c:numCache>
            </c:numRef>
          </c:val>
          <c:extLst>
            <c:ext xmlns:c16="http://schemas.microsoft.com/office/drawing/2014/chart" uri="{C3380CC4-5D6E-409C-BE32-E72D297353CC}">
              <c16:uniqueId val="{0000000A-B9DB-4C5D-AF0D-BB74AA7481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DB-4C5D-AF0D-BB74AA7481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27217</c:v>
                </c:pt>
                <c:pt idx="1">
                  <c:v>30289</c:v>
                </c:pt>
                <c:pt idx="2">
                  <c:v>32607</c:v>
                </c:pt>
              </c:numCache>
            </c:numRef>
          </c:val>
          <c:extLst>
            <c:ext xmlns:c16="http://schemas.microsoft.com/office/drawing/2014/chart" uri="{C3380CC4-5D6E-409C-BE32-E72D297353CC}">
              <c16:uniqueId val="{00000000-E88E-436A-ABDE-58A9A26E1C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5570</c:v>
                </c:pt>
                <c:pt idx="1">
                  <c:v>5675</c:v>
                </c:pt>
                <c:pt idx="2">
                  <c:v>5779</c:v>
                </c:pt>
              </c:numCache>
            </c:numRef>
          </c:val>
          <c:extLst>
            <c:ext xmlns:c16="http://schemas.microsoft.com/office/drawing/2014/chart" uri="{C3380CC4-5D6E-409C-BE32-E72D297353CC}">
              <c16:uniqueId val="{00000001-E88E-436A-ABDE-58A9A26E1C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12253</c:v>
                </c:pt>
                <c:pt idx="1">
                  <c:v>14908</c:v>
                </c:pt>
                <c:pt idx="2">
                  <c:v>17056</c:v>
                </c:pt>
              </c:numCache>
            </c:numRef>
          </c:val>
          <c:extLst>
            <c:ext xmlns:c16="http://schemas.microsoft.com/office/drawing/2014/chart" uri="{C3380CC4-5D6E-409C-BE32-E72D297353CC}">
              <c16:uniqueId val="{00000002-E88E-436A-ABDE-58A9A26E1C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5B-49A1-A6BC-328AF18C8A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{C6693B2E-E173-44E7-AEFB-A42129B1CEFA}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B-49A1-A6BC-328AF18C8A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{C5886D54-08BC-45AA-A5BE-F3CE626B27F5}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B-49A1-A6BC-328AF18C8A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{A580AC5A-29BD-4B70-9FB1-49BEA4383DBC}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B-49A1-A6BC-328AF18C8A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{DFE41BC7-2E9C-4358-B657-67F8B8E33190}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B-49A1-A6BC-328AF18C8AA0}"/>
                </c:ext>
              </c:extLst>
            </c:dLbl>
            <c:dLbl>
              <c:idx val="8"/>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5B-49A1-A6BC-328AF18C8AA0}"/>
                </c:ext>
              </c:extLst>
            </c:dLbl>
            <c:dLbl>
              <c:idx val="16"/>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5B-49A1-A6BC-328AF18C8AA0}"/>
                </c:ext>
              </c:extLst>
            </c:dLbl>
            <c:dLbl>
              <c:idx val="24"/>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5B-49A1-A6BC-328AF18C8AA0}"/>
                </c:ext>
              </c:extLst>
            </c:dLbl>
            <c:dLbl>
              <c:idx val="32"/>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5B-49A1-A6BC-328AF18C8A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62.4</c:v>
              </c:pt>
              <c:pt idx="8">
                <c:v>63.8</c:v>
              </c:pt>
              <c:pt idx="16">
                <c:v>65.400000000000006</c:v>
              </c:pt>
              <c:pt idx="24">
                <c:v>66.400000000000006</c:v>
              </c:pt>
              <c:pt idx="32">
                <c:v>66.3</c:v>
              </c:pt>
            </c:numLit>
          </c:xVal>
          <c:yVal>
            <c:numLit>
              <c:formatCode>General</c:formatCode>
              <c:ptCount val="40"/>
            </c:numLit>
          </c:yVal>
          <c:smooth val="0"/>
          <c:extLst>
            <c:ext xmlns:c16="http://schemas.microsoft.com/office/drawing/2014/chart" uri="{C3380CC4-5D6E-409C-BE32-E72D297353CC}">
              <c16:uniqueId val="{00000009-BB5B-49A1-A6BC-328AF18C8AA0}"/>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B5B-49A1-A6BC-328AF18C8A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{0BF5C3BD-CE3D-439B-A475-5C43994B2148}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B-49A1-A6BC-328AF18C8A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{C42D61D9-3C55-4DDD-BF6F-C82F9D5EC166}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B-49A1-A6BC-328AF18C8A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{C2CD7C61-70B0-45B0-BE13-A84599F19A6B}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B-49A1-A6BC-328AF18C8A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{6AA9D696-E123-44C7-9E94-4C840732ADB5}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B-49A1-A6BC-328AF18C8AA0}"/>
                </c:ext>
              </c:extLst>
            </c:dLbl>
            <c:dLbl>
              <c:idx val="8"/>
              <c:layout>
                <c:manualLayout>
                  <c:x val="-3.6474124743029766E-2"/>
                  <c:y val="-6.4739042105865174E-2"/>
                </c:manualLayout>
              </c:layout>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B5B-49A1-A6BC-328AF18C8AA0}"/>
                </c:ext>
              </c:extLst>
            </c:dLbl>
            <c:dLbl>
              <c:idx val="16"/>
              <c:layout>
                <c:manualLayout>
                  <c:x val="-2.781627619611491E-2"/>
                  <c:y val="-6.4739042105865174E-2"/>
                </c:manualLayout>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B5B-49A1-A6BC-328AF18C8AA0}"/>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B5B-49A1-A6BC-328AF18C8AA0}"/>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B5B-49A1-A6BC-328AF18C8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60.2</c:v>
              </c:pt>
              <c:pt idx="8">
                <c:v>56.8</c:v>
              </c:pt>
              <c:pt idx="16">
                <c:v>56.9</c:v>
              </c:pt>
              <c:pt idx="24">
                <c:v>57.7</c:v>
              </c:pt>
              <c:pt idx="32">
                <c:v>56.3</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BB5B-49A1-A6BC-328AF18C8AA0}"/>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B-452A-BF95-EFDECF9918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{8ACF20EB-191A-4B35-B353-7A7255CDBEA7}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B-452A-BF95-EFDECF9918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{25DBD20E-509B-4950-8804-09B1B3C09A14}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B-452A-BF95-EFDECF9918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{55F2D0B9-B2BD-4EDB-B185-2117CC3B04F1}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B-452A-BF95-EFDECF9918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{5C5299A8-0203-4B32-B83D-0346B8C1B79C}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B-452A-BF95-EFDECF9918A1}"/>
                </c:ext>
              </c:extLst>
            </c:dLbl>
            <c:dLbl>
              <c:idx val="8"/>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CB-452A-BF95-EFDECF9918A1}"/>
                </c:ext>
              </c:extLst>
            </c:dLbl>
            <c:dLbl>
              <c:idx val="16"/>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CB-452A-BF95-EFDECF9918A1}"/>
                </c:ext>
              </c:extLst>
            </c:dLbl>
            <c:dLbl>
              <c:idx val="24"/>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CB-452A-BF95-EFDECF9918A1}"/>
                </c:ext>
              </c:extLst>
            </c:dLbl>
            <c:dLbl>
              <c:idx val="32"/>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CB-452A-BF95-EFDECF9918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-2.9</c:v>
              </c:pt>
              <c:pt idx="8">
                <c:v>-3.4</c:v>
              </c:pt>
              <c:pt idx="16">
                <c:v>-3.8</c:v>
              </c:pt>
              <c:pt idx="24">
                <c:v>-3.8</c:v>
              </c:pt>
              <c:pt idx="32">
                <c:v>-3.7</c:v>
              </c:pt>
            </c:numLit>
          </c:xVal>
          <c:yVal>
            <c:numLit>
              <c:formatCode>General</c:formatCode>
              <c:ptCount val="40"/>
            </c:numLit>
          </c:yVal>
          <c:smooth val="0"/>
          <c:extLst>
            <c:ext xmlns:c16="http://schemas.microsoft.com/office/drawing/2014/chart" uri="{C3380CC4-5D6E-409C-BE32-E72D297353CC}">
              <c16:uniqueId val="{00000009-35CB-452A-BF95-EFDECF9918A1}"/>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5CB-452A-BF95-EFDECF9918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{FE2616FB-A648-413C-BB14-845379CD60FB}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B-452A-BF95-EFDECF9918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{AD2BDDCD-FE8F-4DCD-A331-0BF8E31B4D5C}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B-452A-BF95-EFDECF9918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{920977BE-56DE-4DB3-87B2-B540A2574EFA}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B-452A-BF95-EFDECF9918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{D5F28F14-6DC8-4DD6-91B2-46497DAAC882}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B-452A-BF95-EFDECF9918A1}"/>
                </c:ext>
              </c:extLst>
            </c:dLbl>
            <c:dLbl>
              <c:idx val="8"/>
              <c:layout/>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5CB-452A-BF95-EFDECF9918A1}"/>
                </c:ext>
              </c:extLst>
            </c:dLbl>
            <c:dLbl>
              <c:idx val="16"/>
              <c:layout/>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5CB-452A-BF95-EFDECF9918A1}"/>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5CB-452A-BF95-EFDECF9918A1}"/>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5CB-452A-BF95-EFDECF9918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-2.2999999999999998</c:v>
              </c:pt>
              <c:pt idx="8">
                <c:v>-2.8</c:v>
              </c:pt>
              <c:pt idx="16">
                <c:v>-3.2</c:v>
              </c:pt>
              <c:pt idx="24">
                <c:v>-3.4</c:v>
              </c:pt>
              <c:pt idx="32">
                <c:v>-3.5</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35CB-452A-BF95-EFDECF9918A1}"/>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実質公債費比率の分子は、本庁舎免震改修工事などの起債の元金償還開始により元利償還金が</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百万円の増となったことなどにより、前年度と比較して</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満期一括償還に備えて必要額を積立てており、起債残高及び減債基金の現在高推移により、適切に対応している。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充当可能基金の残高が増加したことと合わせ、地方債現在高の減少などにより、将来負担比率の分子が減少している。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財政調整基金は、納税義務者の増などにより特別区税が増となったことなどから、取崩しを行わなかったことにより、残高は前年度と比較して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は、税収等の一般財源が見込みを上回ったため、施設整備に充当する社会資本等整備基金及び義務教育施設整備等次世代育成基金の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が見通せず、景気回復が不透明な中にあって、今後しばらくは区税等の一般財源に大きな伸びが期待できない一方で、区民生活を支え、必要な施策を着実に展開していくためには、安定した財政基盤を確保することが必要である。コロナ禍によって、歳出が膨らみ、歳入が減少する状況の中で、世代間の公平性や後年度負担にも十分配慮しながら、区債を効果的に活用するとともに、財政調整基金のほか、その他特定目的基金も可能な限り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特定目的基金の大半を占める社会資本等整備基金は庁舎の整備や修繕などに充当し、義務教育施設整備等次世代育成基金は小・中学校の整備や修繕などに充当している。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税収等の一般財源が見込みを上回ったため、施設整備に充当する社会資本等整備基金及び義務教育施設整備等次世代育成基金の取崩しを行わなかったことにより、残高は前年度と比較して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が見通せず、景気回復が不透明な中にあって、今後しばらくは区税等の一般財源に大きな伸びが期待できない一方で、区民生活を支え、必要な施策を着実に展開していくためには、安定した財政基盤を確保することが必要である。コロナ禍によって、歳出が膨らみ、歳入が減少する状況の中で、その他特定目的基金も可能な限り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納税義務者の増などにより特別区税が増となったことなどから、取崩しを行わなかったことにより、残高は前年度と比較して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が見通せず、景気回復が不透明な中にあって、今後しばらくは区税等の一般財源に大きな伸びが期待できない一方で、区民生活を支え、必要な施策を着実に展開していくためには、安定した財政基盤を確保することが必要である。コロナ禍によって、歳出が膨らみ、歳入が減少する状況の中で、財政調整基金を効果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税収等の一般財源が見込みを上回ったことや、満期一括償還がなかったことなどにより、取崩を行わなかったため、残高は前年度と比較して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満期一括償還に備えて必要額を積立てており、引き続き、起債残高及び減債基金の現在高推移により、適切に対応していく。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年度からみると以前として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老朽化が進ん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、中長期修繕計画等により計画的に修繕しているため、使用上の問題はない。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年度に公共施設等総合管理計画を策定し、区有施設全体の延床面積を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％削減する目標を掲げている。引き続き、民間への移管、施設の統廃合・複合化等について検討する。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206240" y="5326471"/>
          <a:ext cx="1270" cy="110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258945" y="64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119245" y="64355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258945" y="510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119245" y="53264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258945" y="574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157345" y="5890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3537585" y="5933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2867025" y="59088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19646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525905" y="6006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93" name="楕円 92"/>
        <xdr:cNvSpPr/>
      </xdr:nvSpPr>
      <xdr:spPr>
        <a:xfrm>
          <a:off x="4157345" y="6191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94" name="有形固定資産減価償却率該当値テキスト"/>
        <xdr:cNvSpPr txBox="1"/>
      </xdr:nvSpPr>
      <xdr:spPr>
        <a:xfrm>
          <a:off x="4258945" y="616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95" name="楕円 94"/>
        <xdr:cNvSpPr/>
      </xdr:nvSpPr>
      <xdr:spPr>
        <a:xfrm>
          <a:off x="3537585" y="6194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126183</xdr:rowOff>
    </xdr:to>
    <xdr:cxnSp macro="">
      <xdr:nvCxnSpPr>
        <xdr:cNvPr id="96" name="直線コネクタ 95"/>
        <xdr:cNvCxnSpPr/>
      </xdr:nvCxnSpPr>
      <xdr:spPr>
        <a:xfrm flipV="1">
          <a:off x="3588385" y="6241959"/>
          <a:ext cx="6197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xdr:cNvSpPr/>
      </xdr:nvSpPr>
      <xdr:spPr>
        <a:xfrm>
          <a:off x="2867025" y="6163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126183</xdr:rowOff>
    </xdr:to>
    <xdr:cxnSp macro="">
      <xdr:nvCxnSpPr>
        <xdr:cNvPr id="98" name="直線コネクタ 97"/>
        <xdr:cNvCxnSpPr/>
      </xdr:nvCxnSpPr>
      <xdr:spPr>
        <a:xfrm>
          <a:off x="2917825" y="6214201"/>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99" name="楕円 98"/>
        <xdr:cNvSpPr/>
      </xdr:nvSpPr>
      <xdr:spPr>
        <a:xfrm>
          <a:off x="2196465" y="6117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95341</xdr:rowOff>
    </xdr:to>
    <xdr:cxnSp macro="">
      <xdr:nvCxnSpPr>
        <xdr:cNvPr id="100" name="直線コネクタ 99"/>
        <xdr:cNvCxnSpPr/>
      </xdr:nvCxnSpPr>
      <xdr:spPr>
        <a:xfrm>
          <a:off x="2247265" y="6164852"/>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123462</xdr:rowOff>
    </xdr:from>
    <xdr:to>
      <xdr:col>7</xdr:col>
      <xdr:colOff>187325</xdr:colOff>
      <xdr:row>32</xdr:row>
      <xdr:rowOff>53612</xdr:rowOff>
    </xdr:to>
    <xdr:sp macro="" textlink="">
      <xdr:nvSpPr>
        <xdr:cNvPr id="101" name="楕円 100"/>
        <xdr:cNvSpPr/>
      </xdr:nvSpPr>
      <xdr:spPr>
        <a:xfrm>
          <a:off x="1525905" y="6074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2812</xdr:rowOff>
    </xdr:from>
    <xdr:to>
      <xdr:col>11</xdr:col>
      <xdr:colOff>136525</xdr:colOff>
      <xdr:row>32</xdr:row>
      <xdr:rowOff>45992</xdr:rowOff>
    </xdr:to>
    <xdr:cxnSp macro="">
      <xdr:nvCxnSpPr>
        <xdr:cNvPr id="102" name="直線コネクタ 101"/>
        <xdr:cNvCxnSpPr/>
      </xdr:nvCxnSpPr>
      <xdr:spPr>
        <a:xfrm>
          <a:off x="1576705" y="6121672"/>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395989" y="571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2738129" y="568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067569" y="568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397009" y="578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107" name="n_1mainValue有形固定資産減価償却率"/>
        <xdr:cNvSpPr txBox="1"/>
      </xdr:nvSpPr>
      <xdr:spPr>
        <a:xfrm>
          <a:off x="3395989" y="628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xdr:cNvSpPr txBox="1"/>
      </xdr:nvSpPr>
      <xdr:spPr>
        <a:xfrm>
          <a:off x="2738129" y="6256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109" name="n_3mainValue有形固定資産減価償却率"/>
        <xdr:cNvSpPr txBox="1"/>
      </xdr:nvSpPr>
      <xdr:spPr>
        <a:xfrm>
          <a:off x="2067569" y="620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44739</xdr:rowOff>
    </xdr:from>
    <xdr:ext cx="405111" cy="259045"/>
    <xdr:sp macro="" textlink="">
      <xdr:nvSpPr>
        <xdr:cNvPr id="110" name="n_4mainValue有形固定資産減価償却率"/>
        <xdr:cNvSpPr txBox="1"/>
      </xdr:nvSpPr>
      <xdr:spPr>
        <a:xfrm>
          <a:off x="1397009" y="61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将来負担額よりも充当可能基金残高が大きいため、算出されていない。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3027660" y="5196628"/>
          <a:ext cx="1269" cy="136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3080365" y="656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2963525" y="656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51242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5145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119168</xdr:rowOff>
    </xdr:from>
    <xdr:to>
      <xdr:col>64</xdr:col>
      <xdr:colOff>123825</xdr:colOff>
      <xdr:row>27</xdr:row>
      <xdr:rowOff>49318</xdr:rowOff>
    </xdr:to>
    <xdr:sp macro="" textlink="">
      <xdr:nvSpPr>
        <xdr:cNvPr id="155" name="楕円 154"/>
        <xdr:cNvSpPr/>
      </xdr:nvSpPr>
      <xdr:spPr>
        <a:xfrm>
          <a:off x="11017885" y="5232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62865</xdr:rowOff>
    </xdr:from>
    <xdr:to>
      <xdr:col>60</xdr:col>
      <xdr:colOff>123825</xdr:colOff>
      <xdr:row>27</xdr:row>
      <xdr:rowOff>164465</xdr:rowOff>
    </xdr:to>
    <xdr:sp macro="" textlink="">
      <xdr:nvSpPr>
        <xdr:cNvPr id="156" name="楕円 155"/>
        <xdr:cNvSpPr/>
      </xdr:nvSpPr>
      <xdr:spPr>
        <a:xfrm>
          <a:off x="10347325" y="53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169968</xdr:rowOff>
    </xdr:from>
    <xdr:to>
      <xdr:col>64</xdr:col>
      <xdr:colOff>73025</xdr:colOff>
      <xdr:row>27</xdr:row>
      <xdr:rowOff>113665</xdr:rowOff>
    </xdr:to>
    <xdr:cxnSp macro="">
      <xdr:nvCxnSpPr>
        <xdr:cNvPr id="157" name="直線コネクタ 156"/>
        <xdr:cNvCxnSpPr/>
      </xdr:nvCxnSpPr>
      <xdr:spPr>
        <a:xfrm flipV="1">
          <a:off x="10398125" y="5282988"/>
          <a:ext cx="670560" cy="11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58" name="n_1aveValue債務償還比率"/>
        <xdr:cNvSpPr txBox="1"/>
      </xdr:nvSpPr>
      <xdr:spPr>
        <a:xfrm>
          <a:off x="1224972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9" name="n_2aveValue債務償還比率"/>
        <xdr:cNvSpPr txBox="1"/>
      </xdr:nvSpPr>
      <xdr:spPr>
        <a:xfrm>
          <a:off x="1159186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0" name="n_3aveValue債務償還比率"/>
        <xdr:cNvSpPr txBox="1"/>
      </xdr:nvSpPr>
      <xdr:spPr>
        <a:xfrm>
          <a:off x="1092130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1" name="n_4aveValue債務償還比率"/>
        <xdr:cNvSpPr txBox="1"/>
      </xdr:nvSpPr>
      <xdr:spPr>
        <a:xfrm>
          <a:off x="1025074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27</xdr:row>
      <xdr:rowOff>40445</xdr:rowOff>
    </xdr:from>
    <xdr:ext cx="340478" cy="259045"/>
    <xdr:sp macro="" textlink="">
      <xdr:nvSpPr>
        <xdr:cNvPr id="162" name="n_3mainValue債務償還比率"/>
        <xdr:cNvSpPr txBox="1"/>
      </xdr:nvSpPr>
      <xdr:spPr>
        <a:xfrm>
          <a:off x="10921306" y="532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27</xdr:row>
      <xdr:rowOff>155592</xdr:rowOff>
    </xdr:from>
    <xdr:ext cx="405111" cy="259045"/>
    <xdr:sp macro="" textlink="">
      <xdr:nvSpPr>
        <xdr:cNvPr id="163" name="n_4mainValue債務償還比率"/>
        <xdr:cNvSpPr txBox="1"/>
      </xdr:nvSpPr>
      <xdr:spPr>
        <a:xfrm>
          <a:off x="10218429" y="543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086225" y="553484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124960" y="706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020820" y="7063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124960" y="626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31216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5146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399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036060" y="6618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道路】&#10;有形固定資産減価償却率該当値テキスト"/>
        <xdr:cNvSpPr txBox="1"/>
      </xdr:nvSpPr>
      <xdr:spPr>
        <a:xfrm>
          <a:off x="412496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6" name="楕円 75"/>
        <xdr:cNvSpPr/>
      </xdr:nvSpPr>
      <xdr:spPr>
        <a:xfrm>
          <a:off x="331216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133350</xdr:rowOff>
    </xdr:to>
    <xdr:cxnSp macro="">
      <xdr:nvCxnSpPr>
        <xdr:cNvPr id="77" name="直線コネクタ 76"/>
        <xdr:cNvCxnSpPr/>
      </xdr:nvCxnSpPr>
      <xdr:spPr>
        <a:xfrm flipV="1">
          <a:off x="3355340" y="6669677"/>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67854</xdr:rowOff>
    </xdr:from>
    <xdr:to>
      <xdr:col>15</xdr:col>
      <xdr:colOff>101600</xdr:colOff>
      <xdr:row>39</xdr:row>
      <xdr:rowOff>169454</xdr:rowOff>
    </xdr:to>
    <xdr:sp macro="" textlink="">
      <xdr:nvSpPr>
        <xdr:cNvPr id="78" name="楕円 77"/>
        <xdr:cNvSpPr/>
      </xdr:nvSpPr>
      <xdr:spPr>
        <a:xfrm>
          <a:off x="2514600" y="66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118654</xdr:rowOff>
    </xdr:from>
    <xdr:to>
      <xdr:col>19</xdr:col>
      <xdr:colOff>177800</xdr:colOff>
      <xdr:row>39</xdr:row>
      <xdr:rowOff>133350</xdr:rowOff>
    </xdr:to>
    <xdr:cxnSp macro="">
      <xdr:nvCxnSpPr>
        <xdr:cNvPr id="79" name="直線コネクタ 78"/>
        <xdr:cNvCxnSpPr/>
      </xdr:nvCxnSpPr>
      <xdr:spPr>
        <a:xfrm>
          <a:off x="2565400" y="6656614"/>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xdr:cNvSpPr/>
      </xdr:nvSpPr>
      <xdr:spPr>
        <a:xfrm>
          <a:off x="17399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118654</xdr:rowOff>
    </xdr:to>
    <xdr:cxnSp macro="">
      <xdr:nvCxnSpPr>
        <xdr:cNvPr id="81" name="直線コネクタ 80"/>
        <xdr:cNvCxnSpPr/>
      </xdr:nvCxnSpPr>
      <xdr:spPr>
        <a:xfrm>
          <a:off x="1790700" y="663375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96520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39</xdr:row>
      <xdr:rowOff>95794</xdr:rowOff>
    </xdr:to>
    <xdr:cxnSp macro="">
      <xdr:nvCxnSpPr>
        <xdr:cNvPr id="83" name="直線コネクタ 82"/>
        <xdr:cNvCxnSpPr/>
      </xdr:nvCxnSpPr>
      <xdr:spPr>
        <a:xfrm>
          <a:off x="1008380" y="6270716"/>
          <a:ext cx="782320" cy="3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17056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3857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61100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3630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8" name="n_1mainValue【道路】&#10;有形固定資産減価償却率"/>
        <xdr:cNvSpPr txBox="1"/>
      </xdr:nvSpPr>
      <xdr:spPr>
        <a:xfrm>
          <a:off x="317056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160581</xdr:rowOff>
    </xdr:from>
    <xdr:ext cx="405111" cy="259045"/>
    <xdr:sp macro="" textlink="">
      <xdr:nvSpPr>
        <xdr:cNvPr id="89" name="n_2mainValue【道路】&#10;有形固定資産減価償却率"/>
        <xdr:cNvSpPr txBox="1"/>
      </xdr:nvSpPr>
      <xdr:spPr>
        <a:xfrm>
          <a:off x="2385704" y="66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163121</xdr:rowOff>
    </xdr:from>
    <xdr:ext cx="405111" cy="259045"/>
    <xdr:sp macro="" textlink="">
      <xdr:nvSpPr>
        <xdr:cNvPr id="90" name="n_3mainValue【道路】&#10;有形固定資産減価償却率"/>
        <xdr:cNvSpPr txBox="1"/>
      </xdr:nvSpPr>
      <xdr:spPr>
        <a:xfrm>
          <a:off x="1611004"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道路】&#10;有形固定資産減価償却率"/>
        <xdr:cNvSpPr txBox="1"/>
      </xdr:nvSpPr>
      <xdr:spPr>
        <a:xfrm>
          <a:off x="8363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9219565" y="5706427"/>
          <a:ext cx="0" cy="123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9258300"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9154160" y="693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9258300" y="54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9154160" y="5706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9258300" y="659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919226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844550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7670800" y="67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68732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098540" y="65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168084</xdr:rowOff>
    </xdr:from>
    <xdr:to>
      <xdr:col>55</xdr:col>
      <xdr:colOff>50800</xdr:colOff>
      <xdr:row>41</xdr:row>
      <xdr:rowOff>98234</xdr:rowOff>
    </xdr:to>
    <xdr:sp macro="" textlink="">
      <xdr:nvSpPr>
        <xdr:cNvPr id="131" name="楕円 130"/>
        <xdr:cNvSpPr/>
      </xdr:nvSpPr>
      <xdr:spPr>
        <a:xfrm>
          <a:off x="9192260" y="6873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83011</xdr:rowOff>
    </xdr:from>
    <xdr:ext cx="469744" cy="259045"/>
    <xdr:sp macro="" textlink="">
      <xdr:nvSpPr>
        <xdr:cNvPr id="132" name="【道路】&#10;一人当たり延長該当値テキスト"/>
        <xdr:cNvSpPr txBox="1"/>
      </xdr:nvSpPr>
      <xdr:spPr>
        <a:xfrm>
          <a:off x="9258300" y="67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166942</xdr:rowOff>
    </xdr:from>
    <xdr:to>
      <xdr:col>50</xdr:col>
      <xdr:colOff>165100</xdr:colOff>
      <xdr:row>41</xdr:row>
      <xdr:rowOff>97092</xdr:rowOff>
    </xdr:to>
    <xdr:sp macro="" textlink="">
      <xdr:nvSpPr>
        <xdr:cNvPr id="133" name="楕円 132"/>
        <xdr:cNvSpPr/>
      </xdr:nvSpPr>
      <xdr:spPr>
        <a:xfrm>
          <a:off x="8445500" y="6872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46292</xdr:rowOff>
    </xdr:from>
    <xdr:to>
      <xdr:col>55</xdr:col>
      <xdr:colOff>0</xdr:colOff>
      <xdr:row>41</xdr:row>
      <xdr:rowOff>47434</xdr:rowOff>
    </xdr:to>
    <xdr:cxnSp macro="">
      <xdr:nvCxnSpPr>
        <xdr:cNvPr id="134" name="直線コネクタ 133"/>
        <xdr:cNvCxnSpPr/>
      </xdr:nvCxnSpPr>
      <xdr:spPr>
        <a:xfrm>
          <a:off x="8496300" y="6919532"/>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165608</xdr:rowOff>
    </xdr:from>
    <xdr:to>
      <xdr:col>46</xdr:col>
      <xdr:colOff>38100</xdr:colOff>
      <xdr:row>41</xdr:row>
      <xdr:rowOff>95758</xdr:rowOff>
    </xdr:to>
    <xdr:sp macro="" textlink="">
      <xdr:nvSpPr>
        <xdr:cNvPr id="135" name="楕円 134"/>
        <xdr:cNvSpPr/>
      </xdr:nvSpPr>
      <xdr:spPr>
        <a:xfrm>
          <a:off x="7670800" y="68712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44958</xdr:rowOff>
    </xdr:from>
    <xdr:to>
      <xdr:col>50</xdr:col>
      <xdr:colOff>114300</xdr:colOff>
      <xdr:row>41</xdr:row>
      <xdr:rowOff>46292</xdr:rowOff>
    </xdr:to>
    <xdr:cxnSp macro="">
      <xdr:nvCxnSpPr>
        <xdr:cNvPr id="136" name="直線コネクタ 135"/>
        <xdr:cNvCxnSpPr/>
      </xdr:nvCxnSpPr>
      <xdr:spPr>
        <a:xfrm>
          <a:off x="7713980" y="6918198"/>
          <a:ext cx="78232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163703</xdr:rowOff>
    </xdr:from>
    <xdr:to>
      <xdr:col>41</xdr:col>
      <xdr:colOff>101600</xdr:colOff>
      <xdr:row>41</xdr:row>
      <xdr:rowOff>93853</xdr:rowOff>
    </xdr:to>
    <xdr:sp macro="" textlink="">
      <xdr:nvSpPr>
        <xdr:cNvPr id="137" name="楕円 136"/>
        <xdr:cNvSpPr/>
      </xdr:nvSpPr>
      <xdr:spPr>
        <a:xfrm>
          <a:off x="6873240" y="6869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43053</xdr:rowOff>
    </xdr:from>
    <xdr:to>
      <xdr:col>45</xdr:col>
      <xdr:colOff>177800</xdr:colOff>
      <xdr:row>41</xdr:row>
      <xdr:rowOff>44958</xdr:rowOff>
    </xdr:to>
    <xdr:cxnSp macro="">
      <xdr:nvCxnSpPr>
        <xdr:cNvPr id="138" name="直線コネクタ 137"/>
        <xdr:cNvCxnSpPr/>
      </xdr:nvCxnSpPr>
      <xdr:spPr>
        <a:xfrm>
          <a:off x="6924040" y="6916293"/>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161989</xdr:rowOff>
    </xdr:from>
    <xdr:to>
      <xdr:col>36</xdr:col>
      <xdr:colOff>165100</xdr:colOff>
      <xdr:row>41</xdr:row>
      <xdr:rowOff>92139</xdr:rowOff>
    </xdr:to>
    <xdr:sp macro="" textlink="">
      <xdr:nvSpPr>
        <xdr:cNvPr id="139" name="楕円 138"/>
        <xdr:cNvSpPr/>
      </xdr:nvSpPr>
      <xdr:spPr>
        <a:xfrm>
          <a:off x="6098540" y="6867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41339</xdr:rowOff>
    </xdr:from>
    <xdr:to>
      <xdr:col>41</xdr:col>
      <xdr:colOff>50800</xdr:colOff>
      <xdr:row>41</xdr:row>
      <xdr:rowOff>43053</xdr:rowOff>
    </xdr:to>
    <xdr:cxnSp macro="">
      <xdr:nvCxnSpPr>
        <xdr:cNvPr id="140" name="直線コネクタ 139"/>
        <xdr:cNvCxnSpPr/>
      </xdr:nvCxnSpPr>
      <xdr:spPr>
        <a:xfrm>
          <a:off x="6149340" y="6914579"/>
          <a:ext cx="7747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8271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750958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6712027"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59373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88219</xdr:rowOff>
    </xdr:from>
    <xdr:ext cx="469744" cy="259045"/>
    <xdr:sp macro="" textlink="">
      <xdr:nvSpPr>
        <xdr:cNvPr id="145" name="n_1mainValue【道路】&#10;一人当たり延長"/>
        <xdr:cNvSpPr txBox="1"/>
      </xdr:nvSpPr>
      <xdr:spPr>
        <a:xfrm>
          <a:off x="8271587" y="69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86885</xdr:rowOff>
    </xdr:from>
    <xdr:ext cx="469744" cy="259045"/>
    <xdr:sp macro="" textlink="">
      <xdr:nvSpPr>
        <xdr:cNvPr id="146" name="n_2mainValue【道路】&#10;一人当たり延長"/>
        <xdr:cNvSpPr txBox="1"/>
      </xdr:nvSpPr>
      <xdr:spPr>
        <a:xfrm>
          <a:off x="750958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84980</xdr:rowOff>
    </xdr:from>
    <xdr:ext cx="469744" cy="259045"/>
    <xdr:sp macro="" textlink="">
      <xdr:nvSpPr>
        <xdr:cNvPr id="147" name="n_3mainValue【道路】&#10;一人当たり延長"/>
        <xdr:cNvSpPr txBox="1"/>
      </xdr:nvSpPr>
      <xdr:spPr>
        <a:xfrm>
          <a:off x="6712027" y="69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83266</xdr:rowOff>
    </xdr:from>
    <xdr:ext cx="469744" cy="259045"/>
    <xdr:sp macro="" textlink="">
      <xdr:nvSpPr>
        <xdr:cNvPr id="148" name="n_4mainValue【道路】&#10;一人当たり延長"/>
        <xdr:cNvSpPr txBox="1"/>
      </xdr:nvSpPr>
      <xdr:spPr>
        <a:xfrm>
          <a:off x="5937327" y="69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086225" y="93002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80" name="【橋りょう・トンネル】&#10;有形固定資産減価償却率平均値テキスト"/>
        <xdr:cNvSpPr txBox="1"/>
      </xdr:nvSpPr>
      <xdr:spPr>
        <a:xfrm>
          <a:off x="4124960" y="980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31216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96520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91" name="楕円 190"/>
        <xdr:cNvSpPr/>
      </xdr:nvSpPr>
      <xdr:spPr>
        <a:xfrm>
          <a:off x="4036060" y="9998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86014</xdr:rowOff>
    </xdr:from>
    <xdr:ext cx="405111" cy="259045"/>
    <xdr:sp macro="" textlink="">
      <xdr:nvSpPr>
        <xdr:cNvPr id="192" name="【橋りょう・トンネル】&#10;有形固定資産減価償却率該当値テキスト"/>
        <xdr:cNvSpPr txBox="1"/>
      </xdr:nvSpPr>
      <xdr:spPr>
        <a:xfrm>
          <a:off x="4124960" y="997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93" name="楕円 192"/>
        <xdr:cNvSpPr/>
      </xdr:nvSpPr>
      <xdr:spPr>
        <a:xfrm>
          <a:off x="3312160" y="9978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59</xdr:row>
      <xdr:rowOff>158387</xdr:rowOff>
    </xdr:to>
    <xdr:cxnSp macro="">
      <xdr:nvCxnSpPr>
        <xdr:cNvPr id="194" name="直線コネクタ 193"/>
        <xdr:cNvCxnSpPr/>
      </xdr:nvCxnSpPr>
      <xdr:spPr>
        <a:xfrm>
          <a:off x="3355340" y="1002955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5" name="楕円 194"/>
        <xdr:cNvSpPr/>
      </xdr:nvSpPr>
      <xdr:spPr>
        <a:xfrm>
          <a:off x="2514600" y="9991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151856</xdr:rowOff>
    </xdr:to>
    <xdr:cxnSp macro="">
      <xdr:nvCxnSpPr>
        <xdr:cNvPr id="196" name="直線コネクタ 195"/>
        <xdr:cNvCxnSpPr/>
      </xdr:nvCxnSpPr>
      <xdr:spPr>
        <a:xfrm flipV="1">
          <a:off x="2565400" y="1002955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7" name="楕円 196"/>
        <xdr:cNvSpPr/>
      </xdr:nvSpPr>
      <xdr:spPr>
        <a:xfrm>
          <a:off x="17399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59</xdr:row>
      <xdr:rowOff>151856</xdr:rowOff>
    </xdr:to>
    <xdr:cxnSp macro="">
      <xdr:nvCxnSpPr>
        <xdr:cNvPr id="198" name="直線コネクタ 197"/>
        <xdr:cNvCxnSpPr/>
      </xdr:nvCxnSpPr>
      <xdr:spPr>
        <a:xfrm>
          <a:off x="1790700" y="1003935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9" name="楕円 198"/>
        <xdr:cNvSpPr/>
      </xdr:nvSpPr>
      <xdr:spPr>
        <a:xfrm>
          <a:off x="96520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68580</xdr:rowOff>
    </xdr:to>
    <xdr:cxnSp macro="">
      <xdr:nvCxnSpPr>
        <xdr:cNvPr id="200" name="直線コネクタ 199"/>
        <xdr:cNvCxnSpPr/>
      </xdr:nvCxnSpPr>
      <xdr:spPr>
        <a:xfrm flipV="1">
          <a:off x="1008380" y="1003935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201" name="n_1aveValue【橋りょう・トンネル】&#10;有形固定資産減価償却率"/>
        <xdr:cNvSpPr txBox="1"/>
      </xdr:nvSpPr>
      <xdr:spPr>
        <a:xfrm>
          <a:off x="317056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2" name="n_2aveValue【橋りょう・トンネル】&#10;有形固定資産減価償却率"/>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3" name="n_3aveValue【橋りょう・トンネル】&#10;有形固定資産減価償却率"/>
        <xdr:cNvSpPr txBox="1"/>
      </xdr:nvSpPr>
      <xdr:spPr>
        <a:xfrm>
          <a:off x="161100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83630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9270</xdr:rowOff>
    </xdr:from>
    <xdr:ext cx="405111" cy="259045"/>
    <xdr:sp macro="" textlink="">
      <xdr:nvSpPr>
        <xdr:cNvPr id="205" name="n_1mainValue【橋りょう・トンネル】&#10;有形固定資産減価償却率"/>
        <xdr:cNvSpPr txBox="1"/>
      </xdr:nvSpPr>
      <xdr:spPr>
        <a:xfrm>
          <a:off x="317056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22333</xdr:rowOff>
    </xdr:from>
    <xdr:ext cx="405111" cy="259045"/>
    <xdr:sp macro="" textlink="">
      <xdr:nvSpPr>
        <xdr:cNvPr id="206" name="n_2mainValue【橋りょう・トンネル】&#10;有形固定資産減価償却率"/>
        <xdr:cNvSpPr txBox="1"/>
      </xdr:nvSpPr>
      <xdr:spPr>
        <a:xfrm>
          <a:off x="238570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7" name="n_3mainValue【橋りょう・トンネル】&#10;有形固定資産減価償却率"/>
        <xdr:cNvSpPr txBox="1"/>
      </xdr:nvSpPr>
      <xdr:spPr>
        <a:xfrm>
          <a:off x="16110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8" name="n_4mainValue【橋りょう・トンネル】&#10;有形固定資産減価償却率"/>
        <xdr:cNvSpPr txBox="1"/>
      </xdr:nvSpPr>
      <xdr:spPr>
        <a:xfrm>
          <a:off x="83630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9219565" y="9394827"/>
          <a:ext cx="0" cy="139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9258300" y="10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9154160" y="1078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9258300" y="91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9154160" y="939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7" name="【橋りょう・トンネル】&#10;一人当たり有形固定資産（償却資産）額平均値テキスト"/>
        <xdr:cNvSpPr txBox="1"/>
      </xdr:nvSpPr>
      <xdr:spPr>
        <a:xfrm>
          <a:off x="9258300" y="1031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919226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844550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7670800" y="10475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68732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0985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118120</xdr:rowOff>
    </xdr:from>
    <xdr:to>
      <xdr:col>55</xdr:col>
      <xdr:colOff>50800</xdr:colOff>
      <xdr:row>64</xdr:row>
      <xdr:rowOff>48270</xdr:rowOff>
    </xdr:to>
    <xdr:sp macro="" textlink="">
      <xdr:nvSpPr>
        <xdr:cNvPr id="248" name="楕円 247"/>
        <xdr:cNvSpPr/>
      </xdr:nvSpPr>
      <xdr:spPr>
        <a:xfrm>
          <a:off x="9192260" y="1067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33047</xdr:rowOff>
    </xdr:from>
    <xdr:ext cx="534377" cy="259045"/>
    <xdr:sp macro="" textlink="">
      <xdr:nvSpPr>
        <xdr:cNvPr id="249" name="【橋りょう・トンネル】&#10;一人当たり有形固定資産（償却資産）額該当値テキスト"/>
        <xdr:cNvSpPr txBox="1"/>
      </xdr:nvSpPr>
      <xdr:spPr>
        <a:xfrm>
          <a:off x="9258300" y="105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118555</xdr:rowOff>
    </xdr:from>
    <xdr:to>
      <xdr:col>50</xdr:col>
      <xdr:colOff>165100</xdr:colOff>
      <xdr:row>64</xdr:row>
      <xdr:rowOff>48705</xdr:rowOff>
    </xdr:to>
    <xdr:sp macro="" textlink="">
      <xdr:nvSpPr>
        <xdr:cNvPr id="250" name="楕円 249"/>
        <xdr:cNvSpPr/>
      </xdr:nvSpPr>
      <xdr:spPr>
        <a:xfrm>
          <a:off x="8445500" y="1067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168920</xdr:rowOff>
    </xdr:from>
    <xdr:to>
      <xdr:col>55</xdr:col>
      <xdr:colOff>0</xdr:colOff>
      <xdr:row>63</xdr:row>
      <xdr:rowOff>169355</xdr:rowOff>
    </xdr:to>
    <xdr:cxnSp macro="">
      <xdr:nvCxnSpPr>
        <xdr:cNvPr id="251" name="直線コネクタ 250"/>
        <xdr:cNvCxnSpPr/>
      </xdr:nvCxnSpPr>
      <xdr:spPr>
        <a:xfrm flipV="1">
          <a:off x="8496300" y="10730240"/>
          <a:ext cx="7239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119979</xdr:rowOff>
    </xdr:from>
    <xdr:to>
      <xdr:col>46</xdr:col>
      <xdr:colOff>38100</xdr:colOff>
      <xdr:row>64</xdr:row>
      <xdr:rowOff>50129</xdr:rowOff>
    </xdr:to>
    <xdr:sp macro="" textlink="">
      <xdr:nvSpPr>
        <xdr:cNvPr id="252" name="楕円 251"/>
        <xdr:cNvSpPr/>
      </xdr:nvSpPr>
      <xdr:spPr>
        <a:xfrm>
          <a:off x="7670800" y="10681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169355</xdr:rowOff>
    </xdr:from>
    <xdr:to>
      <xdr:col>50</xdr:col>
      <xdr:colOff>114300</xdr:colOff>
      <xdr:row>63</xdr:row>
      <xdr:rowOff>170779</xdr:rowOff>
    </xdr:to>
    <xdr:cxnSp macro="">
      <xdr:nvCxnSpPr>
        <xdr:cNvPr id="253" name="直線コネクタ 252"/>
        <xdr:cNvCxnSpPr/>
      </xdr:nvCxnSpPr>
      <xdr:spPr>
        <a:xfrm flipV="1">
          <a:off x="7713980" y="10730675"/>
          <a:ext cx="78232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120757</xdr:rowOff>
    </xdr:from>
    <xdr:to>
      <xdr:col>41</xdr:col>
      <xdr:colOff>101600</xdr:colOff>
      <xdr:row>64</xdr:row>
      <xdr:rowOff>50907</xdr:rowOff>
    </xdr:to>
    <xdr:sp macro="" textlink="">
      <xdr:nvSpPr>
        <xdr:cNvPr id="254" name="楕円 253"/>
        <xdr:cNvSpPr/>
      </xdr:nvSpPr>
      <xdr:spPr>
        <a:xfrm>
          <a:off x="6873240" y="10682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170779</xdr:rowOff>
    </xdr:from>
    <xdr:to>
      <xdr:col>45</xdr:col>
      <xdr:colOff>177800</xdr:colOff>
      <xdr:row>64</xdr:row>
      <xdr:rowOff>107</xdr:rowOff>
    </xdr:to>
    <xdr:cxnSp macro="">
      <xdr:nvCxnSpPr>
        <xdr:cNvPr id="255" name="直線コネクタ 254"/>
        <xdr:cNvCxnSpPr/>
      </xdr:nvCxnSpPr>
      <xdr:spPr>
        <a:xfrm flipV="1">
          <a:off x="6924040" y="107320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125755</xdr:rowOff>
    </xdr:from>
    <xdr:to>
      <xdr:col>36</xdr:col>
      <xdr:colOff>165100</xdr:colOff>
      <xdr:row>64</xdr:row>
      <xdr:rowOff>55905</xdr:rowOff>
    </xdr:to>
    <xdr:sp macro="" textlink="">
      <xdr:nvSpPr>
        <xdr:cNvPr id="256" name="楕円 255"/>
        <xdr:cNvSpPr/>
      </xdr:nvSpPr>
      <xdr:spPr>
        <a:xfrm>
          <a:off x="6098540" y="1068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107</xdr:rowOff>
    </xdr:from>
    <xdr:to>
      <xdr:col>41</xdr:col>
      <xdr:colOff>50800</xdr:colOff>
      <xdr:row>64</xdr:row>
      <xdr:rowOff>5105</xdr:rowOff>
    </xdr:to>
    <xdr:cxnSp macro="">
      <xdr:nvCxnSpPr>
        <xdr:cNvPr id="257" name="直線コネクタ 256"/>
        <xdr:cNvCxnSpPr/>
      </xdr:nvCxnSpPr>
      <xdr:spPr>
        <a:xfrm flipV="1">
          <a:off x="6149340" y="10729067"/>
          <a:ext cx="7747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8" name="n_1aveValue【橋りょう・トンネル】&#10;一人当たり有形固定資産（償却資産）額"/>
        <xdr:cNvSpPr txBox="1"/>
      </xdr:nvSpPr>
      <xdr:spPr>
        <a:xfrm>
          <a:off x="8239271" y="102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9" name="n_2aveValue【橋りょう・トンネル】&#10;一人当たり有形固定資産（償却資産）額"/>
        <xdr:cNvSpPr txBox="1"/>
      </xdr:nvSpPr>
      <xdr:spPr>
        <a:xfrm>
          <a:off x="74772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60" name="n_3aveValue【橋りょう・トンネル】&#10;一人当たり有形固定資産（償却資産）額"/>
        <xdr:cNvSpPr txBox="1"/>
      </xdr:nvSpPr>
      <xdr:spPr>
        <a:xfrm>
          <a:off x="670257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61" name="n_4aveValue【橋りょう・トンネル】&#10;一人当たり有形固定資産（償却資産）額"/>
        <xdr:cNvSpPr txBox="1"/>
      </xdr:nvSpPr>
      <xdr:spPr>
        <a:xfrm>
          <a:off x="5905011" y="102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39832</xdr:rowOff>
    </xdr:from>
    <xdr:ext cx="534377" cy="259045"/>
    <xdr:sp macro="" textlink="">
      <xdr:nvSpPr>
        <xdr:cNvPr id="262" name="n_1mainValue【橋りょう・トンネル】&#10;一人当たり有形固定資産（償却資産）額"/>
        <xdr:cNvSpPr txBox="1"/>
      </xdr:nvSpPr>
      <xdr:spPr>
        <a:xfrm>
          <a:off x="8239271" y="107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41256</xdr:rowOff>
    </xdr:from>
    <xdr:ext cx="534377" cy="259045"/>
    <xdr:sp macro="" textlink="">
      <xdr:nvSpPr>
        <xdr:cNvPr id="263" name="n_2mainValue【橋りょう・トンネル】&#10;一人当たり有形固定資産（償却資産）額"/>
        <xdr:cNvSpPr txBox="1"/>
      </xdr:nvSpPr>
      <xdr:spPr>
        <a:xfrm>
          <a:off x="7477271" y="107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42034</xdr:rowOff>
    </xdr:from>
    <xdr:ext cx="469744" cy="259045"/>
    <xdr:sp macro="" textlink="">
      <xdr:nvSpPr>
        <xdr:cNvPr id="264" name="n_3mainValue【橋りょう・トンネル】&#10;一人当たり有形固定資産（償却資産）額"/>
        <xdr:cNvSpPr txBox="1"/>
      </xdr:nvSpPr>
      <xdr:spPr>
        <a:xfrm>
          <a:off x="6712028" y="107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47032</xdr:rowOff>
    </xdr:from>
    <xdr:ext cx="469744" cy="259045"/>
    <xdr:sp macro="" textlink="">
      <xdr:nvSpPr>
        <xdr:cNvPr id="265" name="n_4mainValue【橋りょう・トンネル】&#10;一人当たり有形固定資産（償却資産）額"/>
        <xdr:cNvSpPr txBox="1"/>
      </xdr:nvSpPr>
      <xdr:spPr>
        <a:xfrm>
          <a:off x="5937328" y="1077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086225" y="1297740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124960" y="1456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020820" y="1456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124960" y="1275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020820" y="12977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124960" y="13423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03606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5146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73990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965200" y="13525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308" name="楕円 307"/>
        <xdr:cNvSpPr/>
      </xdr:nvSpPr>
      <xdr:spPr>
        <a:xfrm>
          <a:off x="4036060" y="137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8182</xdr:rowOff>
    </xdr:from>
    <xdr:ext cx="405111" cy="259045"/>
    <xdr:sp macro="" textlink="">
      <xdr:nvSpPr>
        <xdr:cNvPr id="309" name="【公営住宅】&#10;有形固定資産減価償却率該当値テキスト"/>
        <xdr:cNvSpPr txBox="1"/>
      </xdr:nvSpPr>
      <xdr:spPr>
        <a:xfrm>
          <a:off x="4124960" y="1375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310" name="楕円 309"/>
        <xdr:cNvSpPr/>
      </xdr:nvSpPr>
      <xdr:spPr>
        <a:xfrm>
          <a:off x="3312160" y="1374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80555</xdr:rowOff>
    </xdr:to>
    <xdr:cxnSp macro="">
      <xdr:nvCxnSpPr>
        <xdr:cNvPr id="311" name="直線コネクタ 310"/>
        <xdr:cNvCxnSpPr/>
      </xdr:nvCxnSpPr>
      <xdr:spPr>
        <a:xfrm>
          <a:off x="3355340" y="13787846"/>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12" name="楕円 311"/>
        <xdr:cNvSpPr/>
      </xdr:nvSpPr>
      <xdr:spPr>
        <a:xfrm>
          <a:off x="251460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41366</xdr:rowOff>
    </xdr:to>
    <xdr:cxnSp macro="">
      <xdr:nvCxnSpPr>
        <xdr:cNvPr id="313" name="直線コネクタ 312"/>
        <xdr:cNvCxnSpPr/>
      </xdr:nvCxnSpPr>
      <xdr:spPr>
        <a:xfrm>
          <a:off x="2565400" y="13719810"/>
          <a:ext cx="78994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4" name="楕円 313"/>
        <xdr:cNvSpPr/>
      </xdr:nvSpPr>
      <xdr:spPr>
        <a:xfrm>
          <a:off x="17399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140970</xdr:rowOff>
    </xdr:to>
    <xdr:cxnSp macro="">
      <xdr:nvCxnSpPr>
        <xdr:cNvPr id="315" name="直線コネクタ 314"/>
        <xdr:cNvCxnSpPr/>
      </xdr:nvCxnSpPr>
      <xdr:spPr>
        <a:xfrm>
          <a:off x="1790700" y="13651229"/>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134257</xdr:rowOff>
    </xdr:from>
    <xdr:to>
      <xdr:col>6</xdr:col>
      <xdr:colOff>38100</xdr:colOff>
      <xdr:row>81</xdr:row>
      <xdr:rowOff>64407</xdr:rowOff>
    </xdr:to>
    <xdr:sp macro="" textlink="">
      <xdr:nvSpPr>
        <xdr:cNvPr id="316" name="楕円 315"/>
        <xdr:cNvSpPr/>
      </xdr:nvSpPr>
      <xdr:spPr>
        <a:xfrm>
          <a:off x="965200" y="13545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xdr:rowOff>
    </xdr:from>
    <xdr:to>
      <xdr:col>10</xdr:col>
      <xdr:colOff>114300</xdr:colOff>
      <xdr:row>81</xdr:row>
      <xdr:rowOff>72389</xdr:rowOff>
    </xdr:to>
    <xdr:cxnSp macro="">
      <xdr:nvCxnSpPr>
        <xdr:cNvPr id="317" name="直線コネクタ 316"/>
        <xdr:cNvCxnSpPr/>
      </xdr:nvCxnSpPr>
      <xdr:spPr>
        <a:xfrm>
          <a:off x="1008380" y="13592447"/>
          <a:ext cx="7823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xdr:cNvSpPr txBox="1"/>
      </xdr:nvSpPr>
      <xdr:spPr>
        <a:xfrm>
          <a:off x="238570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6110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21" name="n_4aveValue【公営住宅】&#10;有形固定資産減価償却率"/>
        <xdr:cNvSpPr txBox="1"/>
      </xdr:nvSpPr>
      <xdr:spPr>
        <a:xfrm>
          <a:off x="836304" y="133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83293</xdr:rowOff>
    </xdr:from>
    <xdr:ext cx="405111" cy="259045"/>
    <xdr:sp macro="" textlink="">
      <xdr:nvSpPr>
        <xdr:cNvPr id="322" name="n_1mainValue【公営住宅】&#10;有形固定資産減価償却率"/>
        <xdr:cNvSpPr txBox="1"/>
      </xdr:nvSpPr>
      <xdr:spPr>
        <a:xfrm>
          <a:off x="3170564"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323" name="n_2mainValue【公営住宅】&#10;有形固定資産減価償却率"/>
        <xdr:cNvSpPr txBox="1"/>
      </xdr:nvSpPr>
      <xdr:spPr>
        <a:xfrm>
          <a:off x="23857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24" name="n_3mainValue【公営住宅】&#10;有形固定資産減価償却率"/>
        <xdr:cNvSpPr txBox="1"/>
      </xdr:nvSpPr>
      <xdr:spPr>
        <a:xfrm>
          <a:off x="16110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55534</xdr:rowOff>
    </xdr:from>
    <xdr:ext cx="405111" cy="259045"/>
    <xdr:sp macro="" textlink="">
      <xdr:nvSpPr>
        <xdr:cNvPr id="325" name="n_4mainValue【公営住宅】&#10;有形固定資産減価償却率"/>
        <xdr:cNvSpPr txBox="1"/>
      </xdr:nvSpPr>
      <xdr:spPr>
        <a:xfrm>
          <a:off x="836304" y="1363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9219565" y="12933044"/>
          <a:ext cx="0" cy="15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9258300" y="145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915416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925830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9154160" y="12933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54" name="【公営住宅】&#10;一人当たり面積平均値テキスト"/>
        <xdr:cNvSpPr txBox="1"/>
      </xdr:nvSpPr>
      <xdr:spPr>
        <a:xfrm>
          <a:off x="92583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919226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8445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7670800" y="14297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687324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0985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365" name="楕円 364"/>
        <xdr:cNvSpPr/>
      </xdr:nvSpPr>
      <xdr:spPr>
        <a:xfrm>
          <a:off x="9192260" y="1418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130191</xdr:rowOff>
    </xdr:from>
    <xdr:ext cx="469744" cy="259045"/>
    <xdr:sp macro="" textlink="">
      <xdr:nvSpPr>
        <xdr:cNvPr id="366" name="【公営住宅】&#10;一人当たり面積該当値テキスト"/>
        <xdr:cNvSpPr txBox="1"/>
      </xdr:nvSpPr>
      <xdr:spPr>
        <a:xfrm>
          <a:off x="9258300" y="1404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105411</xdr:rowOff>
    </xdr:from>
    <xdr:to>
      <xdr:col>50</xdr:col>
      <xdr:colOff>165100</xdr:colOff>
      <xdr:row>85</xdr:row>
      <xdr:rowOff>35561</xdr:rowOff>
    </xdr:to>
    <xdr:sp macro="" textlink="">
      <xdr:nvSpPr>
        <xdr:cNvPr id="367" name="楕円 366"/>
        <xdr:cNvSpPr/>
      </xdr:nvSpPr>
      <xdr:spPr>
        <a:xfrm>
          <a:off x="8445500" y="141871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156211</xdr:rowOff>
    </xdr:from>
    <xdr:to>
      <xdr:col>55</xdr:col>
      <xdr:colOff>0</xdr:colOff>
      <xdr:row>84</xdr:row>
      <xdr:rowOff>158114</xdr:rowOff>
    </xdr:to>
    <xdr:cxnSp macro="">
      <xdr:nvCxnSpPr>
        <xdr:cNvPr id="368" name="直線コネクタ 367"/>
        <xdr:cNvCxnSpPr/>
      </xdr:nvCxnSpPr>
      <xdr:spPr>
        <a:xfrm>
          <a:off x="8496300" y="14237971"/>
          <a:ext cx="7239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9" name="楕円 368"/>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156211</xdr:rowOff>
    </xdr:to>
    <xdr:cxnSp macro="">
      <xdr:nvCxnSpPr>
        <xdr:cNvPr id="370" name="直線コネクタ 369"/>
        <xdr:cNvCxnSpPr/>
      </xdr:nvCxnSpPr>
      <xdr:spPr>
        <a:xfrm>
          <a:off x="7713980" y="1423416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97789</xdr:rowOff>
    </xdr:from>
    <xdr:to>
      <xdr:col>41</xdr:col>
      <xdr:colOff>101600</xdr:colOff>
      <xdr:row>85</xdr:row>
      <xdr:rowOff>27939</xdr:rowOff>
    </xdr:to>
    <xdr:sp macro="" textlink="">
      <xdr:nvSpPr>
        <xdr:cNvPr id="371" name="楕円 370"/>
        <xdr:cNvSpPr/>
      </xdr:nvSpPr>
      <xdr:spPr>
        <a:xfrm>
          <a:off x="687324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148589</xdr:rowOff>
    </xdr:from>
    <xdr:to>
      <xdr:col>45</xdr:col>
      <xdr:colOff>177800</xdr:colOff>
      <xdr:row>84</xdr:row>
      <xdr:rowOff>152400</xdr:rowOff>
    </xdr:to>
    <xdr:cxnSp macro="">
      <xdr:nvCxnSpPr>
        <xdr:cNvPr id="372" name="直線コネクタ 371"/>
        <xdr:cNvCxnSpPr/>
      </xdr:nvCxnSpPr>
      <xdr:spPr>
        <a:xfrm>
          <a:off x="6924040" y="1423034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93980</xdr:rowOff>
    </xdr:from>
    <xdr:to>
      <xdr:col>36</xdr:col>
      <xdr:colOff>165100</xdr:colOff>
      <xdr:row>85</xdr:row>
      <xdr:rowOff>24130</xdr:rowOff>
    </xdr:to>
    <xdr:sp macro="" textlink="">
      <xdr:nvSpPr>
        <xdr:cNvPr id="373" name="楕円 372"/>
        <xdr:cNvSpPr/>
      </xdr:nvSpPr>
      <xdr:spPr>
        <a:xfrm>
          <a:off x="6098540" y="1417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144780</xdr:rowOff>
    </xdr:from>
    <xdr:to>
      <xdr:col>41</xdr:col>
      <xdr:colOff>50800</xdr:colOff>
      <xdr:row>84</xdr:row>
      <xdr:rowOff>148589</xdr:rowOff>
    </xdr:to>
    <xdr:cxnSp macro="">
      <xdr:nvCxnSpPr>
        <xdr:cNvPr id="374" name="直線コネクタ 373"/>
        <xdr:cNvCxnSpPr/>
      </xdr:nvCxnSpPr>
      <xdr:spPr>
        <a:xfrm>
          <a:off x="6149340" y="1422654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75" name="n_1aveValue【公営住宅】&#10;一人当たり面積"/>
        <xdr:cNvSpPr txBox="1"/>
      </xdr:nvSpPr>
      <xdr:spPr>
        <a:xfrm>
          <a:off x="8271587" y="143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6" name="n_2aveValue【公営住宅】&#10;一人当たり面積"/>
        <xdr:cNvSpPr txBox="1"/>
      </xdr:nvSpPr>
      <xdr:spPr>
        <a:xfrm>
          <a:off x="750958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77" name="n_3aveValue【公営住宅】&#10;一人当たり面積"/>
        <xdr:cNvSpPr txBox="1"/>
      </xdr:nvSpPr>
      <xdr:spPr>
        <a:xfrm>
          <a:off x="6712027" y="143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8" name="n_4aveValue【公営住宅】&#10;一人当たり面積"/>
        <xdr:cNvSpPr txBox="1"/>
      </xdr:nvSpPr>
      <xdr:spPr>
        <a:xfrm>
          <a:off x="59373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52088</xdr:rowOff>
    </xdr:from>
    <xdr:ext cx="469744" cy="259045"/>
    <xdr:sp macro="" textlink="">
      <xdr:nvSpPr>
        <xdr:cNvPr id="379" name="n_1mainValue【公営住宅】&#10;一人当たり面積"/>
        <xdr:cNvSpPr txBox="1"/>
      </xdr:nvSpPr>
      <xdr:spPr>
        <a:xfrm>
          <a:off x="8271587" y="139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48277</xdr:rowOff>
    </xdr:from>
    <xdr:ext cx="469744" cy="259045"/>
    <xdr:sp macro="" textlink="">
      <xdr:nvSpPr>
        <xdr:cNvPr id="380" name="n_2mainValue【公営住宅】&#10;一人当たり面積"/>
        <xdr:cNvSpPr txBox="1"/>
      </xdr:nvSpPr>
      <xdr:spPr>
        <a:xfrm>
          <a:off x="750958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44466</xdr:rowOff>
    </xdr:from>
    <xdr:ext cx="469744" cy="259045"/>
    <xdr:sp macro="" textlink="">
      <xdr:nvSpPr>
        <xdr:cNvPr id="381" name="n_3mainValue【公営住宅】&#10;一人当たり面積"/>
        <xdr:cNvSpPr txBox="1"/>
      </xdr:nvSpPr>
      <xdr:spPr>
        <a:xfrm>
          <a:off x="6712027" y="139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40657</xdr:rowOff>
    </xdr:from>
    <xdr:ext cx="469744" cy="259045"/>
    <xdr:sp macro="" textlink="">
      <xdr:nvSpPr>
        <xdr:cNvPr id="382" name="n_4mainValue【公営住宅】&#10;一人当たり面積"/>
        <xdr:cNvSpPr txBox="1"/>
      </xdr:nvSpPr>
      <xdr:spPr>
        <a:xfrm>
          <a:off x="59373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4375764" y="58285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44145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42875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44145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42875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22" name="【認定こども園・幼稚園・保育所】&#10;有形固定資産減価償却率平均値テキスト"/>
        <xdr:cNvSpPr txBox="1"/>
      </xdr:nvSpPr>
      <xdr:spPr>
        <a:xfrm>
          <a:off x="14414500" y="6167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4325600" y="631266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35788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2029440" y="633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123188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xdr:rowOff>
    </xdr:from>
    <xdr:to>
      <xdr:col>85</xdr:col>
      <xdr:colOff>177800</xdr:colOff>
      <xdr:row>40</xdr:row>
      <xdr:rowOff>110998</xdr:rowOff>
    </xdr:to>
    <xdr:sp macro="" textlink="">
      <xdr:nvSpPr>
        <xdr:cNvPr id="433" name="楕円 432"/>
        <xdr:cNvSpPr/>
      </xdr:nvSpPr>
      <xdr:spPr>
        <a:xfrm>
          <a:off x="14325600" y="67149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159275</xdr:rowOff>
    </xdr:from>
    <xdr:ext cx="405111" cy="259045"/>
    <xdr:sp macro="" textlink="">
      <xdr:nvSpPr>
        <xdr:cNvPr id="434" name="【認定こども園・幼稚園・保育所】&#10;有形固定資産減価償却率該当値テキスト"/>
        <xdr:cNvSpPr txBox="1"/>
      </xdr:nvSpPr>
      <xdr:spPr>
        <a:xfrm>
          <a:off x="144145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435" name="楕円 434"/>
        <xdr:cNvSpPr/>
      </xdr:nvSpPr>
      <xdr:spPr>
        <a:xfrm>
          <a:off x="1357884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60198</xdr:rowOff>
    </xdr:from>
    <xdr:to>
      <xdr:col>85</xdr:col>
      <xdr:colOff>127000</xdr:colOff>
      <xdr:row>40</xdr:row>
      <xdr:rowOff>87630</xdr:rowOff>
    </xdr:to>
    <xdr:cxnSp macro="">
      <xdr:nvCxnSpPr>
        <xdr:cNvPr id="436" name="直線コネクタ 435"/>
        <xdr:cNvCxnSpPr/>
      </xdr:nvCxnSpPr>
      <xdr:spPr>
        <a:xfrm flipV="1">
          <a:off x="13629640" y="6765798"/>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137414</xdr:rowOff>
    </xdr:from>
    <xdr:to>
      <xdr:col>76</xdr:col>
      <xdr:colOff>165100</xdr:colOff>
      <xdr:row>40</xdr:row>
      <xdr:rowOff>67564</xdr:rowOff>
    </xdr:to>
    <xdr:sp macro="" textlink="">
      <xdr:nvSpPr>
        <xdr:cNvPr id="437" name="楕円 436"/>
        <xdr:cNvSpPr/>
      </xdr:nvSpPr>
      <xdr:spPr>
        <a:xfrm>
          <a:off x="12804140" y="667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xdr:rowOff>
    </xdr:from>
    <xdr:to>
      <xdr:col>81</xdr:col>
      <xdr:colOff>50800</xdr:colOff>
      <xdr:row>40</xdr:row>
      <xdr:rowOff>87630</xdr:rowOff>
    </xdr:to>
    <xdr:cxnSp macro="">
      <xdr:nvCxnSpPr>
        <xdr:cNvPr id="438" name="直線コネクタ 437"/>
        <xdr:cNvCxnSpPr/>
      </xdr:nvCxnSpPr>
      <xdr:spPr>
        <a:xfrm>
          <a:off x="12854940" y="6722364"/>
          <a:ext cx="7747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125984</xdr:rowOff>
    </xdr:from>
    <xdr:to>
      <xdr:col>72</xdr:col>
      <xdr:colOff>38100</xdr:colOff>
      <xdr:row>40</xdr:row>
      <xdr:rowOff>56134</xdr:rowOff>
    </xdr:to>
    <xdr:sp macro="" textlink="">
      <xdr:nvSpPr>
        <xdr:cNvPr id="439" name="楕円 438"/>
        <xdr:cNvSpPr/>
      </xdr:nvSpPr>
      <xdr:spPr>
        <a:xfrm>
          <a:off x="12029440" y="6663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xdr:rowOff>
    </xdr:from>
    <xdr:to>
      <xdr:col>76</xdr:col>
      <xdr:colOff>114300</xdr:colOff>
      <xdr:row>40</xdr:row>
      <xdr:rowOff>16764</xdr:rowOff>
    </xdr:to>
    <xdr:cxnSp macro="">
      <xdr:nvCxnSpPr>
        <xdr:cNvPr id="440" name="直線コネクタ 439"/>
        <xdr:cNvCxnSpPr/>
      </xdr:nvCxnSpPr>
      <xdr:spPr>
        <a:xfrm>
          <a:off x="12072620" y="671093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100838</xdr:rowOff>
    </xdr:from>
    <xdr:to>
      <xdr:col>67</xdr:col>
      <xdr:colOff>101600</xdr:colOff>
      <xdr:row>39</xdr:row>
      <xdr:rowOff>30988</xdr:rowOff>
    </xdr:to>
    <xdr:sp macro="" textlink="">
      <xdr:nvSpPr>
        <xdr:cNvPr id="441" name="楕円 440"/>
        <xdr:cNvSpPr/>
      </xdr:nvSpPr>
      <xdr:spPr>
        <a:xfrm>
          <a:off x="11231880" y="6471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151638</xdr:rowOff>
    </xdr:from>
    <xdr:to>
      <xdr:col>71</xdr:col>
      <xdr:colOff>177800</xdr:colOff>
      <xdr:row>40</xdr:row>
      <xdr:rowOff>5334</xdr:rowOff>
    </xdr:to>
    <xdr:cxnSp macro="">
      <xdr:nvCxnSpPr>
        <xdr:cNvPr id="442" name="直線コネクタ 441"/>
        <xdr:cNvCxnSpPr/>
      </xdr:nvCxnSpPr>
      <xdr:spPr>
        <a:xfrm>
          <a:off x="11282680" y="6521958"/>
          <a:ext cx="78994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443" name="n_1aveValue【認定こども園・幼稚園・保育所】&#10;有形固定資産減価償却率"/>
        <xdr:cNvSpPr txBox="1"/>
      </xdr:nvSpPr>
      <xdr:spPr>
        <a:xfrm>
          <a:off x="134372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44" name="n_2aveValue【認定こども園・幼稚園・保育所】&#10;有形固定資産減価償却率"/>
        <xdr:cNvSpPr txBox="1"/>
      </xdr:nvSpPr>
      <xdr:spPr>
        <a:xfrm>
          <a:off x="126752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45" name="n_3aveValue【認定こども園・幼稚園・保育所】&#10;有形固定資産減価償却率"/>
        <xdr:cNvSpPr txBox="1"/>
      </xdr:nvSpPr>
      <xdr:spPr>
        <a:xfrm>
          <a:off x="119005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46" name="n_4aveValue【認定こども園・幼稚園・保育所】&#10;有形固定資産減価償却率"/>
        <xdr:cNvSpPr txBox="1"/>
      </xdr:nvSpPr>
      <xdr:spPr>
        <a:xfrm>
          <a:off x="1110298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447" name="n_1mainValue【認定こども園・幼稚園・保育所】&#10;有形固定資産減価償却率"/>
        <xdr:cNvSpPr txBox="1"/>
      </xdr:nvSpPr>
      <xdr:spPr>
        <a:xfrm>
          <a:off x="134372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58691</xdr:rowOff>
    </xdr:from>
    <xdr:ext cx="405111" cy="259045"/>
    <xdr:sp macro="" textlink="">
      <xdr:nvSpPr>
        <xdr:cNvPr id="448" name="n_2mainValue【認定こども園・幼稚園・保育所】&#10;有形固定資産減価償却率"/>
        <xdr:cNvSpPr txBox="1"/>
      </xdr:nvSpPr>
      <xdr:spPr>
        <a:xfrm>
          <a:off x="12675244" y="676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47261</xdr:rowOff>
    </xdr:from>
    <xdr:ext cx="405111" cy="259045"/>
    <xdr:sp macro="" textlink="">
      <xdr:nvSpPr>
        <xdr:cNvPr id="449" name="n_3mainValue【認定こども園・幼稚園・保育所】&#10;有形固定資産減価償却率"/>
        <xdr:cNvSpPr txBox="1"/>
      </xdr:nvSpPr>
      <xdr:spPr>
        <a:xfrm>
          <a:off x="11900544" y="675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22115</xdr:rowOff>
    </xdr:from>
    <xdr:ext cx="405111" cy="259045"/>
    <xdr:sp macro="" textlink="">
      <xdr:nvSpPr>
        <xdr:cNvPr id="450" name="n_4mainValue【認定こども園・幼稚園・保育所】&#10;有形固定資産減価償却率"/>
        <xdr:cNvSpPr txBox="1"/>
      </xdr:nvSpPr>
      <xdr:spPr>
        <a:xfrm>
          <a:off x="1110298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19509104" y="5546598"/>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77" name="【認定こども園・幼稚園・保育所】&#10;一人当たり面積平均値テキスト"/>
        <xdr:cNvSpPr txBox="1"/>
      </xdr:nvSpPr>
      <xdr:spPr>
        <a:xfrm>
          <a:off x="1954784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1945894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18735040" y="665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179374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71627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6388080" y="670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488" name="楕円 487"/>
        <xdr:cNvSpPr/>
      </xdr:nvSpPr>
      <xdr:spPr>
        <a:xfrm>
          <a:off x="19458940" y="64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89425</xdr:rowOff>
    </xdr:from>
    <xdr:ext cx="469744" cy="259045"/>
    <xdr:sp macro="" textlink="">
      <xdr:nvSpPr>
        <xdr:cNvPr id="489" name="【認定こども園・幼稚園・保育所】&#10;一人当たり面積該当値テキスト"/>
        <xdr:cNvSpPr txBox="1"/>
      </xdr:nvSpPr>
      <xdr:spPr>
        <a:xfrm>
          <a:off x="19547840"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90" name="楕円 489"/>
        <xdr:cNvSpPr/>
      </xdr:nvSpPr>
      <xdr:spPr>
        <a:xfrm>
          <a:off x="18735040" y="644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126492</xdr:rowOff>
    </xdr:to>
    <xdr:cxnSp macro="">
      <xdr:nvCxnSpPr>
        <xdr:cNvPr id="491" name="直線コネクタ 490"/>
        <xdr:cNvCxnSpPr/>
      </xdr:nvCxnSpPr>
      <xdr:spPr>
        <a:xfrm flipV="1">
          <a:off x="18778220" y="648766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92" name="楕円 491"/>
        <xdr:cNvSpPr/>
      </xdr:nvSpPr>
      <xdr:spPr>
        <a:xfrm>
          <a:off x="17937480" y="644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126492</xdr:rowOff>
    </xdr:to>
    <xdr:cxnSp macro="">
      <xdr:nvCxnSpPr>
        <xdr:cNvPr id="493" name="直線コネクタ 492"/>
        <xdr:cNvCxnSpPr/>
      </xdr:nvCxnSpPr>
      <xdr:spPr>
        <a:xfrm>
          <a:off x="17988280" y="64968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94" name="楕円 493"/>
        <xdr:cNvSpPr/>
      </xdr:nvSpPr>
      <xdr:spPr>
        <a:xfrm>
          <a:off x="17162780" y="6450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38</xdr:row>
      <xdr:rowOff>131064</xdr:rowOff>
    </xdr:to>
    <xdr:cxnSp macro="">
      <xdr:nvCxnSpPr>
        <xdr:cNvPr id="495" name="直線コネクタ 494"/>
        <xdr:cNvCxnSpPr/>
      </xdr:nvCxnSpPr>
      <xdr:spPr>
        <a:xfrm flipV="1">
          <a:off x="17213580" y="649681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496" name="楕円 495"/>
        <xdr:cNvSpPr/>
      </xdr:nvSpPr>
      <xdr:spPr>
        <a:xfrm>
          <a:off x="1638808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121920</xdr:rowOff>
    </xdr:from>
    <xdr:to>
      <xdr:col>102</xdr:col>
      <xdr:colOff>114300</xdr:colOff>
      <xdr:row>38</xdr:row>
      <xdr:rowOff>131064</xdr:rowOff>
    </xdr:to>
    <xdr:cxnSp macro="">
      <xdr:nvCxnSpPr>
        <xdr:cNvPr id="497" name="直線コネクタ 496"/>
        <xdr:cNvCxnSpPr/>
      </xdr:nvCxnSpPr>
      <xdr:spPr>
        <a:xfrm>
          <a:off x="16431260" y="6492240"/>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98" name="n_1aveValue【認定こども園・幼稚園・保育所】&#10;一人当たり面積"/>
        <xdr:cNvSpPr txBox="1"/>
      </xdr:nvSpPr>
      <xdr:spPr>
        <a:xfrm>
          <a:off x="1856112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99" name="n_2aveValue【認定こども園・幼稚園・保育所】&#10;一人当たり面積"/>
        <xdr:cNvSpPr txBox="1"/>
      </xdr:nvSpPr>
      <xdr:spPr>
        <a:xfrm>
          <a:off x="1777626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500" name="n_3aveValue【認定こども園・幼稚園・保育所】&#10;一人当たり面積"/>
        <xdr:cNvSpPr txBox="1"/>
      </xdr:nvSpPr>
      <xdr:spPr>
        <a:xfrm>
          <a:off x="170015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1" name="n_4aveValue【認定こども園・幼稚園・保育所】&#10;一人当たり面積"/>
        <xdr:cNvSpPr txBox="1"/>
      </xdr:nvSpPr>
      <xdr:spPr>
        <a:xfrm>
          <a:off x="162268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502" name="n_1mainValue【認定こども園・幼稚園・保育所】&#10;一人当たり面積"/>
        <xdr:cNvSpPr txBox="1"/>
      </xdr:nvSpPr>
      <xdr:spPr>
        <a:xfrm>
          <a:off x="1856112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503" name="n_2mainValue【認定こども園・幼稚園・保育所】&#10;一人当たり面積"/>
        <xdr:cNvSpPr txBox="1"/>
      </xdr:nvSpPr>
      <xdr:spPr>
        <a:xfrm>
          <a:off x="1777626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04" name="n_3mainValue【認定こども園・幼稚園・保育所】&#10;一人当たり面積"/>
        <xdr:cNvSpPr txBox="1"/>
      </xdr:nvSpPr>
      <xdr:spPr>
        <a:xfrm>
          <a:off x="170015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05" name="n_4mainValue【認定こども園・幼稚園・保育所】&#10;一人当たり面積"/>
        <xdr:cNvSpPr txBox="1"/>
      </xdr:nvSpPr>
      <xdr:spPr>
        <a:xfrm>
          <a:off x="1622686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4375764" y="9225099"/>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4414500" y="900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428750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7" name="【学校施設】&#10;有形固定資産減価償却率平均値テキスト"/>
        <xdr:cNvSpPr txBox="1"/>
      </xdr:nvSpPr>
      <xdr:spPr>
        <a:xfrm>
          <a:off x="14414500" y="9918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4325600" y="100631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280414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202944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1231880" y="1043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548" name="楕円 547"/>
        <xdr:cNvSpPr/>
      </xdr:nvSpPr>
      <xdr:spPr>
        <a:xfrm>
          <a:off x="14325600" y="106362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161307</xdr:rowOff>
    </xdr:from>
    <xdr:ext cx="405111" cy="259045"/>
    <xdr:sp macro="" textlink="">
      <xdr:nvSpPr>
        <xdr:cNvPr id="549" name="【学校施設】&#10;有形固定資産減価償却率該当値テキスト"/>
        <xdr:cNvSpPr txBox="1"/>
      </xdr:nvSpPr>
      <xdr:spPr>
        <a:xfrm>
          <a:off x="14414500" y="1055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50" name="楕円 549"/>
        <xdr:cNvSpPr/>
      </xdr:nvSpPr>
      <xdr:spPr>
        <a:xfrm>
          <a:off x="13578840" y="1063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63</xdr:row>
      <xdr:rowOff>128996</xdr:rowOff>
    </xdr:to>
    <xdr:cxnSp macro="">
      <xdr:nvCxnSpPr>
        <xdr:cNvPr id="551" name="直線コネクタ 550"/>
        <xdr:cNvCxnSpPr/>
      </xdr:nvCxnSpPr>
      <xdr:spPr>
        <a:xfrm flipV="1">
          <a:off x="13629640" y="10687050"/>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58601</xdr:rowOff>
    </xdr:from>
    <xdr:to>
      <xdr:col>76</xdr:col>
      <xdr:colOff>165100</xdr:colOff>
      <xdr:row>63</xdr:row>
      <xdr:rowOff>160201</xdr:rowOff>
    </xdr:to>
    <xdr:sp macro="" textlink="">
      <xdr:nvSpPr>
        <xdr:cNvPr id="552" name="楕円 551"/>
        <xdr:cNvSpPr/>
      </xdr:nvSpPr>
      <xdr:spPr>
        <a:xfrm>
          <a:off x="12804140" y="106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109401</xdr:rowOff>
    </xdr:from>
    <xdr:to>
      <xdr:col>81</xdr:col>
      <xdr:colOff>50800</xdr:colOff>
      <xdr:row>63</xdr:row>
      <xdr:rowOff>128996</xdr:rowOff>
    </xdr:to>
    <xdr:cxnSp macro="">
      <xdr:nvCxnSpPr>
        <xdr:cNvPr id="553" name="直線コネクタ 552"/>
        <xdr:cNvCxnSpPr/>
      </xdr:nvCxnSpPr>
      <xdr:spPr>
        <a:xfrm>
          <a:off x="12854940" y="10670721"/>
          <a:ext cx="7747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554" name="楕円 553"/>
        <xdr:cNvSpPr/>
      </xdr:nvSpPr>
      <xdr:spPr>
        <a:xfrm>
          <a:off x="1202944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109401</xdr:rowOff>
    </xdr:to>
    <xdr:cxnSp macro="">
      <xdr:nvCxnSpPr>
        <xdr:cNvPr id="555" name="直線コネクタ 554"/>
        <xdr:cNvCxnSpPr/>
      </xdr:nvCxnSpPr>
      <xdr:spPr>
        <a:xfrm>
          <a:off x="12072620" y="10641330"/>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74930</xdr:rowOff>
    </xdr:from>
    <xdr:to>
      <xdr:col>67</xdr:col>
      <xdr:colOff>101600</xdr:colOff>
      <xdr:row>64</xdr:row>
      <xdr:rowOff>5080</xdr:rowOff>
    </xdr:to>
    <xdr:sp macro="" textlink="">
      <xdr:nvSpPr>
        <xdr:cNvPr id="556" name="楕円 555"/>
        <xdr:cNvSpPr/>
      </xdr:nvSpPr>
      <xdr:spPr>
        <a:xfrm>
          <a:off x="1123188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125730</xdr:rowOff>
    </xdr:to>
    <xdr:cxnSp macro="">
      <xdr:nvCxnSpPr>
        <xdr:cNvPr id="557" name="直線コネクタ 556"/>
        <xdr:cNvCxnSpPr/>
      </xdr:nvCxnSpPr>
      <xdr:spPr>
        <a:xfrm flipV="1">
          <a:off x="11282680" y="1064133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58" name="n_1aveValue【学校施設】&#10;有形固定資産減価償却率"/>
        <xdr:cNvSpPr txBox="1"/>
      </xdr:nvSpPr>
      <xdr:spPr>
        <a:xfrm>
          <a:off x="13437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59" name="n_2aveValue【学校施設】&#10;有形固定資産減価償却率"/>
        <xdr:cNvSpPr txBox="1"/>
      </xdr:nvSpPr>
      <xdr:spPr>
        <a:xfrm>
          <a:off x="126752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0" name="n_3aveValue【学校施設】&#10;有形固定資産減価償却率"/>
        <xdr:cNvSpPr txBox="1"/>
      </xdr:nvSpPr>
      <xdr:spPr>
        <a:xfrm>
          <a:off x="119005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1" name="n_4aveValue【学校施設】&#10;有形固定資産減価償却率"/>
        <xdr:cNvSpPr txBox="1"/>
      </xdr:nvSpPr>
      <xdr:spPr>
        <a:xfrm>
          <a:off x="1110298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62" name="n_1mainValue【学校施設】&#10;有形固定資産減価償却率"/>
        <xdr:cNvSpPr txBox="1"/>
      </xdr:nvSpPr>
      <xdr:spPr>
        <a:xfrm>
          <a:off x="134372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151328</xdr:rowOff>
    </xdr:from>
    <xdr:ext cx="405111" cy="259045"/>
    <xdr:sp macro="" textlink="">
      <xdr:nvSpPr>
        <xdr:cNvPr id="563" name="n_2mainValue【学校施設】&#10;有形固定資産減価償却率"/>
        <xdr:cNvSpPr txBox="1"/>
      </xdr:nvSpPr>
      <xdr:spPr>
        <a:xfrm>
          <a:off x="12675244" y="1071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564" name="n_3mainValue【学校施設】&#10;有形固定資産減価償却率"/>
        <xdr:cNvSpPr txBox="1"/>
      </xdr:nvSpPr>
      <xdr:spPr>
        <a:xfrm>
          <a:off x="119005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167657</xdr:rowOff>
    </xdr:from>
    <xdr:ext cx="405111" cy="259045"/>
    <xdr:sp macro="" textlink="">
      <xdr:nvSpPr>
        <xdr:cNvPr id="565" name="n_4mainValue【学校施設】&#10;有形固定資産減価償却率"/>
        <xdr:cNvSpPr txBox="1"/>
      </xdr:nvSpPr>
      <xdr:spPr>
        <a:xfrm>
          <a:off x="1110298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19509104" y="926719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1954784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1944370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19547840"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19443700" y="926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5" name="【学校施設】&#10;一人当たり面積平均値テキスト"/>
        <xdr:cNvSpPr txBox="1"/>
      </xdr:nvSpPr>
      <xdr:spPr>
        <a:xfrm>
          <a:off x="19547840" y="1026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1945894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179374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638808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134620</xdr:rowOff>
    </xdr:from>
    <xdr:to>
      <xdr:col>116</xdr:col>
      <xdr:colOff>114300</xdr:colOff>
      <xdr:row>64</xdr:row>
      <xdr:rowOff>64770</xdr:rowOff>
    </xdr:to>
    <xdr:sp macro="" textlink="">
      <xdr:nvSpPr>
        <xdr:cNvPr id="606" name="楕円 605"/>
        <xdr:cNvSpPr/>
      </xdr:nvSpPr>
      <xdr:spPr>
        <a:xfrm>
          <a:off x="19458940" y="10695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49547</xdr:rowOff>
    </xdr:from>
    <xdr:ext cx="469744" cy="259045"/>
    <xdr:sp macro="" textlink="">
      <xdr:nvSpPr>
        <xdr:cNvPr id="607" name="【学校施設】&#10;一人当たり面積該当値テキスト"/>
        <xdr:cNvSpPr txBox="1"/>
      </xdr:nvSpPr>
      <xdr:spPr>
        <a:xfrm>
          <a:off x="1954784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128270</xdr:rowOff>
    </xdr:from>
    <xdr:to>
      <xdr:col>112</xdr:col>
      <xdr:colOff>38100</xdr:colOff>
      <xdr:row>64</xdr:row>
      <xdr:rowOff>58420</xdr:rowOff>
    </xdr:to>
    <xdr:sp macro="" textlink="">
      <xdr:nvSpPr>
        <xdr:cNvPr id="608" name="楕円 607"/>
        <xdr:cNvSpPr/>
      </xdr:nvSpPr>
      <xdr:spPr>
        <a:xfrm>
          <a:off x="18735040" y="10689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7620</xdr:rowOff>
    </xdr:from>
    <xdr:to>
      <xdr:col>116</xdr:col>
      <xdr:colOff>63500</xdr:colOff>
      <xdr:row>64</xdr:row>
      <xdr:rowOff>13970</xdr:rowOff>
    </xdr:to>
    <xdr:cxnSp macro="">
      <xdr:nvCxnSpPr>
        <xdr:cNvPr id="609" name="直線コネクタ 608"/>
        <xdr:cNvCxnSpPr/>
      </xdr:nvCxnSpPr>
      <xdr:spPr>
        <a:xfrm>
          <a:off x="18778220" y="10736580"/>
          <a:ext cx="7315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119380</xdr:rowOff>
    </xdr:from>
    <xdr:to>
      <xdr:col>107</xdr:col>
      <xdr:colOff>101600</xdr:colOff>
      <xdr:row>64</xdr:row>
      <xdr:rowOff>49530</xdr:rowOff>
    </xdr:to>
    <xdr:sp macro="" textlink="">
      <xdr:nvSpPr>
        <xdr:cNvPr id="610" name="楕円 609"/>
        <xdr:cNvSpPr/>
      </xdr:nvSpPr>
      <xdr:spPr>
        <a:xfrm>
          <a:off x="17937480" y="10680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170180</xdr:rowOff>
    </xdr:from>
    <xdr:to>
      <xdr:col>111</xdr:col>
      <xdr:colOff>177800</xdr:colOff>
      <xdr:row>64</xdr:row>
      <xdr:rowOff>7620</xdr:rowOff>
    </xdr:to>
    <xdr:cxnSp macro="">
      <xdr:nvCxnSpPr>
        <xdr:cNvPr id="611" name="直線コネクタ 610"/>
        <xdr:cNvCxnSpPr/>
      </xdr:nvCxnSpPr>
      <xdr:spPr>
        <a:xfrm>
          <a:off x="17988280" y="1073150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107950</xdr:rowOff>
    </xdr:from>
    <xdr:to>
      <xdr:col>102</xdr:col>
      <xdr:colOff>165100</xdr:colOff>
      <xdr:row>64</xdr:row>
      <xdr:rowOff>38100</xdr:rowOff>
    </xdr:to>
    <xdr:sp macro="" textlink="">
      <xdr:nvSpPr>
        <xdr:cNvPr id="612" name="楕円 611"/>
        <xdr:cNvSpPr/>
      </xdr:nvSpPr>
      <xdr:spPr>
        <a:xfrm>
          <a:off x="17162780" y="10669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158750</xdr:rowOff>
    </xdr:from>
    <xdr:to>
      <xdr:col>107</xdr:col>
      <xdr:colOff>50800</xdr:colOff>
      <xdr:row>63</xdr:row>
      <xdr:rowOff>170180</xdr:rowOff>
    </xdr:to>
    <xdr:cxnSp macro="">
      <xdr:nvCxnSpPr>
        <xdr:cNvPr id="613" name="直線コネクタ 612"/>
        <xdr:cNvCxnSpPr/>
      </xdr:nvCxnSpPr>
      <xdr:spPr>
        <a:xfrm>
          <a:off x="17213580" y="1072007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123190</xdr:rowOff>
    </xdr:from>
    <xdr:to>
      <xdr:col>98</xdr:col>
      <xdr:colOff>38100</xdr:colOff>
      <xdr:row>64</xdr:row>
      <xdr:rowOff>53340</xdr:rowOff>
    </xdr:to>
    <xdr:sp macro="" textlink="">
      <xdr:nvSpPr>
        <xdr:cNvPr id="614" name="楕円 613"/>
        <xdr:cNvSpPr/>
      </xdr:nvSpPr>
      <xdr:spPr>
        <a:xfrm>
          <a:off x="16388080" y="10684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158750</xdr:rowOff>
    </xdr:from>
    <xdr:to>
      <xdr:col>102</xdr:col>
      <xdr:colOff>114300</xdr:colOff>
      <xdr:row>64</xdr:row>
      <xdr:rowOff>2540</xdr:rowOff>
    </xdr:to>
    <xdr:cxnSp macro="">
      <xdr:nvCxnSpPr>
        <xdr:cNvPr id="615" name="直線コネクタ 614"/>
        <xdr:cNvCxnSpPr/>
      </xdr:nvCxnSpPr>
      <xdr:spPr>
        <a:xfrm flipV="1">
          <a:off x="16431260" y="1072007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16" name="n_1aveValue【学校施設】&#10;一人当たり面積"/>
        <xdr:cNvSpPr txBox="1"/>
      </xdr:nvSpPr>
      <xdr:spPr>
        <a:xfrm>
          <a:off x="185611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617" name="n_2aveValue【学校施設】&#10;一人当たり面積"/>
        <xdr:cNvSpPr txBox="1"/>
      </xdr:nvSpPr>
      <xdr:spPr>
        <a:xfrm>
          <a:off x="1777626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18" name="n_3aveValue【学校施設】&#10;一人当たり面積"/>
        <xdr:cNvSpPr txBox="1"/>
      </xdr:nvSpPr>
      <xdr:spPr>
        <a:xfrm>
          <a:off x="170015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619" name="n_4aveValue【学校施設】&#10;一人当たり面積"/>
        <xdr:cNvSpPr txBox="1"/>
      </xdr:nvSpPr>
      <xdr:spPr>
        <a:xfrm>
          <a:off x="1622686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49547</xdr:rowOff>
    </xdr:from>
    <xdr:ext cx="469744" cy="259045"/>
    <xdr:sp macro="" textlink="">
      <xdr:nvSpPr>
        <xdr:cNvPr id="620" name="n_1mainValue【学校施設】&#10;一人当たり面積"/>
        <xdr:cNvSpPr txBox="1"/>
      </xdr:nvSpPr>
      <xdr:spPr>
        <a:xfrm>
          <a:off x="185611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40657</xdr:rowOff>
    </xdr:from>
    <xdr:ext cx="469744" cy="259045"/>
    <xdr:sp macro="" textlink="">
      <xdr:nvSpPr>
        <xdr:cNvPr id="621" name="n_2mainValue【学校施設】&#10;一人当たり面積"/>
        <xdr:cNvSpPr txBox="1"/>
      </xdr:nvSpPr>
      <xdr:spPr>
        <a:xfrm>
          <a:off x="1777626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29227</xdr:rowOff>
    </xdr:from>
    <xdr:ext cx="469744" cy="259045"/>
    <xdr:sp macro="" textlink="">
      <xdr:nvSpPr>
        <xdr:cNvPr id="622" name="n_3mainValue【学校施設】&#10;一人当たり面積"/>
        <xdr:cNvSpPr txBox="1"/>
      </xdr:nvSpPr>
      <xdr:spPr>
        <a:xfrm>
          <a:off x="1700156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44467</xdr:rowOff>
    </xdr:from>
    <xdr:ext cx="469744" cy="259045"/>
    <xdr:sp macro="" textlink="">
      <xdr:nvSpPr>
        <xdr:cNvPr id="623" name="n_4mainValue【学校施設】&#10;一人当たり面積"/>
        <xdr:cNvSpPr txBox="1"/>
      </xdr:nvSpPr>
      <xdr:spPr>
        <a:xfrm>
          <a:off x="1622686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4375764" y="13161372"/>
          <a:ext cx="0" cy="12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4414500" y="144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4287500" y="14400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4414500" y="1294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4287500" y="13161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35788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202944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163649</xdr:rowOff>
    </xdr:from>
    <xdr:to>
      <xdr:col>85</xdr:col>
      <xdr:colOff>177800</xdr:colOff>
      <xdr:row>84</xdr:row>
      <xdr:rowOff>93799</xdr:rowOff>
    </xdr:to>
    <xdr:sp macro="" textlink="">
      <xdr:nvSpPr>
        <xdr:cNvPr id="665" name="楕円 664"/>
        <xdr:cNvSpPr/>
      </xdr:nvSpPr>
      <xdr:spPr>
        <a:xfrm>
          <a:off x="14325600" y="140777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142076</xdr:rowOff>
    </xdr:from>
    <xdr:ext cx="405111" cy="259045"/>
    <xdr:sp macro="" textlink="">
      <xdr:nvSpPr>
        <xdr:cNvPr id="666" name="【児童館】&#10;有形固定資産減価償却率該当値テキスト"/>
        <xdr:cNvSpPr txBox="1"/>
      </xdr:nvSpPr>
      <xdr:spPr>
        <a:xfrm>
          <a:off x="14414500"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667" name="楕円 666"/>
        <xdr:cNvSpPr/>
      </xdr:nvSpPr>
      <xdr:spPr>
        <a:xfrm>
          <a:off x="13578840" y="1405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42999</xdr:rowOff>
    </xdr:to>
    <xdr:cxnSp macro="">
      <xdr:nvCxnSpPr>
        <xdr:cNvPr id="668" name="直線コネクタ 667"/>
        <xdr:cNvCxnSpPr/>
      </xdr:nvCxnSpPr>
      <xdr:spPr>
        <a:xfrm>
          <a:off x="13629640" y="14105165"/>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669" name="楕円 668"/>
        <xdr:cNvSpPr/>
      </xdr:nvSpPr>
      <xdr:spPr>
        <a:xfrm>
          <a:off x="1280414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23405</xdr:rowOff>
    </xdr:to>
    <xdr:cxnSp macro="">
      <xdr:nvCxnSpPr>
        <xdr:cNvPr id="670" name="直線コネクタ 669"/>
        <xdr:cNvCxnSpPr/>
      </xdr:nvCxnSpPr>
      <xdr:spPr>
        <a:xfrm>
          <a:off x="12854940" y="14082849"/>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71" name="楕円 670"/>
        <xdr:cNvSpPr/>
      </xdr:nvSpPr>
      <xdr:spPr>
        <a:xfrm>
          <a:off x="12029440" y="1406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34834</xdr:rowOff>
    </xdr:to>
    <xdr:cxnSp macro="">
      <xdr:nvCxnSpPr>
        <xdr:cNvPr id="672" name="直線コネクタ 671"/>
        <xdr:cNvCxnSpPr/>
      </xdr:nvCxnSpPr>
      <xdr:spPr>
        <a:xfrm flipV="1">
          <a:off x="12072620" y="14082849"/>
          <a:ext cx="78232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673" name="楕円 672"/>
        <xdr:cNvSpPr/>
      </xdr:nvSpPr>
      <xdr:spPr>
        <a:xfrm>
          <a:off x="11231880" y="1391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84</xdr:row>
      <xdr:rowOff>34834</xdr:rowOff>
    </xdr:to>
    <xdr:cxnSp macro="">
      <xdr:nvCxnSpPr>
        <xdr:cNvPr id="674" name="直線コネクタ 673"/>
        <xdr:cNvCxnSpPr/>
      </xdr:nvCxnSpPr>
      <xdr:spPr>
        <a:xfrm>
          <a:off x="11282680" y="13960384"/>
          <a:ext cx="78994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5" name="n_1aveValue【児童館】&#10;有形固定資産減価償却率"/>
        <xdr:cNvSpPr txBox="1"/>
      </xdr:nvSpPr>
      <xdr:spPr>
        <a:xfrm>
          <a:off x="13437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6" name="n_2aveValue【児童館】&#10;有形固定資産減価償却率"/>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7" name="n_3aveValue【児童館】&#10;有形固定資産減価償却率"/>
        <xdr:cNvSpPr txBox="1"/>
      </xdr:nvSpPr>
      <xdr:spPr>
        <a:xfrm>
          <a:off x="119005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8" name="n_4aveValue【児童館】&#10;有形固定資産減価償却率"/>
        <xdr:cNvSpPr txBox="1"/>
      </xdr:nvSpPr>
      <xdr:spPr>
        <a:xfrm>
          <a:off x="11102984" y="1368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679" name="n_1mainValue【児童館】&#10;有形固定資産減価償却率"/>
        <xdr:cNvSpPr txBox="1"/>
      </xdr:nvSpPr>
      <xdr:spPr>
        <a:xfrm>
          <a:off x="1343724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680" name="n_2mainValue【児童館】&#10;有形固定資産減価償却率"/>
        <xdr:cNvSpPr txBox="1"/>
      </xdr:nvSpPr>
      <xdr:spPr>
        <a:xfrm>
          <a:off x="1267524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81" name="n_3mainValue【児童館】&#10;有形固定資産減価償却率"/>
        <xdr:cNvSpPr txBox="1"/>
      </xdr:nvSpPr>
      <xdr:spPr>
        <a:xfrm>
          <a:off x="119005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682" name="n_4mainValue【児童館】&#10;有形固定資産減価償却率"/>
        <xdr:cNvSpPr txBox="1"/>
      </xdr:nvSpPr>
      <xdr:spPr>
        <a:xfrm>
          <a:off x="11102984" y="1400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11" name="【児童館】&#10;一人当たり面積平均値テキスト"/>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2" name="楕円 721"/>
        <xdr:cNvSpPr/>
      </xdr:nvSpPr>
      <xdr:spPr>
        <a:xfrm>
          <a:off x="194589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3" name="【児童館】&#10;一人当たり面積該当値テキスト"/>
        <xdr:cNvSpPr txBox="1"/>
      </xdr:nvSpPr>
      <xdr:spPr>
        <a:xfrm>
          <a:off x="1954784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4" name="楕円 723"/>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5" name="直線コネクタ 724"/>
        <xdr:cNvCxnSpPr/>
      </xdr:nvCxnSpPr>
      <xdr:spPr>
        <a:xfrm>
          <a:off x="18778220" y="1413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6" name="楕円 725"/>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57150</xdr:rowOff>
    </xdr:to>
    <xdr:cxnSp macro="">
      <xdr:nvCxnSpPr>
        <xdr:cNvPr id="727" name="直線コネクタ 726"/>
        <xdr:cNvCxnSpPr/>
      </xdr:nvCxnSpPr>
      <xdr:spPr>
        <a:xfrm>
          <a:off x="17988280" y="1411986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8" name="楕円 727"/>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29" name="直線コネクタ 728"/>
        <xdr:cNvCxnSpPr/>
      </xdr:nvCxnSpPr>
      <xdr:spPr>
        <a:xfrm>
          <a:off x="17213580" y="14119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0" name="楕円 729"/>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31" name="直線コネクタ 730"/>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3" name="n_2aveValue【児童館】&#10;一人当たり面積"/>
        <xdr:cNvSpPr txBox="1"/>
      </xdr:nvSpPr>
      <xdr:spPr>
        <a:xfrm>
          <a:off x="177762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4" name="n_3aveValue【児童館】&#10;一人当たり面積"/>
        <xdr:cNvSpPr txBox="1"/>
      </xdr:nvSpPr>
      <xdr:spPr>
        <a:xfrm>
          <a:off x="170015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5" name="n_4aveValue【児童館】&#10;一人当たり面積"/>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6" name="n_1mainValue【児童館】&#10;一人当たり面積"/>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7" name="n_2main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8" name="n_3main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9"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ている施設が多く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、老朽化が進んでいる。区有施設の整備については、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年度に策定した公共施設等総合管理計画を踏まえ、必要性・緊急性・優先度・経済性などの観点から検討し、引き続き、中長期的な視点で計画的に実施する。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086225" y="571881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124960" y="609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312160" y="619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5146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739900" y="6165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965200" y="622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71" name="楕円 70"/>
        <xdr:cNvSpPr/>
      </xdr:nvSpPr>
      <xdr:spPr>
        <a:xfrm>
          <a:off x="403606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81551</xdr:rowOff>
    </xdr:from>
    <xdr:ext cx="405111" cy="259045"/>
    <xdr:sp macro="" textlink="">
      <xdr:nvSpPr>
        <xdr:cNvPr id="72" name="【図書館】&#10;有形固定資産減価償却率該当値テキスト"/>
        <xdr:cNvSpPr txBox="1"/>
      </xdr:nvSpPr>
      <xdr:spPr>
        <a:xfrm>
          <a:off x="4124960" y="645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73406</xdr:rowOff>
    </xdr:from>
    <xdr:to>
      <xdr:col>20</xdr:col>
      <xdr:colOff>38100</xdr:colOff>
      <xdr:row>39</xdr:row>
      <xdr:rowOff>3556</xdr:rowOff>
    </xdr:to>
    <xdr:sp macro="" textlink="">
      <xdr:nvSpPr>
        <xdr:cNvPr id="73" name="楕円 72"/>
        <xdr:cNvSpPr/>
      </xdr:nvSpPr>
      <xdr:spPr>
        <a:xfrm>
          <a:off x="3312160" y="6443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124206</xdr:rowOff>
    </xdr:from>
    <xdr:to>
      <xdr:col>24</xdr:col>
      <xdr:colOff>63500</xdr:colOff>
      <xdr:row>38</xdr:row>
      <xdr:rowOff>153924</xdr:rowOff>
    </xdr:to>
    <xdr:cxnSp macro="">
      <xdr:nvCxnSpPr>
        <xdr:cNvPr id="74" name="直線コネクタ 73"/>
        <xdr:cNvCxnSpPr/>
      </xdr:nvCxnSpPr>
      <xdr:spPr>
        <a:xfrm>
          <a:off x="3355340" y="6494526"/>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32258</xdr:rowOff>
    </xdr:from>
    <xdr:to>
      <xdr:col>15</xdr:col>
      <xdr:colOff>101600</xdr:colOff>
      <xdr:row>38</xdr:row>
      <xdr:rowOff>133858</xdr:rowOff>
    </xdr:to>
    <xdr:sp macro="" textlink="">
      <xdr:nvSpPr>
        <xdr:cNvPr id="75" name="楕円 74"/>
        <xdr:cNvSpPr/>
      </xdr:nvSpPr>
      <xdr:spPr>
        <a:xfrm>
          <a:off x="25146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124206</xdr:rowOff>
    </xdr:to>
    <xdr:cxnSp macro="">
      <xdr:nvCxnSpPr>
        <xdr:cNvPr id="76" name="直線コネクタ 75"/>
        <xdr:cNvCxnSpPr/>
      </xdr:nvCxnSpPr>
      <xdr:spPr>
        <a:xfrm>
          <a:off x="2565400" y="6453378"/>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xdr:rowOff>
    </xdr:from>
    <xdr:to>
      <xdr:col>10</xdr:col>
      <xdr:colOff>165100</xdr:colOff>
      <xdr:row>38</xdr:row>
      <xdr:rowOff>101854</xdr:rowOff>
    </xdr:to>
    <xdr:sp macro="" textlink="">
      <xdr:nvSpPr>
        <xdr:cNvPr id="77" name="楕円 76"/>
        <xdr:cNvSpPr/>
      </xdr:nvSpPr>
      <xdr:spPr>
        <a:xfrm>
          <a:off x="1739900" y="63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51054</xdr:rowOff>
    </xdr:from>
    <xdr:to>
      <xdr:col>15</xdr:col>
      <xdr:colOff>50800</xdr:colOff>
      <xdr:row>38</xdr:row>
      <xdr:rowOff>83058</xdr:rowOff>
    </xdr:to>
    <xdr:cxnSp macro="">
      <xdr:nvCxnSpPr>
        <xdr:cNvPr id="78" name="直線コネクタ 77"/>
        <xdr:cNvCxnSpPr/>
      </xdr:nvCxnSpPr>
      <xdr:spPr>
        <a:xfrm>
          <a:off x="1790700" y="6421374"/>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64262</xdr:rowOff>
    </xdr:from>
    <xdr:to>
      <xdr:col>6</xdr:col>
      <xdr:colOff>38100</xdr:colOff>
      <xdr:row>38</xdr:row>
      <xdr:rowOff>165862</xdr:rowOff>
    </xdr:to>
    <xdr:sp macro="" textlink="">
      <xdr:nvSpPr>
        <xdr:cNvPr id="79" name="楕円 78"/>
        <xdr:cNvSpPr/>
      </xdr:nvSpPr>
      <xdr:spPr>
        <a:xfrm>
          <a:off x="965200" y="64345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51054</xdr:rowOff>
    </xdr:from>
    <xdr:to>
      <xdr:col>10</xdr:col>
      <xdr:colOff>114300</xdr:colOff>
      <xdr:row>38</xdr:row>
      <xdr:rowOff>115062</xdr:rowOff>
    </xdr:to>
    <xdr:cxnSp macro="">
      <xdr:nvCxnSpPr>
        <xdr:cNvPr id="80" name="直線コネクタ 79"/>
        <xdr:cNvCxnSpPr/>
      </xdr:nvCxnSpPr>
      <xdr:spPr>
        <a:xfrm flipV="1">
          <a:off x="1008380" y="6421374"/>
          <a:ext cx="7823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17056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3857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611004" y="59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83630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166133</xdr:rowOff>
    </xdr:from>
    <xdr:ext cx="405111" cy="259045"/>
    <xdr:sp macro="" textlink="">
      <xdr:nvSpPr>
        <xdr:cNvPr id="85" name="n_1mainValue【図書館】&#10;有形固定資産減価償却率"/>
        <xdr:cNvSpPr txBox="1"/>
      </xdr:nvSpPr>
      <xdr:spPr>
        <a:xfrm>
          <a:off x="317056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124985</xdr:rowOff>
    </xdr:from>
    <xdr:ext cx="405111" cy="259045"/>
    <xdr:sp macro="" textlink="">
      <xdr:nvSpPr>
        <xdr:cNvPr id="86" name="n_2mainValue【図書館】&#10;有形固定資産減価償却率"/>
        <xdr:cNvSpPr txBox="1"/>
      </xdr:nvSpPr>
      <xdr:spPr>
        <a:xfrm>
          <a:off x="238570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92981</xdr:rowOff>
    </xdr:from>
    <xdr:ext cx="405111" cy="259045"/>
    <xdr:sp macro="" textlink="">
      <xdr:nvSpPr>
        <xdr:cNvPr id="87" name="n_3mainValue【図書館】&#10;有形固定資産減価償却率"/>
        <xdr:cNvSpPr txBox="1"/>
      </xdr:nvSpPr>
      <xdr:spPr>
        <a:xfrm>
          <a:off x="1611004"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156989</xdr:rowOff>
    </xdr:from>
    <xdr:ext cx="405111" cy="259045"/>
    <xdr:sp macro="" textlink="">
      <xdr:nvSpPr>
        <xdr:cNvPr id="88" name="n_4mainValue【図書館】&#10;有形固定資産減価償却率"/>
        <xdr:cNvSpPr txBox="1"/>
      </xdr:nvSpPr>
      <xdr:spPr>
        <a:xfrm>
          <a:off x="836304" y="652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9219565" y="594588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9258300" y="57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915416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5" name="【図書館】&#10;一人当たり面積平均値テキスト"/>
        <xdr:cNvSpPr txBox="1"/>
      </xdr:nvSpPr>
      <xdr:spPr>
        <a:xfrm>
          <a:off x="9258300" y="6773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919226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68732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0985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6" name="楕円 125"/>
        <xdr:cNvSpPr/>
      </xdr:nvSpPr>
      <xdr:spPr>
        <a:xfrm>
          <a:off x="9192260" y="6785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103141</xdr:rowOff>
    </xdr:from>
    <xdr:ext cx="469744" cy="259045"/>
    <xdr:sp macro="" textlink="">
      <xdr:nvSpPr>
        <xdr:cNvPr id="127" name="【図書館】&#10;一人当たり面積該当値テキスト"/>
        <xdr:cNvSpPr txBox="1"/>
      </xdr:nvSpPr>
      <xdr:spPr>
        <a:xfrm>
          <a:off x="9258300"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28" name="楕円 127"/>
        <xdr:cNvSpPr/>
      </xdr:nvSpPr>
      <xdr:spPr>
        <a:xfrm>
          <a:off x="844550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29" name="直線コネクタ 128"/>
        <xdr:cNvCxnSpPr/>
      </xdr:nvCxnSpPr>
      <xdr:spPr>
        <a:xfrm>
          <a:off x="8496300" y="683666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30" name="楕円 129"/>
        <xdr:cNvSpPr/>
      </xdr:nvSpPr>
      <xdr:spPr>
        <a:xfrm>
          <a:off x="7670800" y="678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131064</xdr:rowOff>
    </xdr:to>
    <xdr:cxnSp macro="">
      <xdr:nvCxnSpPr>
        <xdr:cNvPr id="131" name="直線コネクタ 130"/>
        <xdr:cNvCxnSpPr/>
      </xdr:nvCxnSpPr>
      <xdr:spPr>
        <a:xfrm>
          <a:off x="7713980" y="683209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2" name="楕円 131"/>
        <xdr:cNvSpPr/>
      </xdr:nvSpPr>
      <xdr:spPr>
        <a:xfrm>
          <a:off x="68732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126492</xdr:rowOff>
    </xdr:from>
    <xdr:to>
      <xdr:col>45</xdr:col>
      <xdr:colOff>177800</xdr:colOff>
      <xdr:row>40</xdr:row>
      <xdr:rowOff>126492</xdr:rowOff>
    </xdr:to>
    <xdr:cxnSp macro="">
      <xdr:nvCxnSpPr>
        <xdr:cNvPr id="133" name="直線コネクタ 132"/>
        <xdr:cNvCxnSpPr/>
      </xdr:nvCxnSpPr>
      <xdr:spPr>
        <a:xfrm>
          <a:off x="6924040" y="683209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4" name="楕円 133"/>
        <xdr:cNvSpPr/>
      </xdr:nvSpPr>
      <xdr:spPr>
        <a:xfrm>
          <a:off x="609854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40</xdr:row>
      <xdr:rowOff>140208</xdr:rowOff>
    </xdr:to>
    <xdr:cxnSp macro="">
      <xdr:nvCxnSpPr>
        <xdr:cNvPr id="135" name="直線コネクタ 134"/>
        <xdr:cNvCxnSpPr/>
      </xdr:nvCxnSpPr>
      <xdr:spPr>
        <a:xfrm flipV="1">
          <a:off x="6149340" y="6832092"/>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6" name="n_1aveValue【図書館】&#10;一人当たり面積"/>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7" name="n_2aveValue【図書館】&#10;一人当たり面積"/>
        <xdr:cNvSpPr txBox="1"/>
      </xdr:nvSpPr>
      <xdr:spPr>
        <a:xfrm>
          <a:off x="7509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38" name="n_3aveValue【図書館】&#10;一人当たり面積"/>
        <xdr:cNvSpPr txBox="1"/>
      </xdr:nvSpPr>
      <xdr:spPr>
        <a:xfrm>
          <a:off x="67120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39" name="n_4aveValue【図書館】&#10;一人当たり面積"/>
        <xdr:cNvSpPr txBox="1"/>
      </xdr:nvSpPr>
      <xdr:spPr>
        <a:xfrm>
          <a:off x="59373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26941</xdr:rowOff>
    </xdr:from>
    <xdr:ext cx="469744" cy="259045"/>
    <xdr:sp macro="" textlink="">
      <xdr:nvSpPr>
        <xdr:cNvPr id="140" name="n_1mainValue【図書館】&#10;一人当たり面積"/>
        <xdr:cNvSpPr txBox="1"/>
      </xdr:nvSpPr>
      <xdr:spPr>
        <a:xfrm>
          <a:off x="8271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22369</xdr:rowOff>
    </xdr:from>
    <xdr:ext cx="469744" cy="259045"/>
    <xdr:sp macro="" textlink="">
      <xdr:nvSpPr>
        <xdr:cNvPr id="141" name="n_2mainValue【図書館】&#10;一人当たり面積"/>
        <xdr:cNvSpPr txBox="1"/>
      </xdr:nvSpPr>
      <xdr:spPr>
        <a:xfrm>
          <a:off x="750958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22369</xdr:rowOff>
    </xdr:from>
    <xdr:ext cx="469744" cy="259045"/>
    <xdr:sp macro="" textlink="">
      <xdr:nvSpPr>
        <xdr:cNvPr id="142" name="n_3mainValue【図書館】&#10;一人当たり面積"/>
        <xdr:cNvSpPr txBox="1"/>
      </xdr:nvSpPr>
      <xdr:spPr>
        <a:xfrm>
          <a:off x="67120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3" name="n_4mainValue【図書館】&#10;一人当たり面積"/>
        <xdr:cNvSpPr txBox="1"/>
      </xdr:nvSpPr>
      <xdr:spPr>
        <a:xfrm>
          <a:off x="59373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086225" y="9410700"/>
          <a:ext cx="0" cy="1343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124960" y="1075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020820" y="1075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7" name="【体育館・プール】&#10;有形固定資産減価償却率平均値テキスト"/>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5146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73990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965200" y="9840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160655</xdr:rowOff>
    </xdr:from>
    <xdr:to>
      <xdr:col>24</xdr:col>
      <xdr:colOff>114300</xdr:colOff>
      <xdr:row>62</xdr:row>
      <xdr:rowOff>90805</xdr:rowOff>
    </xdr:to>
    <xdr:sp macro="" textlink="">
      <xdr:nvSpPr>
        <xdr:cNvPr id="188" name="楕円 187"/>
        <xdr:cNvSpPr/>
      </xdr:nvSpPr>
      <xdr:spPr>
        <a:xfrm>
          <a:off x="4036060" y="1038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139082</xdr:rowOff>
    </xdr:from>
    <xdr:ext cx="405111" cy="259045"/>
    <xdr:sp macro="" textlink="">
      <xdr:nvSpPr>
        <xdr:cNvPr id="189" name="【体育館・プール】&#10;有形固定資産減価償却率該当値テキスト"/>
        <xdr:cNvSpPr txBox="1"/>
      </xdr:nvSpPr>
      <xdr:spPr>
        <a:xfrm>
          <a:off x="412496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90" name="楕円 189"/>
        <xdr:cNvSpPr/>
      </xdr:nvSpPr>
      <xdr:spPr>
        <a:xfrm>
          <a:off x="3312160" y="10295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62</xdr:row>
      <xdr:rowOff>40005</xdr:rowOff>
    </xdr:to>
    <xdr:cxnSp macro="">
      <xdr:nvCxnSpPr>
        <xdr:cNvPr id="191" name="直線コネクタ 190"/>
        <xdr:cNvCxnSpPr/>
      </xdr:nvCxnSpPr>
      <xdr:spPr>
        <a:xfrm>
          <a:off x="3355340" y="10346055"/>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2" name="楕円 191"/>
        <xdr:cNvSpPr/>
      </xdr:nvSpPr>
      <xdr:spPr>
        <a:xfrm>
          <a:off x="251460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125730</xdr:rowOff>
    </xdr:to>
    <xdr:cxnSp macro="">
      <xdr:nvCxnSpPr>
        <xdr:cNvPr id="193" name="直線コネクタ 192"/>
        <xdr:cNvCxnSpPr/>
      </xdr:nvCxnSpPr>
      <xdr:spPr>
        <a:xfrm flipV="1">
          <a:off x="2565400" y="1034605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43497</xdr:rowOff>
    </xdr:from>
    <xdr:to>
      <xdr:col>10</xdr:col>
      <xdr:colOff>165100</xdr:colOff>
      <xdr:row>61</xdr:row>
      <xdr:rowOff>145097</xdr:rowOff>
    </xdr:to>
    <xdr:sp macro="" textlink="">
      <xdr:nvSpPr>
        <xdr:cNvPr id="194" name="楕円 193"/>
        <xdr:cNvSpPr/>
      </xdr:nvSpPr>
      <xdr:spPr>
        <a:xfrm>
          <a:off x="1739900" y="102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94297</xdr:rowOff>
    </xdr:from>
    <xdr:to>
      <xdr:col>15</xdr:col>
      <xdr:colOff>50800</xdr:colOff>
      <xdr:row>61</xdr:row>
      <xdr:rowOff>125730</xdr:rowOff>
    </xdr:to>
    <xdr:cxnSp macro="">
      <xdr:nvCxnSpPr>
        <xdr:cNvPr id="195" name="直線コネクタ 194"/>
        <xdr:cNvCxnSpPr/>
      </xdr:nvCxnSpPr>
      <xdr:spPr>
        <a:xfrm>
          <a:off x="1790700" y="10320337"/>
          <a:ext cx="7747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6" name="楕円 195"/>
        <xdr:cNvSpPr/>
      </xdr:nvSpPr>
      <xdr:spPr>
        <a:xfrm>
          <a:off x="96520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94297</xdr:rowOff>
    </xdr:to>
    <xdr:cxnSp macro="">
      <xdr:nvCxnSpPr>
        <xdr:cNvPr id="197" name="直線コネクタ 196"/>
        <xdr:cNvCxnSpPr/>
      </xdr:nvCxnSpPr>
      <xdr:spPr>
        <a:xfrm>
          <a:off x="1008380" y="10260330"/>
          <a:ext cx="78232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8" name="n_1aveValue【体育館・プール】&#10;有形固定資産減価償却率"/>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9" name="n_2aveValue【体育館・プール】&#10;有形固定資産減価償却率"/>
        <xdr:cNvSpPr txBox="1"/>
      </xdr:nvSpPr>
      <xdr:spPr>
        <a:xfrm>
          <a:off x="23857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200" name="n_3aveValue【体育館・プール】&#10;有形固定資産減価償却率"/>
        <xdr:cNvSpPr txBox="1"/>
      </xdr:nvSpPr>
      <xdr:spPr>
        <a:xfrm>
          <a:off x="161100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201" name="n_4aveValue【体育館・プール】&#10;有形固定資産減価償却率"/>
        <xdr:cNvSpPr txBox="1"/>
      </xdr:nvSpPr>
      <xdr:spPr>
        <a:xfrm>
          <a:off x="836304" y="961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202" name="n_1mainValue【体育館・プール】&#10;有形固定資産減価償却率"/>
        <xdr:cNvSpPr txBox="1"/>
      </xdr:nvSpPr>
      <xdr:spPr>
        <a:xfrm>
          <a:off x="317056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3" name="n_2mainValue【体育館・プール】&#10;有形固定資産減価償却率"/>
        <xdr:cNvSpPr txBox="1"/>
      </xdr:nvSpPr>
      <xdr:spPr>
        <a:xfrm>
          <a:off x="23857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136224</xdr:rowOff>
    </xdr:from>
    <xdr:ext cx="405111" cy="259045"/>
    <xdr:sp macro="" textlink="">
      <xdr:nvSpPr>
        <xdr:cNvPr id="204" name="n_3mainValue【体育館・プール】&#10;有形固定資産減価償却率"/>
        <xdr:cNvSpPr txBox="1"/>
      </xdr:nvSpPr>
      <xdr:spPr>
        <a:xfrm>
          <a:off x="1611004" y="103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5" name="n_4mainValue【体育館・プール】&#10;有形固定資産減価償却率"/>
        <xdr:cNvSpPr txBox="1"/>
      </xdr:nvSpPr>
      <xdr:spPr>
        <a:xfrm>
          <a:off x="8363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xdr:cNvCxnSpPr/>
      </xdr:nvCxnSpPr>
      <xdr:spPr>
        <a:xfrm flipV="1">
          <a:off x="9219565" y="926102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xdr:cNvSpPr txBox="1"/>
      </xdr:nvSpPr>
      <xdr:spPr>
        <a:xfrm>
          <a:off x="92583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xdr:cNvCxnSpPr/>
      </xdr:nvCxnSpPr>
      <xdr:spPr>
        <a:xfrm>
          <a:off x="915416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37" name="【体育館・プール】&#10;一人当たり面積平均値テキスト"/>
        <xdr:cNvSpPr txBox="1"/>
      </xdr:nvSpPr>
      <xdr:spPr>
        <a:xfrm>
          <a:off x="9258300" y="10413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xdr:cNvSpPr/>
      </xdr:nvSpPr>
      <xdr:spPr>
        <a:xfrm>
          <a:off x="919226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xdr:cNvSpPr/>
      </xdr:nvSpPr>
      <xdr:spPr>
        <a:xfrm>
          <a:off x="844550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xdr:cNvSpPr/>
      </xdr:nvSpPr>
      <xdr:spPr>
        <a:xfrm>
          <a:off x="7670800" y="1047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xdr:cNvSpPr/>
      </xdr:nvSpPr>
      <xdr:spPr>
        <a:xfrm>
          <a:off x="68732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xdr:cNvSpPr/>
      </xdr:nvSpPr>
      <xdr:spPr>
        <a:xfrm>
          <a:off x="609854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47172</xdr:rowOff>
    </xdr:from>
    <xdr:to>
      <xdr:col>55</xdr:col>
      <xdr:colOff>50800</xdr:colOff>
      <xdr:row>60</xdr:row>
      <xdr:rowOff>148772</xdr:rowOff>
    </xdr:to>
    <xdr:sp macro="" textlink="">
      <xdr:nvSpPr>
        <xdr:cNvPr id="248" name="楕円 247"/>
        <xdr:cNvSpPr/>
      </xdr:nvSpPr>
      <xdr:spPr>
        <a:xfrm>
          <a:off x="919226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70049</xdr:rowOff>
    </xdr:from>
    <xdr:ext cx="469744" cy="259045"/>
    <xdr:sp macro="" textlink="">
      <xdr:nvSpPr>
        <xdr:cNvPr id="249" name="【体育館・プール】&#10;一人当たり面積該当値テキスト"/>
        <xdr:cNvSpPr txBox="1"/>
      </xdr:nvSpPr>
      <xdr:spPr>
        <a:xfrm>
          <a:off x="9258300" y="996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123372</xdr:rowOff>
    </xdr:from>
    <xdr:to>
      <xdr:col>50</xdr:col>
      <xdr:colOff>165100</xdr:colOff>
      <xdr:row>61</xdr:row>
      <xdr:rowOff>53522</xdr:rowOff>
    </xdr:to>
    <xdr:sp macro="" textlink="">
      <xdr:nvSpPr>
        <xdr:cNvPr id="250" name="楕円 249"/>
        <xdr:cNvSpPr/>
      </xdr:nvSpPr>
      <xdr:spPr>
        <a:xfrm>
          <a:off x="8445500" y="10181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97972</xdr:rowOff>
    </xdr:from>
    <xdr:to>
      <xdr:col>55</xdr:col>
      <xdr:colOff>0</xdr:colOff>
      <xdr:row>61</xdr:row>
      <xdr:rowOff>2722</xdr:rowOff>
    </xdr:to>
    <xdr:cxnSp macro="">
      <xdr:nvCxnSpPr>
        <xdr:cNvPr id="251" name="直線コネクタ 250"/>
        <xdr:cNvCxnSpPr/>
      </xdr:nvCxnSpPr>
      <xdr:spPr>
        <a:xfrm flipV="1">
          <a:off x="8496300" y="10156372"/>
          <a:ext cx="7239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112485</xdr:rowOff>
    </xdr:from>
    <xdr:to>
      <xdr:col>46</xdr:col>
      <xdr:colOff>38100</xdr:colOff>
      <xdr:row>61</xdr:row>
      <xdr:rowOff>42635</xdr:rowOff>
    </xdr:to>
    <xdr:sp macro="" textlink="">
      <xdr:nvSpPr>
        <xdr:cNvPr id="252" name="楕円 251"/>
        <xdr:cNvSpPr/>
      </xdr:nvSpPr>
      <xdr:spPr>
        <a:xfrm>
          <a:off x="767080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163285</xdr:rowOff>
    </xdr:from>
    <xdr:to>
      <xdr:col>50</xdr:col>
      <xdr:colOff>114300</xdr:colOff>
      <xdr:row>61</xdr:row>
      <xdr:rowOff>2722</xdr:rowOff>
    </xdr:to>
    <xdr:cxnSp macro="">
      <xdr:nvCxnSpPr>
        <xdr:cNvPr id="253" name="直線コネクタ 252"/>
        <xdr:cNvCxnSpPr/>
      </xdr:nvCxnSpPr>
      <xdr:spPr>
        <a:xfrm>
          <a:off x="7713980" y="10221685"/>
          <a:ext cx="78232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101600</xdr:rowOff>
    </xdr:from>
    <xdr:to>
      <xdr:col>41</xdr:col>
      <xdr:colOff>101600</xdr:colOff>
      <xdr:row>61</xdr:row>
      <xdr:rowOff>31750</xdr:rowOff>
    </xdr:to>
    <xdr:sp macro="" textlink="">
      <xdr:nvSpPr>
        <xdr:cNvPr id="254" name="楕円 253"/>
        <xdr:cNvSpPr/>
      </xdr:nvSpPr>
      <xdr:spPr>
        <a:xfrm>
          <a:off x="687324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152400</xdr:rowOff>
    </xdr:from>
    <xdr:to>
      <xdr:col>45</xdr:col>
      <xdr:colOff>177800</xdr:colOff>
      <xdr:row>60</xdr:row>
      <xdr:rowOff>163285</xdr:rowOff>
    </xdr:to>
    <xdr:cxnSp macro="">
      <xdr:nvCxnSpPr>
        <xdr:cNvPr id="255" name="直線コネクタ 254"/>
        <xdr:cNvCxnSpPr/>
      </xdr:nvCxnSpPr>
      <xdr:spPr>
        <a:xfrm>
          <a:off x="6924040" y="10210800"/>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79828</xdr:rowOff>
    </xdr:from>
    <xdr:to>
      <xdr:col>36</xdr:col>
      <xdr:colOff>165100</xdr:colOff>
      <xdr:row>61</xdr:row>
      <xdr:rowOff>9978</xdr:rowOff>
    </xdr:to>
    <xdr:sp macro="" textlink="">
      <xdr:nvSpPr>
        <xdr:cNvPr id="256" name="楕円 255"/>
        <xdr:cNvSpPr/>
      </xdr:nvSpPr>
      <xdr:spPr>
        <a:xfrm>
          <a:off x="60985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130628</xdr:rowOff>
    </xdr:from>
    <xdr:to>
      <xdr:col>41</xdr:col>
      <xdr:colOff>50800</xdr:colOff>
      <xdr:row>60</xdr:row>
      <xdr:rowOff>152400</xdr:rowOff>
    </xdr:to>
    <xdr:cxnSp macro="">
      <xdr:nvCxnSpPr>
        <xdr:cNvPr id="257" name="直線コネクタ 256"/>
        <xdr:cNvCxnSpPr/>
      </xdr:nvCxnSpPr>
      <xdr:spPr>
        <a:xfrm>
          <a:off x="6149340" y="10189028"/>
          <a:ext cx="7747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58" name="n_1aveValue【体育館・プール】&#10;一人当たり面積"/>
        <xdr:cNvSpPr txBox="1"/>
      </xdr:nvSpPr>
      <xdr:spPr>
        <a:xfrm>
          <a:off x="8271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59" name="n_2aveValue【体育館・プール】&#10;一人当たり面積"/>
        <xdr:cNvSpPr txBox="1"/>
      </xdr:nvSpPr>
      <xdr:spPr>
        <a:xfrm>
          <a:off x="750958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60" name="n_3aveValue【体育館・プール】&#10;一人当たり面積"/>
        <xdr:cNvSpPr txBox="1"/>
      </xdr:nvSpPr>
      <xdr:spPr>
        <a:xfrm>
          <a:off x="671202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82749</xdr:rowOff>
    </xdr:from>
    <xdr:ext cx="469744" cy="259045"/>
    <xdr:sp macro="" textlink="">
      <xdr:nvSpPr>
        <xdr:cNvPr id="261" name="n_4aveValue【体育館・プール】&#10;一人当たり面積"/>
        <xdr:cNvSpPr txBox="1"/>
      </xdr:nvSpPr>
      <xdr:spPr>
        <a:xfrm>
          <a:off x="5937327" y="1064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70049</xdr:rowOff>
    </xdr:from>
    <xdr:ext cx="469744" cy="259045"/>
    <xdr:sp macro="" textlink="">
      <xdr:nvSpPr>
        <xdr:cNvPr id="262" name="n_1mainValue【体育館・プール】&#10;一人当たり面積"/>
        <xdr:cNvSpPr txBox="1"/>
      </xdr:nvSpPr>
      <xdr:spPr>
        <a:xfrm>
          <a:off x="8271587" y="996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59162</xdr:rowOff>
    </xdr:from>
    <xdr:ext cx="469744" cy="259045"/>
    <xdr:sp macro="" textlink="">
      <xdr:nvSpPr>
        <xdr:cNvPr id="263" name="n_2mainValue【体育館・プール】&#10;一人当たり面積"/>
        <xdr:cNvSpPr txBox="1"/>
      </xdr:nvSpPr>
      <xdr:spPr>
        <a:xfrm>
          <a:off x="750958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64" name="n_3mainValue【体育館・プール】&#10;一人当たり面積"/>
        <xdr:cNvSpPr txBox="1"/>
      </xdr:nvSpPr>
      <xdr:spPr>
        <a:xfrm>
          <a:off x="67120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26505</xdr:rowOff>
    </xdr:from>
    <xdr:ext cx="469744" cy="259045"/>
    <xdr:sp macro="" textlink="">
      <xdr:nvSpPr>
        <xdr:cNvPr id="265" name="n_4mainValue【体育館・プール】&#10;一人当たり面積"/>
        <xdr:cNvSpPr txBox="1"/>
      </xdr:nvSpPr>
      <xdr:spPr>
        <a:xfrm>
          <a:off x="593732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086225" y="129730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xdr:cNvSpPr txBox="1"/>
      </xdr:nvSpPr>
      <xdr:spPr>
        <a:xfrm>
          <a:off x="41249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xdr:cNvSpPr txBox="1"/>
      </xdr:nvSpPr>
      <xdr:spPr>
        <a:xfrm>
          <a:off x="412496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02082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xdr:cNvSpPr txBox="1"/>
      </xdr:nvSpPr>
      <xdr:spPr>
        <a:xfrm>
          <a:off x="412496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03606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5146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7399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965200" y="13634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6" name="楕円 305"/>
        <xdr:cNvSpPr/>
      </xdr:nvSpPr>
      <xdr:spPr>
        <a:xfrm>
          <a:off x="403606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7" name="【福祉施設】&#10;有形固定資産減価償却率該当値テキスト"/>
        <xdr:cNvSpPr txBox="1"/>
      </xdr:nvSpPr>
      <xdr:spPr>
        <a:xfrm>
          <a:off x="412496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8" name="楕円 307"/>
        <xdr:cNvSpPr/>
      </xdr:nvSpPr>
      <xdr:spPr>
        <a:xfrm>
          <a:off x="331216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83820</xdr:rowOff>
    </xdr:to>
    <xdr:cxnSp macro="">
      <xdr:nvCxnSpPr>
        <xdr:cNvPr id="309" name="直線コネクタ 308"/>
        <xdr:cNvCxnSpPr/>
      </xdr:nvCxnSpPr>
      <xdr:spPr>
        <a:xfrm>
          <a:off x="3355340" y="1411224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10" name="楕円 309"/>
        <xdr:cNvSpPr/>
      </xdr:nvSpPr>
      <xdr:spPr>
        <a:xfrm>
          <a:off x="2514600" y="1402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30480</xdr:rowOff>
    </xdr:to>
    <xdr:cxnSp macro="">
      <xdr:nvCxnSpPr>
        <xdr:cNvPr id="311" name="直線コネクタ 310"/>
        <xdr:cNvCxnSpPr/>
      </xdr:nvCxnSpPr>
      <xdr:spPr>
        <a:xfrm>
          <a:off x="2565400" y="1407414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12" name="楕円 311"/>
        <xdr:cNvSpPr/>
      </xdr:nvSpPr>
      <xdr:spPr>
        <a:xfrm>
          <a:off x="17399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160020</xdr:rowOff>
    </xdr:to>
    <xdr:cxnSp macro="">
      <xdr:nvCxnSpPr>
        <xdr:cNvPr id="313" name="直線コネクタ 312"/>
        <xdr:cNvCxnSpPr/>
      </xdr:nvCxnSpPr>
      <xdr:spPr>
        <a:xfrm>
          <a:off x="1790700" y="1402842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4" name="楕円 313"/>
        <xdr:cNvSpPr/>
      </xdr:nvSpPr>
      <xdr:spPr>
        <a:xfrm>
          <a:off x="965200" y="1387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114300</xdr:rowOff>
    </xdr:to>
    <xdr:cxnSp macro="">
      <xdr:nvCxnSpPr>
        <xdr:cNvPr id="315" name="直線コネクタ 314"/>
        <xdr:cNvCxnSpPr/>
      </xdr:nvCxnSpPr>
      <xdr:spPr>
        <a:xfrm>
          <a:off x="1008380" y="13925550"/>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6" name="n_1aveValue【福祉施設】&#10;有形固定資産減価償却率"/>
        <xdr:cNvSpPr txBox="1"/>
      </xdr:nvSpPr>
      <xdr:spPr>
        <a:xfrm>
          <a:off x="317056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aveValue【福祉施設】&#10;有形固定資産減価償却率"/>
        <xdr:cNvSpPr txBox="1"/>
      </xdr:nvSpPr>
      <xdr:spPr>
        <a:xfrm>
          <a:off x="23857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xdr:cNvSpPr txBox="1"/>
      </xdr:nvSpPr>
      <xdr:spPr>
        <a:xfrm>
          <a:off x="16110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9" name="n_4aveValue【福祉施設】&#10;有形固定資産減価償却率"/>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20" name="n_1mainValue【福祉施設】&#10;有形固定資産減価償却率"/>
        <xdr:cNvSpPr txBox="1"/>
      </xdr:nvSpPr>
      <xdr:spPr>
        <a:xfrm>
          <a:off x="317056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21" name="n_2mainValue【福祉施設】&#10;有形固定資産減価償却率"/>
        <xdr:cNvSpPr txBox="1"/>
      </xdr:nvSpPr>
      <xdr:spPr>
        <a:xfrm>
          <a:off x="238570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22" name="n_3mainValue【福祉施設】&#10;有形固定資産減価償却率"/>
        <xdr:cNvSpPr txBox="1"/>
      </xdr:nvSpPr>
      <xdr:spPr>
        <a:xfrm>
          <a:off x="16110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3" name="n_4mainValue【福祉施設】&#10;有形固定資産減価償却率"/>
        <xdr:cNvSpPr txBox="1"/>
      </xdr:nvSpPr>
      <xdr:spPr>
        <a:xfrm>
          <a:off x="8363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xdr:cNvCxnSpPr/>
      </xdr:nvCxnSpPr>
      <xdr:spPr>
        <a:xfrm flipV="1">
          <a:off x="9219565" y="1307211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54" name="【福祉施設】&#10;一人当たり面積平均値テキスト"/>
        <xdr:cNvSpPr txBox="1"/>
      </xdr:nvSpPr>
      <xdr:spPr>
        <a:xfrm>
          <a:off x="9258300" y="1421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xdr:cNvSpPr/>
      </xdr:nvSpPr>
      <xdr:spPr>
        <a:xfrm>
          <a:off x="919226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xdr:cNvSpPr/>
      </xdr:nvSpPr>
      <xdr:spPr>
        <a:xfrm>
          <a:off x="844550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xdr:cNvSpPr/>
      </xdr:nvSpPr>
      <xdr:spPr>
        <a:xfrm>
          <a:off x="767080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xdr:cNvSpPr/>
      </xdr:nvSpPr>
      <xdr:spPr>
        <a:xfrm>
          <a:off x="68732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xdr:cNvSpPr/>
      </xdr:nvSpPr>
      <xdr:spPr>
        <a:xfrm>
          <a:off x="60985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65" name="楕円 364"/>
        <xdr:cNvSpPr/>
      </xdr:nvSpPr>
      <xdr:spPr>
        <a:xfrm>
          <a:off x="9192260" y="14118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59163</xdr:rowOff>
    </xdr:from>
    <xdr:ext cx="469744" cy="259045"/>
    <xdr:sp macro="" textlink="">
      <xdr:nvSpPr>
        <xdr:cNvPr id="366" name="【福祉施設】&#10;一人当たり面積該当値テキスト"/>
        <xdr:cNvSpPr txBox="1"/>
      </xdr:nvSpPr>
      <xdr:spPr>
        <a:xfrm>
          <a:off x="9258300" y="139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16692</xdr:rowOff>
    </xdr:from>
    <xdr:to>
      <xdr:col>50</xdr:col>
      <xdr:colOff>165100</xdr:colOff>
      <xdr:row>84</xdr:row>
      <xdr:rowOff>118292</xdr:rowOff>
    </xdr:to>
    <xdr:sp macro="" textlink="">
      <xdr:nvSpPr>
        <xdr:cNvPr id="367" name="楕円 366"/>
        <xdr:cNvSpPr/>
      </xdr:nvSpPr>
      <xdr:spPr>
        <a:xfrm>
          <a:off x="8445500" y="140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67492</xdr:rowOff>
    </xdr:from>
    <xdr:to>
      <xdr:col>55</xdr:col>
      <xdr:colOff>0</xdr:colOff>
      <xdr:row>84</xdr:row>
      <xdr:rowOff>87086</xdr:rowOff>
    </xdr:to>
    <xdr:cxnSp macro="">
      <xdr:nvCxnSpPr>
        <xdr:cNvPr id="368" name="直線コネクタ 367"/>
        <xdr:cNvCxnSpPr/>
      </xdr:nvCxnSpPr>
      <xdr:spPr>
        <a:xfrm>
          <a:off x="8496300" y="14149252"/>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9" name="楕円 368"/>
        <xdr:cNvSpPr/>
      </xdr:nvSpPr>
      <xdr:spPr>
        <a:xfrm>
          <a:off x="767080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67492</xdr:rowOff>
    </xdr:to>
    <xdr:cxnSp macro="">
      <xdr:nvCxnSpPr>
        <xdr:cNvPr id="370" name="直線コネクタ 369"/>
        <xdr:cNvCxnSpPr/>
      </xdr:nvCxnSpPr>
      <xdr:spPr>
        <a:xfrm>
          <a:off x="7713980" y="1414272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363</xdr:rowOff>
    </xdr:from>
    <xdr:to>
      <xdr:col>41</xdr:col>
      <xdr:colOff>101600</xdr:colOff>
      <xdr:row>84</xdr:row>
      <xdr:rowOff>101963</xdr:rowOff>
    </xdr:to>
    <xdr:sp macro="" textlink="">
      <xdr:nvSpPr>
        <xdr:cNvPr id="371" name="楕円 370"/>
        <xdr:cNvSpPr/>
      </xdr:nvSpPr>
      <xdr:spPr>
        <a:xfrm>
          <a:off x="687324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51163</xdr:rowOff>
    </xdr:from>
    <xdr:to>
      <xdr:col>45</xdr:col>
      <xdr:colOff>177800</xdr:colOff>
      <xdr:row>84</xdr:row>
      <xdr:rowOff>60961</xdr:rowOff>
    </xdr:to>
    <xdr:cxnSp macro="">
      <xdr:nvCxnSpPr>
        <xdr:cNvPr id="372" name="直線コネクタ 371"/>
        <xdr:cNvCxnSpPr/>
      </xdr:nvCxnSpPr>
      <xdr:spPr>
        <a:xfrm>
          <a:off x="6924040" y="14132923"/>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363</xdr:rowOff>
    </xdr:from>
    <xdr:to>
      <xdr:col>36</xdr:col>
      <xdr:colOff>165100</xdr:colOff>
      <xdr:row>84</xdr:row>
      <xdr:rowOff>101963</xdr:rowOff>
    </xdr:to>
    <xdr:sp macro="" textlink="">
      <xdr:nvSpPr>
        <xdr:cNvPr id="373" name="楕円 372"/>
        <xdr:cNvSpPr/>
      </xdr:nvSpPr>
      <xdr:spPr>
        <a:xfrm>
          <a:off x="609854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51163</xdr:rowOff>
    </xdr:from>
    <xdr:to>
      <xdr:col>41</xdr:col>
      <xdr:colOff>50800</xdr:colOff>
      <xdr:row>84</xdr:row>
      <xdr:rowOff>51163</xdr:rowOff>
    </xdr:to>
    <xdr:cxnSp macro="">
      <xdr:nvCxnSpPr>
        <xdr:cNvPr id="374" name="直線コネクタ 373"/>
        <xdr:cNvCxnSpPr/>
      </xdr:nvCxnSpPr>
      <xdr:spPr>
        <a:xfrm>
          <a:off x="6149340" y="1413292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75" name="n_1aveValue【福祉施設】&#10;一人当たり面積"/>
        <xdr:cNvSpPr txBox="1"/>
      </xdr:nvSpPr>
      <xdr:spPr>
        <a:xfrm>
          <a:off x="8271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6" name="n_2aveValue【福祉施設】&#10;一人当たり面積"/>
        <xdr:cNvSpPr txBox="1"/>
      </xdr:nvSpPr>
      <xdr:spPr>
        <a:xfrm>
          <a:off x="7509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97989</xdr:rowOff>
    </xdr:from>
    <xdr:ext cx="469744" cy="259045"/>
    <xdr:sp macro="" textlink="">
      <xdr:nvSpPr>
        <xdr:cNvPr id="377" name="n_3aveValue【福祉施設】&#10;一人当たり面積"/>
        <xdr:cNvSpPr txBox="1"/>
      </xdr:nvSpPr>
      <xdr:spPr>
        <a:xfrm>
          <a:off x="67120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78" name="n_4aveValue【福祉施設】&#10;一人当たり面積"/>
        <xdr:cNvSpPr txBox="1"/>
      </xdr:nvSpPr>
      <xdr:spPr>
        <a:xfrm>
          <a:off x="59373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134819</xdr:rowOff>
    </xdr:from>
    <xdr:ext cx="469744" cy="259045"/>
    <xdr:sp macro="" textlink="">
      <xdr:nvSpPr>
        <xdr:cNvPr id="379" name="n_1mainValue【福祉施設】&#10;一人当たり面積"/>
        <xdr:cNvSpPr txBox="1"/>
      </xdr:nvSpPr>
      <xdr:spPr>
        <a:xfrm>
          <a:off x="8271587" y="138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80" name="n_2mainValue【福祉施設】&#10;一人当たり面積"/>
        <xdr:cNvSpPr txBox="1"/>
      </xdr:nvSpPr>
      <xdr:spPr>
        <a:xfrm>
          <a:off x="750958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118490</xdr:rowOff>
    </xdr:from>
    <xdr:ext cx="469744" cy="259045"/>
    <xdr:sp macro="" textlink="">
      <xdr:nvSpPr>
        <xdr:cNvPr id="381" name="n_3mainValue【福祉施設】&#10;一人当たり面積"/>
        <xdr:cNvSpPr txBox="1"/>
      </xdr:nvSpPr>
      <xdr:spPr>
        <a:xfrm>
          <a:off x="67120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118490</xdr:rowOff>
    </xdr:from>
    <xdr:ext cx="469744" cy="259045"/>
    <xdr:sp macro="" textlink="">
      <xdr:nvSpPr>
        <xdr:cNvPr id="382" name="n_4mainValue【福祉施設】&#10;一人当たり面積"/>
        <xdr:cNvSpPr txBox="1"/>
      </xdr:nvSpPr>
      <xdr:spPr>
        <a:xfrm>
          <a:off x="59373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xdr:cNvCxnSpPr/>
      </xdr:nvCxnSpPr>
      <xdr:spPr>
        <a:xfrm flipV="1">
          <a:off x="4086225" y="16855439"/>
          <a:ext cx="0" cy="13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xdr:cNvSpPr txBox="1"/>
      </xdr:nvSpPr>
      <xdr:spPr>
        <a:xfrm>
          <a:off x="4124960"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xdr:cNvCxnSpPr/>
      </xdr:nvCxnSpPr>
      <xdr:spPr>
        <a:xfrm>
          <a:off x="402082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xdr:cNvSpPr txBox="1"/>
      </xdr:nvSpPr>
      <xdr:spPr>
        <a:xfrm>
          <a:off x="4124960" y="1663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411" name="【市民会館】&#10;有形固定資産減価償却率平均値テキスト"/>
        <xdr:cNvSpPr txBox="1"/>
      </xdr:nvSpPr>
      <xdr:spPr>
        <a:xfrm>
          <a:off x="4124960" y="1753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03606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31216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7399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96520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141605</xdr:rowOff>
    </xdr:from>
    <xdr:to>
      <xdr:col>24</xdr:col>
      <xdr:colOff>114300</xdr:colOff>
      <xdr:row>108</xdr:row>
      <xdr:rowOff>71755</xdr:rowOff>
    </xdr:to>
    <xdr:sp macro="" textlink="">
      <xdr:nvSpPr>
        <xdr:cNvPr id="422" name="楕円 421"/>
        <xdr:cNvSpPr/>
      </xdr:nvSpPr>
      <xdr:spPr>
        <a:xfrm>
          <a:off x="4036060" y="1807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56532</xdr:rowOff>
    </xdr:from>
    <xdr:ext cx="405111" cy="259045"/>
    <xdr:sp macro="" textlink="">
      <xdr:nvSpPr>
        <xdr:cNvPr id="423" name="【市民会館】&#10;有形固定資産減価償却率該当値テキスト"/>
        <xdr:cNvSpPr txBox="1"/>
      </xdr:nvSpPr>
      <xdr:spPr>
        <a:xfrm>
          <a:off x="4124960" y="1799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116839</xdr:rowOff>
    </xdr:from>
    <xdr:to>
      <xdr:col>20</xdr:col>
      <xdr:colOff>38100</xdr:colOff>
      <xdr:row>108</xdr:row>
      <xdr:rowOff>46989</xdr:rowOff>
    </xdr:to>
    <xdr:sp macro="" textlink="">
      <xdr:nvSpPr>
        <xdr:cNvPr id="424" name="楕円 423"/>
        <xdr:cNvSpPr/>
      </xdr:nvSpPr>
      <xdr:spPr>
        <a:xfrm>
          <a:off x="3312160" y="18054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167639</xdr:rowOff>
    </xdr:from>
    <xdr:to>
      <xdr:col>24</xdr:col>
      <xdr:colOff>63500</xdr:colOff>
      <xdr:row>108</xdr:row>
      <xdr:rowOff>20955</xdr:rowOff>
    </xdr:to>
    <xdr:cxnSp macro="">
      <xdr:nvCxnSpPr>
        <xdr:cNvPr id="425" name="直線コネクタ 424"/>
        <xdr:cNvCxnSpPr/>
      </xdr:nvCxnSpPr>
      <xdr:spPr>
        <a:xfrm>
          <a:off x="3355340" y="18105119"/>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78739</xdr:rowOff>
    </xdr:from>
    <xdr:to>
      <xdr:col>15</xdr:col>
      <xdr:colOff>101600</xdr:colOff>
      <xdr:row>108</xdr:row>
      <xdr:rowOff>8889</xdr:rowOff>
    </xdr:to>
    <xdr:sp macro="" textlink="">
      <xdr:nvSpPr>
        <xdr:cNvPr id="426" name="楕円 425"/>
        <xdr:cNvSpPr/>
      </xdr:nvSpPr>
      <xdr:spPr>
        <a:xfrm>
          <a:off x="2514600" y="18016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129539</xdr:rowOff>
    </xdr:from>
    <xdr:to>
      <xdr:col>19</xdr:col>
      <xdr:colOff>177800</xdr:colOff>
      <xdr:row>107</xdr:row>
      <xdr:rowOff>167639</xdr:rowOff>
    </xdr:to>
    <xdr:cxnSp macro="">
      <xdr:nvCxnSpPr>
        <xdr:cNvPr id="427" name="直線コネクタ 426"/>
        <xdr:cNvCxnSpPr/>
      </xdr:nvCxnSpPr>
      <xdr:spPr>
        <a:xfrm>
          <a:off x="2565400" y="1806701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17780</xdr:rowOff>
    </xdr:from>
    <xdr:to>
      <xdr:col>10</xdr:col>
      <xdr:colOff>165100</xdr:colOff>
      <xdr:row>106</xdr:row>
      <xdr:rowOff>119380</xdr:rowOff>
    </xdr:to>
    <xdr:sp macro="" textlink="">
      <xdr:nvSpPr>
        <xdr:cNvPr id="428" name="楕円 427"/>
        <xdr:cNvSpPr/>
      </xdr:nvSpPr>
      <xdr:spPr>
        <a:xfrm>
          <a:off x="17399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68580</xdr:rowOff>
    </xdr:from>
    <xdr:to>
      <xdr:col>15</xdr:col>
      <xdr:colOff>50800</xdr:colOff>
      <xdr:row>107</xdr:row>
      <xdr:rowOff>129539</xdr:rowOff>
    </xdr:to>
    <xdr:cxnSp macro="">
      <xdr:nvCxnSpPr>
        <xdr:cNvPr id="429" name="直線コネクタ 428"/>
        <xdr:cNvCxnSpPr/>
      </xdr:nvCxnSpPr>
      <xdr:spPr>
        <a:xfrm>
          <a:off x="1790700" y="17838420"/>
          <a:ext cx="7747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141605</xdr:rowOff>
    </xdr:from>
    <xdr:to>
      <xdr:col>6</xdr:col>
      <xdr:colOff>38100</xdr:colOff>
      <xdr:row>107</xdr:row>
      <xdr:rowOff>71755</xdr:rowOff>
    </xdr:to>
    <xdr:sp macro="" textlink="">
      <xdr:nvSpPr>
        <xdr:cNvPr id="430" name="楕円 429"/>
        <xdr:cNvSpPr/>
      </xdr:nvSpPr>
      <xdr:spPr>
        <a:xfrm>
          <a:off x="965200" y="1791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68580</xdr:rowOff>
    </xdr:from>
    <xdr:to>
      <xdr:col>10</xdr:col>
      <xdr:colOff>114300</xdr:colOff>
      <xdr:row>107</xdr:row>
      <xdr:rowOff>20955</xdr:rowOff>
    </xdr:to>
    <xdr:cxnSp macro="">
      <xdr:nvCxnSpPr>
        <xdr:cNvPr id="431" name="直線コネクタ 430"/>
        <xdr:cNvCxnSpPr/>
      </xdr:nvCxnSpPr>
      <xdr:spPr>
        <a:xfrm flipV="1">
          <a:off x="1008380" y="17838420"/>
          <a:ext cx="78232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32" name="n_1aveValue【市民会館】&#10;有形固定資産減価償却率"/>
        <xdr:cNvSpPr txBox="1"/>
      </xdr:nvSpPr>
      <xdr:spPr>
        <a:xfrm>
          <a:off x="317056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33" name="n_2aveValue【市民会館】&#10;有形固定資産減価償却率"/>
        <xdr:cNvSpPr txBox="1"/>
      </xdr:nvSpPr>
      <xdr:spPr>
        <a:xfrm>
          <a:off x="2385704" y="174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34" name="n_3aveValue【市民会館】&#10;有形固定資産減価償却率"/>
        <xdr:cNvSpPr txBox="1"/>
      </xdr:nvSpPr>
      <xdr:spPr>
        <a:xfrm>
          <a:off x="16110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35" name="n_4aveValue【市民会館】&#10;有形固定資産減価償却率"/>
        <xdr:cNvSpPr txBox="1"/>
      </xdr:nvSpPr>
      <xdr:spPr>
        <a:xfrm>
          <a:off x="83630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38116</xdr:rowOff>
    </xdr:from>
    <xdr:ext cx="405111" cy="259045"/>
    <xdr:sp macro="" textlink="">
      <xdr:nvSpPr>
        <xdr:cNvPr id="436" name="n_1mainValue【市民会館】&#10;有形固定資産減価償却率"/>
        <xdr:cNvSpPr txBox="1"/>
      </xdr:nvSpPr>
      <xdr:spPr>
        <a:xfrm>
          <a:off x="3170564" y="181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xdr:rowOff>
    </xdr:from>
    <xdr:ext cx="405111" cy="259045"/>
    <xdr:sp macro="" textlink="">
      <xdr:nvSpPr>
        <xdr:cNvPr id="437" name="n_2mainValue【市民会館】&#10;有形固定資産減価償却率"/>
        <xdr:cNvSpPr txBox="1"/>
      </xdr:nvSpPr>
      <xdr:spPr>
        <a:xfrm>
          <a:off x="2385704"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110507</xdr:rowOff>
    </xdr:from>
    <xdr:ext cx="405111" cy="259045"/>
    <xdr:sp macro="" textlink="">
      <xdr:nvSpPr>
        <xdr:cNvPr id="438" name="n_3mainValue【市民会館】&#10;有形固定資産減価償却率"/>
        <xdr:cNvSpPr txBox="1"/>
      </xdr:nvSpPr>
      <xdr:spPr>
        <a:xfrm>
          <a:off x="161100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62882</xdr:rowOff>
    </xdr:from>
    <xdr:ext cx="405111" cy="259045"/>
    <xdr:sp macro="" textlink="">
      <xdr:nvSpPr>
        <xdr:cNvPr id="439" name="n_4mainValue【市民会館】&#10;有形固定資産減価償却率"/>
        <xdr:cNvSpPr txBox="1"/>
      </xdr:nvSpPr>
      <xdr:spPr>
        <a:xfrm>
          <a:off x="836304" y="180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8"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xdr:cNvSpPr/>
      </xdr:nvSpPr>
      <xdr:spPr>
        <a:xfrm>
          <a:off x="767080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0985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79" name="楕円 478"/>
        <xdr:cNvSpPr/>
      </xdr:nvSpPr>
      <xdr:spPr>
        <a:xfrm>
          <a:off x="919226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80" name="【市民会館】&#10;一人当たり面積該当値テキスト"/>
        <xdr:cNvSpPr txBox="1"/>
      </xdr:nvSpPr>
      <xdr:spPr>
        <a:xfrm>
          <a:off x="92583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10161</xdr:rowOff>
    </xdr:from>
    <xdr:to>
      <xdr:col>50</xdr:col>
      <xdr:colOff>165100</xdr:colOff>
      <xdr:row>104</xdr:row>
      <xdr:rowOff>111761</xdr:rowOff>
    </xdr:to>
    <xdr:sp macro="" textlink="">
      <xdr:nvSpPr>
        <xdr:cNvPr id="481" name="楕円 480"/>
        <xdr:cNvSpPr/>
      </xdr:nvSpPr>
      <xdr:spPr>
        <a:xfrm>
          <a:off x="844550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60961</xdr:rowOff>
    </xdr:from>
    <xdr:to>
      <xdr:col>55</xdr:col>
      <xdr:colOff>0</xdr:colOff>
      <xdr:row>104</xdr:row>
      <xdr:rowOff>68580</xdr:rowOff>
    </xdr:to>
    <xdr:cxnSp macro="">
      <xdr:nvCxnSpPr>
        <xdr:cNvPr id="482" name="直線コネクタ 481"/>
        <xdr:cNvCxnSpPr/>
      </xdr:nvCxnSpPr>
      <xdr:spPr>
        <a:xfrm>
          <a:off x="8496300" y="17495521"/>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2539</xdr:rowOff>
    </xdr:from>
    <xdr:to>
      <xdr:col>46</xdr:col>
      <xdr:colOff>38100</xdr:colOff>
      <xdr:row>104</xdr:row>
      <xdr:rowOff>104139</xdr:rowOff>
    </xdr:to>
    <xdr:sp macro="" textlink="">
      <xdr:nvSpPr>
        <xdr:cNvPr id="483" name="楕円 482"/>
        <xdr:cNvSpPr/>
      </xdr:nvSpPr>
      <xdr:spPr>
        <a:xfrm>
          <a:off x="767080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60961</xdr:rowOff>
    </xdr:to>
    <xdr:cxnSp macro="">
      <xdr:nvCxnSpPr>
        <xdr:cNvPr id="484" name="直線コネクタ 483"/>
        <xdr:cNvCxnSpPr/>
      </xdr:nvCxnSpPr>
      <xdr:spPr>
        <a:xfrm>
          <a:off x="7713980" y="1748789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166370</xdr:rowOff>
    </xdr:from>
    <xdr:to>
      <xdr:col>41</xdr:col>
      <xdr:colOff>101600</xdr:colOff>
      <xdr:row>104</xdr:row>
      <xdr:rowOff>96520</xdr:rowOff>
    </xdr:to>
    <xdr:sp macro="" textlink="">
      <xdr:nvSpPr>
        <xdr:cNvPr id="485" name="楕円 484"/>
        <xdr:cNvSpPr/>
      </xdr:nvSpPr>
      <xdr:spPr>
        <a:xfrm>
          <a:off x="6873240" y="1743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53339</xdr:rowOff>
    </xdr:to>
    <xdr:cxnSp macro="">
      <xdr:nvCxnSpPr>
        <xdr:cNvPr id="486" name="直線コネクタ 485"/>
        <xdr:cNvCxnSpPr/>
      </xdr:nvCxnSpPr>
      <xdr:spPr>
        <a:xfrm>
          <a:off x="6924040" y="174802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158750</xdr:rowOff>
    </xdr:from>
    <xdr:to>
      <xdr:col>36</xdr:col>
      <xdr:colOff>165100</xdr:colOff>
      <xdr:row>104</xdr:row>
      <xdr:rowOff>88900</xdr:rowOff>
    </xdr:to>
    <xdr:sp macro="" textlink="">
      <xdr:nvSpPr>
        <xdr:cNvPr id="487" name="楕円 486"/>
        <xdr:cNvSpPr/>
      </xdr:nvSpPr>
      <xdr:spPr>
        <a:xfrm>
          <a:off x="6098540" y="1742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38100</xdr:rowOff>
    </xdr:from>
    <xdr:to>
      <xdr:col>41</xdr:col>
      <xdr:colOff>50800</xdr:colOff>
      <xdr:row>104</xdr:row>
      <xdr:rowOff>45720</xdr:rowOff>
    </xdr:to>
    <xdr:cxnSp macro="">
      <xdr:nvCxnSpPr>
        <xdr:cNvPr id="488" name="直線コネクタ 487"/>
        <xdr:cNvCxnSpPr/>
      </xdr:nvCxnSpPr>
      <xdr:spPr>
        <a:xfrm>
          <a:off x="6149340" y="174726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9" name="n_1aveValue【市民会館】&#10;一人当たり面積"/>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90" name="n_2aveValue【市民会館】&#10;一人当たり面積"/>
        <xdr:cNvSpPr txBox="1"/>
      </xdr:nvSpPr>
      <xdr:spPr>
        <a:xfrm>
          <a:off x="7509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91" name="n_3aveValue【市民会館】&#10;一人当たり面積"/>
        <xdr:cNvSpPr txBox="1"/>
      </xdr:nvSpPr>
      <xdr:spPr>
        <a:xfrm>
          <a:off x="67120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167657</xdr:rowOff>
    </xdr:from>
    <xdr:ext cx="469744" cy="259045"/>
    <xdr:sp macro="" textlink="">
      <xdr:nvSpPr>
        <xdr:cNvPr id="492" name="n_4aveValue【市民会館】&#10;一人当たり面積"/>
        <xdr:cNvSpPr txBox="1"/>
      </xdr:nvSpPr>
      <xdr:spPr>
        <a:xfrm>
          <a:off x="59373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128288</xdr:rowOff>
    </xdr:from>
    <xdr:ext cx="469744" cy="259045"/>
    <xdr:sp macro="" textlink="">
      <xdr:nvSpPr>
        <xdr:cNvPr id="493" name="n_1mainValue【市民会館】&#10;一人当たり面積"/>
        <xdr:cNvSpPr txBox="1"/>
      </xdr:nvSpPr>
      <xdr:spPr>
        <a:xfrm>
          <a:off x="827158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120666</xdr:rowOff>
    </xdr:from>
    <xdr:ext cx="469744" cy="259045"/>
    <xdr:sp macro="" textlink="">
      <xdr:nvSpPr>
        <xdr:cNvPr id="494" name="n_2mainValue【市民会館】&#10;一人当たり面積"/>
        <xdr:cNvSpPr txBox="1"/>
      </xdr:nvSpPr>
      <xdr:spPr>
        <a:xfrm>
          <a:off x="750958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113047</xdr:rowOff>
    </xdr:from>
    <xdr:ext cx="469744" cy="259045"/>
    <xdr:sp macro="" textlink="">
      <xdr:nvSpPr>
        <xdr:cNvPr id="495" name="n_3mainValue【市民会館】&#10;一人当たり面積"/>
        <xdr:cNvSpPr txBox="1"/>
      </xdr:nvSpPr>
      <xdr:spPr>
        <a:xfrm>
          <a:off x="67120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105427</xdr:rowOff>
    </xdr:from>
    <xdr:ext cx="469744" cy="259045"/>
    <xdr:sp macro="" textlink="">
      <xdr:nvSpPr>
        <xdr:cNvPr id="496" name="n_4mainValue【市民会館】&#10;一人当たり面積"/>
        <xdr:cNvSpPr txBox="1"/>
      </xdr:nvSpPr>
      <xdr:spPr>
        <a:xfrm>
          <a:off x="59373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32766</xdr:rowOff>
    </xdr:from>
    <xdr:to>
      <xdr:col>85</xdr:col>
      <xdr:colOff>126364</xdr:colOff>
      <xdr:row>41</xdr:row>
      <xdr:rowOff>37338</xdr:rowOff>
    </xdr:to>
    <xdr:cxnSp macro="">
      <xdr:nvCxnSpPr>
        <xdr:cNvPr id="519" name="直線コネクタ 518"/>
        <xdr:cNvCxnSpPr/>
      </xdr:nvCxnSpPr>
      <xdr:spPr>
        <a:xfrm flipV="1">
          <a:off x="14375764" y="6906006"/>
          <a:ext cx="0"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138193</xdr:rowOff>
    </xdr:from>
    <xdr:ext cx="405111" cy="259045"/>
    <xdr:sp macro="" textlink="">
      <xdr:nvSpPr>
        <xdr:cNvPr id="520" name="【一般廃棄物処理施設】&#10;有形固定資産減価償却率最小値テキスト"/>
        <xdr:cNvSpPr txBox="1"/>
      </xdr:nvSpPr>
      <xdr:spPr>
        <a:xfrm>
          <a:off x="14414500" y="7011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37338</xdr:rowOff>
    </xdr:from>
    <xdr:to>
      <xdr:col>86</xdr:col>
      <xdr:colOff>25400</xdr:colOff>
      <xdr:row>41</xdr:row>
      <xdr:rowOff>37338</xdr:rowOff>
    </xdr:to>
    <xdr:cxnSp macro="">
      <xdr:nvCxnSpPr>
        <xdr:cNvPr id="521" name="直線コネクタ 520"/>
        <xdr:cNvCxnSpPr/>
      </xdr:nvCxnSpPr>
      <xdr:spPr>
        <a:xfrm>
          <a:off x="14287500" y="691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100093</xdr:rowOff>
    </xdr:from>
    <xdr:ext cx="405111" cy="259045"/>
    <xdr:sp macro="" textlink="">
      <xdr:nvSpPr>
        <xdr:cNvPr id="522" name="【一般廃棄物処理施設】&#10;有形固定資産減価償却率最大値テキスト"/>
        <xdr:cNvSpPr txBox="1"/>
      </xdr:nvSpPr>
      <xdr:spPr>
        <a:xfrm>
          <a:off x="14414500" y="663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32766</xdr:rowOff>
    </xdr:from>
    <xdr:to>
      <xdr:col>86</xdr:col>
      <xdr:colOff>25400</xdr:colOff>
      <xdr:row>41</xdr:row>
      <xdr:rowOff>32766</xdr:rowOff>
    </xdr:to>
    <xdr:cxnSp macro="">
      <xdr:nvCxnSpPr>
        <xdr:cNvPr id="523" name="直線コネクタ 522"/>
        <xdr:cNvCxnSpPr/>
      </xdr:nvCxnSpPr>
      <xdr:spPr>
        <a:xfrm>
          <a:off x="1428750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55643</xdr:rowOff>
    </xdr:from>
    <xdr:ext cx="405111" cy="259045"/>
    <xdr:sp macro="" textlink="">
      <xdr:nvSpPr>
        <xdr:cNvPr id="524" name="【一般廃棄物処理施設】&#10;有形固定資産減価償却率平均値テキスト"/>
        <xdr:cNvSpPr txBox="1"/>
      </xdr:nvSpPr>
      <xdr:spPr>
        <a:xfrm>
          <a:off x="144145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153416</xdr:rowOff>
    </xdr:from>
    <xdr:to>
      <xdr:col>85</xdr:col>
      <xdr:colOff>177800</xdr:colOff>
      <xdr:row>41</xdr:row>
      <xdr:rowOff>83566</xdr:rowOff>
    </xdr:to>
    <xdr:sp macro="" textlink="">
      <xdr:nvSpPr>
        <xdr:cNvPr id="525" name="フローチャート: 判断 524"/>
        <xdr:cNvSpPr/>
      </xdr:nvSpPr>
      <xdr:spPr>
        <a:xfrm>
          <a:off x="14325600" y="68590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34544</xdr:rowOff>
    </xdr:from>
    <xdr:to>
      <xdr:col>81</xdr:col>
      <xdr:colOff>101600</xdr:colOff>
      <xdr:row>40</xdr:row>
      <xdr:rowOff>136144</xdr:rowOff>
    </xdr:to>
    <xdr:sp macro="" textlink="">
      <xdr:nvSpPr>
        <xdr:cNvPr id="526" name="フローチャート: 判断 525"/>
        <xdr:cNvSpPr/>
      </xdr:nvSpPr>
      <xdr:spPr>
        <a:xfrm>
          <a:off x="13578840" y="67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77978</xdr:rowOff>
    </xdr:from>
    <xdr:to>
      <xdr:col>76</xdr:col>
      <xdr:colOff>165100</xdr:colOff>
      <xdr:row>40</xdr:row>
      <xdr:rowOff>8128</xdr:rowOff>
    </xdr:to>
    <xdr:sp macro="" textlink="">
      <xdr:nvSpPr>
        <xdr:cNvPr id="527" name="フローチャート: 判断 526"/>
        <xdr:cNvSpPr/>
      </xdr:nvSpPr>
      <xdr:spPr>
        <a:xfrm>
          <a:off x="1280414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153416</xdr:rowOff>
    </xdr:from>
    <xdr:to>
      <xdr:col>72</xdr:col>
      <xdr:colOff>38100</xdr:colOff>
      <xdr:row>39</xdr:row>
      <xdr:rowOff>83566</xdr:rowOff>
    </xdr:to>
    <xdr:sp macro="" textlink="">
      <xdr:nvSpPr>
        <xdr:cNvPr id="528" name="フローチャート: 判断 527"/>
        <xdr:cNvSpPr/>
      </xdr:nvSpPr>
      <xdr:spPr>
        <a:xfrm>
          <a:off x="12029440" y="6523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153416</xdr:rowOff>
    </xdr:from>
    <xdr:to>
      <xdr:col>85</xdr:col>
      <xdr:colOff>177800</xdr:colOff>
      <xdr:row>41</xdr:row>
      <xdr:rowOff>83566</xdr:rowOff>
    </xdr:to>
    <xdr:sp macro="" textlink="">
      <xdr:nvSpPr>
        <xdr:cNvPr id="534" name="楕円 533"/>
        <xdr:cNvSpPr/>
      </xdr:nvSpPr>
      <xdr:spPr>
        <a:xfrm>
          <a:off x="14325600" y="68590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11193</xdr:rowOff>
    </xdr:from>
    <xdr:ext cx="405111" cy="259045"/>
    <xdr:sp macro="" textlink="">
      <xdr:nvSpPr>
        <xdr:cNvPr id="535" name="【一般廃棄物処理施設】&#10;有形固定資産減価償却率該当値テキスト"/>
        <xdr:cNvSpPr txBox="1"/>
      </xdr:nvSpPr>
      <xdr:spPr>
        <a:xfrm>
          <a:off x="14414500" y="688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macro="" textlink="">
      <xdr:nvSpPr>
        <xdr:cNvPr id="536" name="楕円 535"/>
        <xdr:cNvSpPr/>
      </xdr:nvSpPr>
      <xdr:spPr>
        <a:xfrm>
          <a:off x="1357884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85344</xdr:rowOff>
    </xdr:from>
    <xdr:to>
      <xdr:col>85</xdr:col>
      <xdr:colOff>127000</xdr:colOff>
      <xdr:row>41</xdr:row>
      <xdr:rowOff>32766</xdr:rowOff>
    </xdr:to>
    <xdr:cxnSp macro="">
      <xdr:nvCxnSpPr>
        <xdr:cNvPr id="537" name="直線コネクタ 536"/>
        <xdr:cNvCxnSpPr/>
      </xdr:nvCxnSpPr>
      <xdr:spPr>
        <a:xfrm>
          <a:off x="13629640" y="6790944"/>
          <a:ext cx="74676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77978</xdr:rowOff>
    </xdr:from>
    <xdr:to>
      <xdr:col>76</xdr:col>
      <xdr:colOff>165100</xdr:colOff>
      <xdr:row>40</xdr:row>
      <xdr:rowOff>8128</xdr:rowOff>
    </xdr:to>
    <xdr:sp macro="" textlink="">
      <xdr:nvSpPr>
        <xdr:cNvPr id="538" name="楕円 537"/>
        <xdr:cNvSpPr/>
      </xdr:nvSpPr>
      <xdr:spPr>
        <a:xfrm>
          <a:off x="12804140" y="661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128778</xdr:rowOff>
    </xdr:from>
    <xdr:to>
      <xdr:col>81</xdr:col>
      <xdr:colOff>50800</xdr:colOff>
      <xdr:row>40</xdr:row>
      <xdr:rowOff>85344</xdr:rowOff>
    </xdr:to>
    <xdr:cxnSp macro="">
      <xdr:nvCxnSpPr>
        <xdr:cNvPr id="539" name="直線コネクタ 538"/>
        <xdr:cNvCxnSpPr/>
      </xdr:nvCxnSpPr>
      <xdr:spPr>
        <a:xfrm>
          <a:off x="12854940" y="6666738"/>
          <a:ext cx="7747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23114</xdr:rowOff>
    </xdr:from>
    <xdr:to>
      <xdr:col>72</xdr:col>
      <xdr:colOff>38100</xdr:colOff>
      <xdr:row>39</xdr:row>
      <xdr:rowOff>124714</xdr:rowOff>
    </xdr:to>
    <xdr:sp macro="" textlink="">
      <xdr:nvSpPr>
        <xdr:cNvPr id="540" name="楕円 539"/>
        <xdr:cNvSpPr/>
      </xdr:nvSpPr>
      <xdr:spPr>
        <a:xfrm>
          <a:off x="12029440" y="6561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73914</xdr:rowOff>
    </xdr:from>
    <xdr:to>
      <xdr:col>76</xdr:col>
      <xdr:colOff>114300</xdr:colOff>
      <xdr:row>39</xdr:row>
      <xdr:rowOff>128778</xdr:rowOff>
    </xdr:to>
    <xdr:cxnSp macro="">
      <xdr:nvCxnSpPr>
        <xdr:cNvPr id="541" name="直線コネクタ 540"/>
        <xdr:cNvCxnSpPr/>
      </xdr:nvCxnSpPr>
      <xdr:spPr>
        <a:xfrm>
          <a:off x="12072620" y="6611874"/>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116840</xdr:rowOff>
    </xdr:from>
    <xdr:to>
      <xdr:col>67</xdr:col>
      <xdr:colOff>101600</xdr:colOff>
      <xdr:row>35</xdr:row>
      <xdr:rowOff>46990</xdr:rowOff>
    </xdr:to>
    <xdr:sp macro="" textlink="">
      <xdr:nvSpPr>
        <xdr:cNvPr id="542" name="楕円 541"/>
        <xdr:cNvSpPr/>
      </xdr:nvSpPr>
      <xdr:spPr>
        <a:xfrm>
          <a:off x="1123188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167640</xdr:rowOff>
    </xdr:from>
    <xdr:to>
      <xdr:col>71</xdr:col>
      <xdr:colOff>177800</xdr:colOff>
      <xdr:row>39</xdr:row>
      <xdr:rowOff>73914</xdr:rowOff>
    </xdr:to>
    <xdr:cxnSp macro="">
      <xdr:nvCxnSpPr>
        <xdr:cNvPr id="543" name="直線コネクタ 542"/>
        <xdr:cNvCxnSpPr/>
      </xdr:nvCxnSpPr>
      <xdr:spPr>
        <a:xfrm>
          <a:off x="11282680" y="5867400"/>
          <a:ext cx="789940" cy="7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127271</xdr:rowOff>
    </xdr:from>
    <xdr:ext cx="405111" cy="259045"/>
    <xdr:sp macro="" textlink="">
      <xdr:nvSpPr>
        <xdr:cNvPr id="544" name="n_1aveValue【一般廃棄物処理施設】&#10;有形固定資産減価償却率"/>
        <xdr:cNvSpPr txBox="1"/>
      </xdr:nvSpPr>
      <xdr:spPr>
        <a:xfrm>
          <a:off x="13437244" y="683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170705</xdr:rowOff>
    </xdr:from>
    <xdr:ext cx="405111" cy="259045"/>
    <xdr:sp macro="" textlink="">
      <xdr:nvSpPr>
        <xdr:cNvPr id="545" name="n_2aveValue【一般廃棄物処理施設】&#10;有形固定資産減価償却率"/>
        <xdr:cNvSpPr txBox="1"/>
      </xdr:nvSpPr>
      <xdr:spPr>
        <a:xfrm>
          <a:off x="126752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100093</xdr:rowOff>
    </xdr:from>
    <xdr:ext cx="405111" cy="259045"/>
    <xdr:sp macro="" textlink="">
      <xdr:nvSpPr>
        <xdr:cNvPr id="546" name="n_3aveValue【一般廃棄物処理施設】&#10;有形固定資産減価償却率"/>
        <xdr:cNvSpPr txBox="1"/>
      </xdr:nvSpPr>
      <xdr:spPr>
        <a:xfrm>
          <a:off x="11900544" y="630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152671</xdr:rowOff>
    </xdr:from>
    <xdr:ext cx="405111" cy="259045"/>
    <xdr:sp macro="" textlink="">
      <xdr:nvSpPr>
        <xdr:cNvPr id="547" name="n_1mainValue【一般廃棄物処理施設】&#10;有形固定資産減価償却率"/>
        <xdr:cNvSpPr txBox="1"/>
      </xdr:nvSpPr>
      <xdr:spPr>
        <a:xfrm>
          <a:off x="13437244" y="6522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24655</xdr:rowOff>
    </xdr:from>
    <xdr:ext cx="405111" cy="259045"/>
    <xdr:sp macro="" textlink="">
      <xdr:nvSpPr>
        <xdr:cNvPr id="548" name="n_2mainValue【一般廃棄物処理施設】&#10;有形固定資産減価償却率"/>
        <xdr:cNvSpPr txBox="1"/>
      </xdr:nvSpPr>
      <xdr:spPr>
        <a:xfrm>
          <a:off x="12675244" y="6394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115841</xdr:rowOff>
    </xdr:from>
    <xdr:ext cx="405111" cy="259045"/>
    <xdr:sp macro="" textlink="">
      <xdr:nvSpPr>
        <xdr:cNvPr id="549" name="n_3mainValue【一般廃棄物処理施設】&#10;有形固定資産減価償却率"/>
        <xdr:cNvSpPr txBox="1"/>
      </xdr:nvSpPr>
      <xdr:spPr>
        <a:xfrm>
          <a:off x="119005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63517</xdr:rowOff>
    </xdr:from>
    <xdr:ext cx="405111" cy="259045"/>
    <xdr:sp macro="" textlink="">
      <xdr:nvSpPr>
        <xdr:cNvPr id="550" name="n_4mainValue【一般廃棄物処理施設】&#10;有形固定資産減価償却率"/>
        <xdr:cNvSpPr txBox="1"/>
      </xdr:nvSpPr>
      <xdr:spPr>
        <a:xfrm>
          <a:off x="1110298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6" name="直線コネクタ 575"/>
        <xdr:cNvCxnSpPr/>
      </xdr:nvCxnSpPr>
      <xdr:spPr>
        <a:xfrm flipV="1">
          <a:off x="19509104" y="5561990"/>
          <a:ext cx="0" cy="157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7" name="【一般廃棄物処理施設】&#10;一人当たり有形固定資産（償却資産）額最小値テキスト"/>
        <xdr:cNvSpPr txBox="1"/>
      </xdr:nvSpPr>
      <xdr:spPr>
        <a:xfrm>
          <a:off x="19547840" y="713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8" name="直線コネクタ 577"/>
        <xdr:cNvCxnSpPr/>
      </xdr:nvCxnSpPr>
      <xdr:spPr>
        <a:xfrm>
          <a:off x="19443700" y="7132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9" name="【一般廃棄物処理施設】&#10;一人当たり有形固定資産（償却資産）額最大値テキスト"/>
        <xdr:cNvSpPr txBox="1"/>
      </xdr:nvSpPr>
      <xdr:spPr>
        <a:xfrm>
          <a:off x="19547840" y="53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80" name="直線コネクタ 579"/>
        <xdr:cNvCxnSpPr/>
      </xdr:nvCxnSpPr>
      <xdr:spPr>
        <a:xfrm>
          <a:off x="19443700" y="556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81" name="【一般廃棄物処理施設】&#10;一人当たり有形固定資産（償却資産）額平均値テキスト"/>
        <xdr:cNvSpPr txBox="1"/>
      </xdr:nvSpPr>
      <xdr:spPr>
        <a:xfrm>
          <a:off x="19547840" y="6371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2" name="フローチャート: 判断 581"/>
        <xdr:cNvSpPr/>
      </xdr:nvSpPr>
      <xdr:spPr>
        <a:xfrm>
          <a:off x="19458940" y="63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3" name="フローチャート: 判断 582"/>
        <xdr:cNvSpPr/>
      </xdr:nvSpPr>
      <xdr:spPr>
        <a:xfrm>
          <a:off x="18735040" y="639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4" name="フローチャート: 判断 583"/>
        <xdr:cNvSpPr/>
      </xdr:nvSpPr>
      <xdr:spPr>
        <a:xfrm>
          <a:off x="17937480" y="63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5" name="フローチャート: 判断 584"/>
        <xdr:cNvSpPr/>
      </xdr:nvSpPr>
      <xdr:spPr>
        <a:xfrm>
          <a:off x="17162780" y="631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85685</xdr:rowOff>
    </xdr:from>
    <xdr:to>
      <xdr:col>116</xdr:col>
      <xdr:colOff>114300</xdr:colOff>
      <xdr:row>37</xdr:row>
      <xdr:rowOff>15835</xdr:rowOff>
    </xdr:to>
    <xdr:sp macro="" textlink="">
      <xdr:nvSpPr>
        <xdr:cNvPr id="591" name="楕円 590"/>
        <xdr:cNvSpPr/>
      </xdr:nvSpPr>
      <xdr:spPr>
        <a:xfrm>
          <a:off x="19458940" y="6120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108562</xdr:rowOff>
    </xdr:from>
    <xdr:ext cx="534377" cy="259045"/>
    <xdr:sp macro="" textlink="">
      <xdr:nvSpPr>
        <xdr:cNvPr id="592" name="【一般廃棄物処理施設】&#10;一人当たり有形固定資産（償却資産）額該当値テキスト"/>
        <xdr:cNvSpPr txBox="1"/>
      </xdr:nvSpPr>
      <xdr:spPr>
        <a:xfrm>
          <a:off x="19547840" y="5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92957</xdr:rowOff>
    </xdr:from>
    <xdr:to>
      <xdr:col>112</xdr:col>
      <xdr:colOff>38100</xdr:colOff>
      <xdr:row>37</xdr:row>
      <xdr:rowOff>23107</xdr:rowOff>
    </xdr:to>
    <xdr:sp macro="" textlink="">
      <xdr:nvSpPr>
        <xdr:cNvPr id="593" name="楕円 592"/>
        <xdr:cNvSpPr/>
      </xdr:nvSpPr>
      <xdr:spPr>
        <a:xfrm>
          <a:off x="18735040" y="6127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136485</xdr:rowOff>
    </xdr:from>
    <xdr:to>
      <xdr:col>116</xdr:col>
      <xdr:colOff>63500</xdr:colOff>
      <xdr:row>36</xdr:row>
      <xdr:rowOff>143757</xdr:rowOff>
    </xdr:to>
    <xdr:cxnSp macro="">
      <xdr:nvCxnSpPr>
        <xdr:cNvPr id="594" name="直線コネクタ 593"/>
        <xdr:cNvCxnSpPr/>
      </xdr:nvCxnSpPr>
      <xdr:spPr>
        <a:xfrm flipV="1">
          <a:off x="18778220" y="6171525"/>
          <a:ext cx="73152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98334</xdr:rowOff>
    </xdr:from>
    <xdr:to>
      <xdr:col>107</xdr:col>
      <xdr:colOff>101600</xdr:colOff>
      <xdr:row>37</xdr:row>
      <xdr:rowOff>28484</xdr:rowOff>
    </xdr:to>
    <xdr:sp macro="" textlink="">
      <xdr:nvSpPr>
        <xdr:cNvPr id="595" name="楕円 594"/>
        <xdr:cNvSpPr/>
      </xdr:nvSpPr>
      <xdr:spPr>
        <a:xfrm>
          <a:off x="17937480" y="6133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143757</xdr:rowOff>
    </xdr:from>
    <xdr:to>
      <xdr:col>111</xdr:col>
      <xdr:colOff>177800</xdr:colOff>
      <xdr:row>36</xdr:row>
      <xdr:rowOff>149134</xdr:rowOff>
    </xdr:to>
    <xdr:cxnSp macro="">
      <xdr:nvCxnSpPr>
        <xdr:cNvPr id="596" name="直線コネクタ 595"/>
        <xdr:cNvCxnSpPr/>
      </xdr:nvCxnSpPr>
      <xdr:spPr>
        <a:xfrm flipV="1">
          <a:off x="17988280" y="6178797"/>
          <a:ext cx="78994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130785</xdr:rowOff>
    </xdr:from>
    <xdr:to>
      <xdr:col>102</xdr:col>
      <xdr:colOff>165100</xdr:colOff>
      <xdr:row>37</xdr:row>
      <xdr:rowOff>60935</xdr:rowOff>
    </xdr:to>
    <xdr:sp macro="" textlink="">
      <xdr:nvSpPr>
        <xdr:cNvPr id="597" name="楕円 596"/>
        <xdr:cNvSpPr/>
      </xdr:nvSpPr>
      <xdr:spPr>
        <a:xfrm>
          <a:off x="17162780" y="616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149134</xdr:rowOff>
    </xdr:from>
    <xdr:to>
      <xdr:col>107</xdr:col>
      <xdr:colOff>50800</xdr:colOff>
      <xdr:row>37</xdr:row>
      <xdr:rowOff>10135</xdr:rowOff>
    </xdr:to>
    <xdr:cxnSp macro="">
      <xdr:nvCxnSpPr>
        <xdr:cNvPr id="598" name="直線コネクタ 597"/>
        <xdr:cNvCxnSpPr/>
      </xdr:nvCxnSpPr>
      <xdr:spPr>
        <a:xfrm flipV="1">
          <a:off x="17213580" y="6184174"/>
          <a:ext cx="7747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77717</xdr:rowOff>
    </xdr:from>
    <xdr:to>
      <xdr:col>98</xdr:col>
      <xdr:colOff>38100</xdr:colOff>
      <xdr:row>42</xdr:row>
      <xdr:rowOff>7867</xdr:rowOff>
    </xdr:to>
    <xdr:sp macro="" textlink="">
      <xdr:nvSpPr>
        <xdr:cNvPr id="599" name="楕円 598"/>
        <xdr:cNvSpPr/>
      </xdr:nvSpPr>
      <xdr:spPr>
        <a:xfrm>
          <a:off x="16388080" y="6950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10135</xdr:rowOff>
    </xdr:from>
    <xdr:to>
      <xdr:col>102</xdr:col>
      <xdr:colOff>114300</xdr:colOff>
      <xdr:row>41</xdr:row>
      <xdr:rowOff>128517</xdr:rowOff>
    </xdr:to>
    <xdr:cxnSp macro="">
      <xdr:nvCxnSpPr>
        <xdr:cNvPr id="600" name="直線コネクタ 599"/>
        <xdr:cNvCxnSpPr/>
      </xdr:nvCxnSpPr>
      <xdr:spPr>
        <a:xfrm flipV="1">
          <a:off x="16431260" y="6212815"/>
          <a:ext cx="782320" cy="7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601" name="n_1aveValue【一般廃棄物処理施設】&#10;一人当たり有形固定資産（償却資産）額"/>
        <xdr:cNvSpPr txBox="1"/>
      </xdr:nvSpPr>
      <xdr:spPr>
        <a:xfrm>
          <a:off x="18528811" y="64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602" name="n_2aveValue【一般廃棄物処理施設】&#10;一人当たり有形固定資産（償却資産）額"/>
        <xdr:cNvSpPr txBox="1"/>
      </xdr:nvSpPr>
      <xdr:spPr>
        <a:xfrm>
          <a:off x="17766811" y="63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31052</xdr:rowOff>
    </xdr:from>
    <xdr:ext cx="534377" cy="259045"/>
    <xdr:sp macro="" textlink="">
      <xdr:nvSpPr>
        <xdr:cNvPr id="603" name="n_3aveValue【一般廃棄物処理施設】&#10;一人当たり有形固定資産（償却資産）額"/>
        <xdr:cNvSpPr txBox="1"/>
      </xdr:nvSpPr>
      <xdr:spPr>
        <a:xfrm>
          <a:off x="16969251" y="64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39634</xdr:rowOff>
    </xdr:from>
    <xdr:ext cx="534377" cy="259045"/>
    <xdr:sp macro="" textlink="">
      <xdr:nvSpPr>
        <xdr:cNvPr id="604" name="n_1mainValue【一般廃棄物処理施設】&#10;一人当たり有形固定資産（償却資産）額"/>
        <xdr:cNvSpPr txBox="1"/>
      </xdr:nvSpPr>
      <xdr:spPr>
        <a:xfrm>
          <a:off x="18528811" y="59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45011</xdr:rowOff>
    </xdr:from>
    <xdr:ext cx="534377" cy="259045"/>
    <xdr:sp macro="" textlink="">
      <xdr:nvSpPr>
        <xdr:cNvPr id="605" name="n_2mainValue【一般廃棄物処理施設】&#10;一人当たり有形固定資産（償却資産）額"/>
        <xdr:cNvSpPr txBox="1"/>
      </xdr:nvSpPr>
      <xdr:spPr>
        <a:xfrm>
          <a:off x="17766811" y="59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77462</xdr:rowOff>
    </xdr:from>
    <xdr:ext cx="534377" cy="259045"/>
    <xdr:sp macro="" textlink="">
      <xdr:nvSpPr>
        <xdr:cNvPr id="606" name="n_3mainValue【一般廃棄物処理施設】&#10;一人当たり有形固定資産（償却資産）額"/>
        <xdr:cNvSpPr txBox="1"/>
      </xdr:nvSpPr>
      <xdr:spPr>
        <a:xfrm>
          <a:off x="16969251" y="59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24394</xdr:rowOff>
    </xdr:from>
    <xdr:ext cx="534377" cy="259045"/>
    <xdr:sp macro="" textlink="">
      <xdr:nvSpPr>
        <xdr:cNvPr id="607" name="n_4mainValue【一般廃棄物処理施設】&#10;一人当たり有形固定資産（償却資産）額"/>
        <xdr:cNvSpPr txBox="1"/>
      </xdr:nvSpPr>
      <xdr:spPr>
        <a:xfrm>
          <a:off x="16194551" y="67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32" name="直線コネクタ 631"/>
        <xdr:cNvCxnSpPr/>
      </xdr:nvCxnSpPr>
      <xdr:spPr>
        <a:xfrm flipV="1">
          <a:off x="14375764" y="930592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33" name="【保健センター・保健所】&#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4" name="直線コネクタ 633"/>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5" name="【保健センター・保健所】&#10;有形固定資産減価償却率最大値テキスト"/>
        <xdr:cNvSpPr txBox="1"/>
      </xdr:nvSpPr>
      <xdr:spPr>
        <a:xfrm>
          <a:off x="144145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6" name="直線コネクタ 635"/>
        <xdr:cNvCxnSpPr/>
      </xdr:nvCxnSpPr>
      <xdr:spPr>
        <a:xfrm>
          <a:off x="14287500" y="930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7" name="【保健センター・保健所】&#10;有形固定資産減価償却率平均値テキスト"/>
        <xdr:cNvSpPr txBox="1"/>
      </xdr:nvSpPr>
      <xdr:spPr>
        <a:xfrm>
          <a:off x="14414500" y="979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8" name="フローチャート: 判断 637"/>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9" name="フローチャート: 判断 638"/>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40" name="フローチャート: 判断 639"/>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41" name="フローチャート: 判断 640"/>
        <xdr:cNvSpPr/>
      </xdr:nvSpPr>
      <xdr:spPr>
        <a:xfrm>
          <a:off x="12029440" y="9651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42" name="フローチャート: 判断 641"/>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122555</xdr:rowOff>
    </xdr:from>
    <xdr:to>
      <xdr:col>85</xdr:col>
      <xdr:colOff>177800</xdr:colOff>
      <xdr:row>57</xdr:row>
      <xdr:rowOff>52705</xdr:rowOff>
    </xdr:to>
    <xdr:sp macro="" textlink="">
      <xdr:nvSpPr>
        <xdr:cNvPr id="648" name="楕円 647"/>
        <xdr:cNvSpPr/>
      </xdr:nvSpPr>
      <xdr:spPr>
        <a:xfrm>
          <a:off x="14325600" y="95103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145432</xdr:rowOff>
    </xdr:from>
    <xdr:ext cx="405111" cy="259045"/>
    <xdr:sp macro="" textlink="">
      <xdr:nvSpPr>
        <xdr:cNvPr id="649" name="【保健センター・保健所】&#10;有形固定資産減価償却率該当値テキスト"/>
        <xdr:cNvSpPr txBox="1"/>
      </xdr:nvSpPr>
      <xdr:spPr>
        <a:xfrm>
          <a:off x="14414500"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84455</xdr:rowOff>
    </xdr:from>
    <xdr:to>
      <xdr:col>81</xdr:col>
      <xdr:colOff>101600</xdr:colOff>
      <xdr:row>57</xdr:row>
      <xdr:rowOff>14605</xdr:rowOff>
    </xdr:to>
    <xdr:sp macro="" textlink="">
      <xdr:nvSpPr>
        <xdr:cNvPr id="650" name="楕円 649"/>
        <xdr:cNvSpPr/>
      </xdr:nvSpPr>
      <xdr:spPr>
        <a:xfrm>
          <a:off x="13578840" y="9472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135255</xdr:rowOff>
    </xdr:from>
    <xdr:to>
      <xdr:col>85</xdr:col>
      <xdr:colOff>127000</xdr:colOff>
      <xdr:row>57</xdr:row>
      <xdr:rowOff>1905</xdr:rowOff>
    </xdr:to>
    <xdr:cxnSp macro="">
      <xdr:nvCxnSpPr>
        <xdr:cNvPr id="651" name="直線コネクタ 650"/>
        <xdr:cNvCxnSpPr/>
      </xdr:nvCxnSpPr>
      <xdr:spPr>
        <a:xfrm>
          <a:off x="13629640" y="952309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652" name="楕円 651"/>
        <xdr:cNvSpPr/>
      </xdr:nvSpPr>
      <xdr:spPr>
        <a:xfrm>
          <a:off x="1280414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135255</xdr:rowOff>
    </xdr:to>
    <xdr:cxnSp macro="">
      <xdr:nvCxnSpPr>
        <xdr:cNvPr id="653" name="直線コネクタ 652"/>
        <xdr:cNvCxnSpPr/>
      </xdr:nvCxnSpPr>
      <xdr:spPr>
        <a:xfrm>
          <a:off x="12854940" y="947928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168275</xdr:rowOff>
    </xdr:from>
    <xdr:to>
      <xdr:col>72</xdr:col>
      <xdr:colOff>38100</xdr:colOff>
      <xdr:row>56</xdr:row>
      <xdr:rowOff>98425</xdr:rowOff>
    </xdr:to>
    <xdr:sp macro="" textlink="">
      <xdr:nvSpPr>
        <xdr:cNvPr id="654" name="楕円 653"/>
        <xdr:cNvSpPr/>
      </xdr:nvSpPr>
      <xdr:spPr>
        <a:xfrm>
          <a:off x="12029440" y="9388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47625</xdr:rowOff>
    </xdr:from>
    <xdr:to>
      <xdr:col>76</xdr:col>
      <xdr:colOff>114300</xdr:colOff>
      <xdr:row>56</xdr:row>
      <xdr:rowOff>91440</xdr:rowOff>
    </xdr:to>
    <xdr:cxnSp macro="">
      <xdr:nvCxnSpPr>
        <xdr:cNvPr id="655" name="直線コネクタ 654"/>
        <xdr:cNvCxnSpPr/>
      </xdr:nvCxnSpPr>
      <xdr:spPr>
        <a:xfrm>
          <a:off x="12072620" y="943546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151130</xdr:rowOff>
    </xdr:from>
    <xdr:to>
      <xdr:col>67</xdr:col>
      <xdr:colOff>101600</xdr:colOff>
      <xdr:row>56</xdr:row>
      <xdr:rowOff>81280</xdr:rowOff>
    </xdr:to>
    <xdr:sp macro="" textlink="">
      <xdr:nvSpPr>
        <xdr:cNvPr id="656" name="楕円 655"/>
        <xdr:cNvSpPr/>
      </xdr:nvSpPr>
      <xdr:spPr>
        <a:xfrm>
          <a:off x="11231880" y="937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30480</xdr:rowOff>
    </xdr:from>
    <xdr:to>
      <xdr:col>71</xdr:col>
      <xdr:colOff>177800</xdr:colOff>
      <xdr:row>56</xdr:row>
      <xdr:rowOff>47625</xdr:rowOff>
    </xdr:to>
    <xdr:cxnSp macro="">
      <xdr:nvCxnSpPr>
        <xdr:cNvPr id="657" name="直線コネクタ 656"/>
        <xdr:cNvCxnSpPr/>
      </xdr:nvCxnSpPr>
      <xdr:spPr>
        <a:xfrm>
          <a:off x="11282680" y="941832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8" name="n_1aveValue【保健センター・保健所】&#10;有形固定資産減価償却率"/>
        <xdr:cNvSpPr txBox="1"/>
      </xdr:nvSpPr>
      <xdr:spPr>
        <a:xfrm>
          <a:off x="13437244"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9" name="n_2aveValue【保健センター・保健所】&#10;有形固定資産減価償却率"/>
        <xdr:cNvSpPr txBox="1"/>
      </xdr:nvSpPr>
      <xdr:spPr>
        <a:xfrm>
          <a:off x="126752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17162</xdr:rowOff>
    </xdr:from>
    <xdr:ext cx="405111" cy="259045"/>
    <xdr:sp macro="" textlink="">
      <xdr:nvSpPr>
        <xdr:cNvPr id="660" name="n_3aveValue【保健センター・保健所】&#10;有形固定資産減価償却率"/>
        <xdr:cNvSpPr txBox="1"/>
      </xdr:nvSpPr>
      <xdr:spPr>
        <a:xfrm>
          <a:off x="11900544" y="974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22877</xdr:rowOff>
    </xdr:from>
    <xdr:ext cx="405111" cy="259045"/>
    <xdr:sp macro="" textlink="">
      <xdr:nvSpPr>
        <xdr:cNvPr id="661" name="n_4aveValue【保健センター・保健所】&#10;有形固定資産減価償却率"/>
        <xdr:cNvSpPr txBox="1"/>
      </xdr:nvSpPr>
      <xdr:spPr>
        <a:xfrm>
          <a:off x="1110298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31132</xdr:rowOff>
    </xdr:from>
    <xdr:ext cx="405111" cy="259045"/>
    <xdr:sp macro="" textlink="">
      <xdr:nvSpPr>
        <xdr:cNvPr id="662" name="n_1mainValue【保健センター・保健所】&#10;有形固定資産減価償却率"/>
        <xdr:cNvSpPr txBox="1"/>
      </xdr:nvSpPr>
      <xdr:spPr>
        <a:xfrm>
          <a:off x="134372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63" name="n_2mainValue【保健センター・保健所】&#10;有形固定資産減価償却率"/>
        <xdr:cNvSpPr txBox="1"/>
      </xdr:nvSpPr>
      <xdr:spPr>
        <a:xfrm>
          <a:off x="126752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114952</xdr:rowOff>
    </xdr:from>
    <xdr:ext cx="405111" cy="259045"/>
    <xdr:sp macro="" textlink="">
      <xdr:nvSpPr>
        <xdr:cNvPr id="664" name="n_3mainValue【保健センター・保健所】&#10;有形固定資産減価償却率"/>
        <xdr:cNvSpPr txBox="1"/>
      </xdr:nvSpPr>
      <xdr:spPr>
        <a:xfrm>
          <a:off x="11900544" y="916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97807</xdr:rowOff>
    </xdr:from>
    <xdr:ext cx="405111" cy="259045"/>
    <xdr:sp macro="" textlink="">
      <xdr:nvSpPr>
        <xdr:cNvPr id="665" name="n_4mainValue【保健センター・保健所】&#10;有形固定資産減価償却率"/>
        <xdr:cNvSpPr txBox="1"/>
      </xdr:nvSpPr>
      <xdr:spPr>
        <a:xfrm>
          <a:off x="11102984"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9" name="直線コネクタ 688"/>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0"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1" name="直線コネクタ 690"/>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2"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3" name="直線コネクタ 692"/>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94" name="【保健センター・保健所】&#10;一人当たり面積平均値テキスト"/>
        <xdr:cNvSpPr txBox="1"/>
      </xdr:nvSpPr>
      <xdr:spPr>
        <a:xfrm>
          <a:off x="1954784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5" name="フローチャート: 判断 694"/>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6" name="フローチャート: 判断 695"/>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7" name="フローチャート: 判断 696"/>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8" name="フローチャート: 判断 697"/>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9" name="フローチャート: 判断 698"/>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5" name="楕円 704"/>
        <xdr:cNvSpPr/>
      </xdr:nvSpPr>
      <xdr:spPr>
        <a:xfrm>
          <a:off x="194589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706" name="【保健センター・保健所】&#10;一人当たり面積該当値テキスト"/>
        <xdr:cNvSpPr txBox="1"/>
      </xdr:nvSpPr>
      <xdr:spPr>
        <a:xfrm>
          <a:off x="1954784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07" name="楕円 706"/>
        <xdr:cNvSpPr/>
      </xdr:nvSpPr>
      <xdr:spPr>
        <a:xfrm>
          <a:off x="187350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08" name="直線コネクタ 707"/>
        <xdr:cNvCxnSpPr/>
      </xdr:nvCxnSpPr>
      <xdr:spPr>
        <a:xfrm>
          <a:off x="18778220" y="103936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09" name="楕円 708"/>
        <xdr:cNvSpPr/>
      </xdr:nvSpPr>
      <xdr:spPr>
        <a:xfrm>
          <a:off x="179374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10" name="直線コネクタ 709"/>
        <xdr:cNvCxnSpPr/>
      </xdr:nvCxnSpPr>
      <xdr:spPr>
        <a:xfrm>
          <a:off x="17988280" y="10393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1" name="楕円 710"/>
        <xdr:cNvSpPr/>
      </xdr:nvSpPr>
      <xdr:spPr>
        <a:xfrm>
          <a:off x="171627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62</xdr:row>
      <xdr:rowOff>0</xdr:rowOff>
    </xdr:to>
    <xdr:cxnSp macro="">
      <xdr:nvCxnSpPr>
        <xdr:cNvPr id="712" name="直線コネクタ 711"/>
        <xdr:cNvCxnSpPr/>
      </xdr:nvCxnSpPr>
      <xdr:spPr>
        <a:xfrm>
          <a:off x="17213580" y="1037844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3" name="楕円 712"/>
        <xdr:cNvSpPr/>
      </xdr:nvSpPr>
      <xdr:spPr>
        <a:xfrm>
          <a:off x="1638808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152400</xdr:rowOff>
    </xdr:to>
    <xdr:cxnSp macro="">
      <xdr:nvCxnSpPr>
        <xdr:cNvPr id="714" name="直線コネクタ 713"/>
        <xdr:cNvCxnSpPr/>
      </xdr:nvCxnSpPr>
      <xdr:spPr>
        <a:xfrm>
          <a:off x="16431260" y="103784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5" name="n_1aveValue【保健センター・保健所】&#10;一人当たり面積"/>
        <xdr:cNvSpPr txBox="1"/>
      </xdr:nvSpPr>
      <xdr:spPr>
        <a:xfrm>
          <a:off x="18561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6" name="n_2aveValue【保健センター・保健所】&#10;一人当たり面積"/>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7" name="n_3aveValue【保健センター・保健所】&#10;一人当たり面積"/>
        <xdr:cNvSpPr txBox="1"/>
      </xdr:nvSpPr>
      <xdr:spPr>
        <a:xfrm>
          <a:off x="170015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8" name="n_4aveValue【保健センター・保健所】&#10;一人当たり面積"/>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719" name="n_1mainValue【保健センター・保健所】&#10;一人当たり面積"/>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20" name="n_2main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21" name="n_3mainValue【保健センター・保健所】&#10;一人当たり面積"/>
        <xdr:cNvSpPr txBox="1"/>
      </xdr:nvSpPr>
      <xdr:spPr>
        <a:xfrm>
          <a:off x="1700156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22" name="n_4mainValue【保健センター・保健所】&#10;一人当たり面積"/>
        <xdr:cNvSpPr txBox="1"/>
      </xdr:nvSpPr>
      <xdr:spPr>
        <a:xfrm>
          <a:off x="1622686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4" name="正方形/長方形 723"/>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5" name="正方形/長方形 724"/>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6" name="正方形/長方形 725"/>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7" name="正方形/長方形 726"/>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0" name="正方形/長方形 729"/>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1" name="正方形/長方形 730"/>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2" name="正方形/長方形 731"/>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3" name="正方形/長方形 732"/>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7" name="テキスト ボックス 746"/>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8" name="直線コネクタ 757"/>
        <xdr:cNvCxnSpPr/>
      </xdr:nvCxnSpPr>
      <xdr:spPr>
        <a:xfrm flipV="1">
          <a:off x="14375764" y="16994504"/>
          <a:ext cx="0" cy="127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9" name="【庁舎】&#10;有形固定資産減価償却率最小値テキスト"/>
        <xdr:cNvSpPr txBox="1"/>
      </xdr:nvSpPr>
      <xdr:spPr>
        <a:xfrm>
          <a:off x="1441450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60" name="直線コネクタ 759"/>
        <xdr:cNvCxnSpPr/>
      </xdr:nvCxnSpPr>
      <xdr:spPr>
        <a:xfrm>
          <a:off x="14287500" y="18270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61" name="【庁舎】&#10;有形固定資産減価償却率最大値テキスト"/>
        <xdr:cNvSpPr txBox="1"/>
      </xdr:nvSpPr>
      <xdr:spPr>
        <a:xfrm>
          <a:off x="14414500" y="1677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62" name="直線コネクタ 761"/>
        <xdr:cNvCxnSpPr/>
      </xdr:nvCxnSpPr>
      <xdr:spPr>
        <a:xfrm>
          <a:off x="14287500" y="16994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63" name="【庁舎】&#10;有形固定資産減価償却率平均値テキスト"/>
        <xdr:cNvSpPr txBox="1"/>
      </xdr:nvSpPr>
      <xdr:spPr>
        <a:xfrm>
          <a:off x="14414500" y="1749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4" name="フローチャート: 判断 763"/>
        <xdr:cNvSpPr/>
      </xdr:nvSpPr>
      <xdr:spPr>
        <a:xfrm>
          <a:off x="14325600" y="176352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5" name="フローチャート: 判断 764"/>
        <xdr:cNvSpPr/>
      </xdr:nvSpPr>
      <xdr:spPr>
        <a:xfrm>
          <a:off x="1357884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6" name="フローチャート: 判断 765"/>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7" name="フローチャート: 判断 766"/>
        <xdr:cNvSpPr/>
      </xdr:nvSpPr>
      <xdr:spPr>
        <a:xfrm>
          <a:off x="1202944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8" name="フローチャート: 判断 767"/>
        <xdr:cNvSpPr/>
      </xdr:nvSpPr>
      <xdr:spPr>
        <a:xfrm>
          <a:off x="1123188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90170</xdr:rowOff>
    </xdr:from>
    <xdr:to>
      <xdr:col>85</xdr:col>
      <xdr:colOff>177800</xdr:colOff>
      <xdr:row>106</xdr:row>
      <xdr:rowOff>20320</xdr:rowOff>
    </xdr:to>
    <xdr:sp macro="" textlink="">
      <xdr:nvSpPr>
        <xdr:cNvPr id="774" name="楕円 773"/>
        <xdr:cNvSpPr/>
      </xdr:nvSpPr>
      <xdr:spPr>
        <a:xfrm>
          <a:off x="14325600" y="176923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68597</xdr:rowOff>
    </xdr:from>
    <xdr:ext cx="405111" cy="259045"/>
    <xdr:sp macro="" textlink="">
      <xdr:nvSpPr>
        <xdr:cNvPr id="775" name="【庁舎】&#10;有形固定資産減価償却率該当値テキスト"/>
        <xdr:cNvSpPr txBox="1"/>
      </xdr:nvSpPr>
      <xdr:spPr>
        <a:xfrm>
          <a:off x="14414500"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776" name="楕円 775"/>
        <xdr:cNvSpPr/>
      </xdr:nvSpPr>
      <xdr:spPr>
        <a:xfrm>
          <a:off x="1357884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140970</xdr:rowOff>
    </xdr:to>
    <xdr:cxnSp macro="">
      <xdr:nvCxnSpPr>
        <xdr:cNvPr id="777" name="直線コネクタ 776"/>
        <xdr:cNvCxnSpPr/>
      </xdr:nvCxnSpPr>
      <xdr:spPr>
        <a:xfrm>
          <a:off x="13629640" y="1772793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42545</xdr:rowOff>
    </xdr:from>
    <xdr:to>
      <xdr:col>76</xdr:col>
      <xdr:colOff>165100</xdr:colOff>
      <xdr:row>105</xdr:row>
      <xdr:rowOff>144145</xdr:rowOff>
    </xdr:to>
    <xdr:sp macro="" textlink="">
      <xdr:nvSpPr>
        <xdr:cNvPr id="778" name="楕円 777"/>
        <xdr:cNvSpPr/>
      </xdr:nvSpPr>
      <xdr:spPr>
        <a:xfrm>
          <a:off x="1280414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93345</xdr:rowOff>
    </xdr:from>
    <xdr:to>
      <xdr:col>81</xdr:col>
      <xdr:colOff>50800</xdr:colOff>
      <xdr:row>105</xdr:row>
      <xdr:rowOff>125730</xdr:rowOff>
    </xdr:to>
    <xdr:cxnSp macro="">
      <xdr:nvCxnSpPr>
        <xdr:cNvPr id="779" name="直線コネクタ 778"/>
        <xdr:cNvCxnSpPr/>
      </xdr:nvCxnSpPr>
      <xdr:spPr>
        <a:xfrm>
          <a:off x="12854940" y="1769554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80" name="楕円 779"/>
        <xdr:cNvSpPr/>
      </xdr:nvSpPr>
      <xdr:spPr>
        <a:xfrm>
          <a:off x="120294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93345</xdr:rowOff>
    </xdr:to>
    <xdr:cxnSp macro="">
      <xdr:nvCxnSpPr>
        <xdr:cNvPr id="781" name="直線コネクタ 780"/>
        <xdr:cNvCxnSpPr/>
      </xdr:nvCxnSpPr>
      <xdr:spPr>
        <a:xfrm>
          <a:off x="12072620" y="1766697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636</xdr:rowOff>
    </xdr:from>
    <xdr:to>
      <xdr:col>67</xdr:col>
      <xdr:colOff>101600</xdr:colOff>
      <xdr:row>105</xdr:row>
      <xdr:rowOff>102236</xdr:rowOff>
    </xdr:to>
    <xdr:sp macro="" textlink="">
      <xdr:nvSpPr>
        <xdr:cNvPr id="782" name="楕円 781"/>
        <xdr:cNvSpPr/>
      </xdr:nvSpPr>
      <xdr:spPr>
        <a:xfrm>
          <a:off x="1123188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51436</xdr:rowOff>
    </xdr:from>
    <xdr:to>
      <xdr:col>71</xdr:col>
      <xdr:colOff>177800</xdr:colOff>
      <xdr:row>105</xdr:row>
      <xdr:rowOff>64770</xdr:rowOff>
    </xdr:to>
    <xdr:cxnSp macro="">
      <xdr:nvCxnSpPr>
        <xdr:cNvPr id="783" name="直線コネクタ 782"/>
        <xdr:cNvCxnSpPr/>
      </xdr:nvCxnSpPr>
      <xdr:spPr>
        <a:xfrm>
          <a:off x="11282680" y="17653636"/>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84" name="n_1aveValue【庁舎】&#10;有形固定資産減価償却率"/>
        <xdr:cNvSpPr txBox="1"/>
      </xdr:nvSpPr>
      <xdr:spPr>
        <a:xfrm>
          <a:off x="134372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85" name="n_2aveValue【庁舎】&#10;有形固定資産減価償却率"/>
        <xdr:cNvSpPr txBox="1"/>
      </xdr:nvSpPr>
      <xdr:spPr>
        <a:xfrm>
          <a:off x="12675244"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86" name="n_3aveValue【庁舎】&#10;有形固定資産減価償却率"/>
        <xdr:cNvSpPr txBox="1"/>
      </xdr:nvSpPr>
      <xdr:spPr>
        <a:xfrm>
          <a:off x="119005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7" name="n_4aveValue【庁舎】&#10;有形固定資産減価償却率"/>
        <xdr:cNvSpPr txBox="1"/>
      </xdr:nvSpPr>
      <xdr:spPr>
        <a:xfrm>
          <a:off x="1110298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788" name="n_1mainValue【庁舎】&#10;有形固定資産減価償却率"/>
        <xdr:cNvSpPr txBox="1"/>
      </xdr:nvSpPr>
      <xdr:spPr>
        <a:xfrm>
          <a:off x="134372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135272</xdr:rowOff>
    </xdr:from>
    <xdr:ext cx="405111" cy="259045"/>
    <xdr:sp macro="" textlink="">
      <xdr:nvSpPr>
        <xdr:cNvPr id="789" name="n_2mainValue【庁舎】&#10;有形固定資産減価償却率"/>
        <xdr:cNvSpPr txBox="1"/>
      </xdr:nvSpPr>
      <xdr:spPr>
        <a:xfrm>
          <a:off x="126752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0" name="n_3mainValue【庁舎】&#10;有形固定資産減価償却率"/>
        <xdr:cNvSpPr txBox="1"/>
      </xdr:nvSpPr>
      <xdr:spPr>
        <a:xfrm>
          <a:off x="119005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118763</xdr:rowOff>
    </xdr:from>
    <xdr:ext cx="405111" cy="259045"/>
    <xdr:sp macro="" textlink="">
      <xdr:nvSpPr>
        <xdr:cNvPr id="791" name="n_4mainValue【庁舎】&#10;有形固定資産減価償却率"/>
        <xdr:cNvSpPr txBox="1"/>
      </xdr:nvSpPr>
      <xdr:spPr>
        <a:xfrm>
          <a:off x="11102984" y="1738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7" name="直線コネクタ 816"/>
        <xdr:cNvCxnSpPr/>
      </xdr:nvCxnSpPr>
      <xdr:spPr>
        <a:xfrm flipV="1">
          <a:off x="19509104" y="16921843"/>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8"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9" name="直線コネクタ 818"/>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20" name="【庁舎】&#10;一人当たり面積最大値テキスト"/>
        <xdr:cNvSpPr txBox="1"/>
      </xdr:nvSpPr>
      <xdr:spPr>
        <a:xfrm>
          <a:off x="1954784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21" name="直線コネクタ 820"/>
        <xdr:cNvCxnSpPr/>
      </xdr:nvCxnSpPr>
      <xdr:spPr>
        <a:xfrm>
          <a:off x="194437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822" name="【庁舎】&#10;一人当たり面積平均値テキスト"/>
        <xdr:cNvSpPr txBox="1"/>
      </xdr:nvSpPr>
      <xdr:spPr>
        <a:xfrm>
          <a:off x="19547840" y="17832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23" name="フローチャート: 判断 822"/>
        <xdr:cNvSpPr/>
      </xdr:nvSpPr>
      <xdr:spPr>
        <a:xfrm>
          <a:off x="1945894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4" name="フローチャート: 判断 823"/>
        <xdr:cNvSpPr/>
      </xdr:nvSpPr>
      <xdr:spPr>
        <a:xfrm>
          <a:off x="18735040" y="1786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5" name="フローチャート: 判断 824"/>
        <xdr:cNvSpPr/>
      </xdr:nvSpPr>
      <xdr:spPr>
        <a:xfrm>
          <a:off x="1793748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6" name="フローチャート: 判断 825"/>
        <xdr:cNvSpPr/>
      </xdr:nvSpPr>
      <xdr:spPr>
        <a:xfrm>
          <a:off x="171627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7" name="フローチャート: 判断 826"/>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123371</xdr:rowOff>
    </xdr:from>
    <xdr:to>
      <xdr:col>116</xdr:col>
      <xdr:colOff>114300</xdr:colOff>
      <xdr:row>105</xdr:row>
      <xdr:rowOff>53521</xdr:rowOff>
    </xdr:to>
    <xdr:sp macro="" textlink="">
      <xdr:nvSpPr>
        <xdr:cNvPr id="833" name="楕円 832"/>
        <xdr:cNvSpPr/>
      </xdr:nvSpPr>
      <xdr:spPr>
        <a:xfrm>
          <a:off x="19458940" y="1755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146248</xdr:rowOff>
    </xdr:from>
    <xdr:ext cx="469744" cy="259045"/>
    <xdr:sp macro="" textlink="">
      <xdr:nvSpPr>
        <xdr:cNvPr id="834" name="【庁舎】&#10;一人当たり面積該当値テキスト"/>
        <xdr:cNvSpPr txBox="1"/>
      </xdr:nvSpPr>
      <xdr:spPr>
        <a:xfrm>
          <a:off x="19547840" y="1741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835" name="楕円 834"/>
        <xdr:cNvSpPr/>
      </xdr:nvSpPr>
      <xdr:spPr>
        <a:xfrm>
          <a:off x="1873504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2721</xdr:rowOff>
    </xdr:from>
    <xdr:to>
      <xdr:col>116</xdr:col>
      <xdr:colOff>63500</xdr:colOff>
      <xdr:row>105</xdr:row>
      <xdr:rowOff>68036</xdr:rowOff>
    </xdr:to>
    <xdr:cxnSp macro="">
      <xdr:nvCxnSpPr>
        <xdr:cNvPr id="836" name="直線コネクタ 835"/>
        <xdr:cNvCxnSpPr/>
      </xdr:nvCxnSpPr>
      <xdr:spPr>
        <a:xfrm flipV="1">
          <a:off x="18778220" y="17604921"/>
          <a:ext cx="7315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7" name="楕円 836"/>
        <xdr:cNvSpPr/>
      </xdr:nvSpPr>
      <xdr:spPr>
        <a:xfrm>
          <a:off x="1793748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105</xdr:row>
      <xdr:rowOff>68036</xdr:rowOff>
    </xdr:to>
    <xdr:cxnSp macro="">
      <xdr:nvCxnSpPr>
        <xdr:cNvPr id="838" name="直線コネクタ 837"/>
        <xdr:cNvCxnSpPr/>
      </xdr:nvCxnSpPr>
      <xdr:spPr>
        <a:xfrm>
          <a:off x="17988280" y="17663705"/>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839" name="楕円 838"/>
        <xdr:cNvSpPr/>
      </xdr:nvSpPr>
      <xdr:spPr>
        <a:xfrm>
          <a:off x="1716278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61505</xdr:rowOff>
    </xdr:to>
    <xdr:cxnSp macro="">
      <xdr:nvCxnSpPr>
        <xdr:cNvPr id="840" name="直線コネクタ 839"/>
        <xdr:cNvCxnSpPr/>
      </xdr:nvCxnSpPr>
      <xdr:spPr>
        <a:xfrm>
          <a:off x="17213580" y="17653907"/>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xdr:rowOff>
    </xdr:from>
    <xdr:to>
      <xdr:col>98</xdr:col>
      <xdr:colOff>38100</xdr:colOff>
      <xdr:row>105</xdr:row>
      <xdr:rowOff>109038</xdr:rowOff>
    </xdr:to>
    <xdr:sp macro="" textlink="">
      <xdr:nvSpPr>
        <xdr:cNvPr id="841" name="楕円 840"/>
        <xdr:cNvSpPr/>
      </xdr:nvSpPr>
      <xdr:spPr>
        <a:xfrm>
          <a:off x="16388080" y="17609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58238</xdr:rowOff>
    </xdr:to>
    <xdr:cxnSp macro="">
      <xdr:nvCxnSpPr>
        <xdr:cNvPr id="842" name="直線コネクタ 841"/>
        <xdr:cNvCxnSpPr/>
      </xdr:nvCxnSpPr>
      <xdr:spPr>
        <a:xfrm flipV="1">
          <a:off x="16431260" y="17653907"/>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843" name="n_1aveValue【庁舎】&#10;一人当たり面積"/>
        <xdr:cNvSpPr txBox="1"/>
      </xdr:nvSpPr>
      <xdr:spPr>
        <a:xfrm>
          <a:off x="1856112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44" name="n_2aveValue【庁舎】&#10;一人当たり面積"/>
        <xdr:cNvSpPr txBox="1"/>
      </xdr:nvSpPr>
      <xdr:spPr>
        <a:xfrm>
          <a:off x="1777626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45" name="n_3aveValue【庁舎】&#10;一人当たり面積"/>
        <xdr:cNvSpPr txBox="1"/>
      </xdr:nvSpPr>
      <xdr:spPr>
        <a:xfrm>
          <a:off x="170015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46" name="n_4aveValue【庁舎】&#10;一人当たり面積"/>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847" name="n_1mainValue【庁舎】&#10;一人当たり面積"/>
        <xdr:cNvSpPr txBox="1"/>
      </xdr:nvSpPr>
      <xdr:spPr>
        <a:xfrm>
          <a:off x="1856112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48" name="n_2mainValue【庁舎】&#10;一人当たり面積"/>
        <xdr:cNvSpPr txBox="1"/>
      </xdr:nvSpPr>
      <xdr:spPr>
        <a:xfrm>
          <a:off x="17776267" y="1739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849" name="n_3mainValue【庁舎】&#10;一人当たり面積"/>
        <xdr:cNvSpPr txBox="1"/>
      </xdr:nvSpPr>
      <xdr:spPr>
        <a:xfrm>
          <a:off x="17001567" y="17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125565</xdr:rowOff>
    </xdr:from>
    <xdr:ext cx="469744" cy="259045"/>
    <xdr:sp macro="" textlink="">
      <xdr:nvSpPr>
        <xdr:cNvPr id="850" name="n_4mainValue【庁舎】&#10;一人当たり面積"/>
        <xdr:cNvSpPr txBox="1"/>
      </xdr:nvSpPr>
      <xdr:spPr>
        <a:xfrm>
          <a:off x="1622686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有形固定資産減価償却率が上昇している施設が多く、老朽化が進んでいる。区有施設の整備については、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年度に策定した公共施設等総合管理計画を踏まえ、必要性・緊急性・優先度・経済性などの観点から検討し、引き続き、中長期的な視点で計画的に実施する。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区平均を上回っており、ほぼ横ばいとなっている。</a:t>
          </a:r>
        </a:p>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令和元年度決算は、前年度と比較して増減なしとなった。引き続き、限られた財源の重点的・効果的な配分に努めるとともに、財源の的確な捕そくによる一層の歳入確保を推進していく。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41</xdr:row>
      <xdr:rowOff>166688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719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41</xdr:row>
      <xdr:rowOff>166688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3225800" y="719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55563</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22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115888</xdr:rowOff>
    </xdr:from>
    <xdr:to>
      <xdr:col>15</xdr:col>
      <xdr:colOff>133350</xdr:colOff>
      <xdr:row>42</xdr:row>
      <xdr:rowOff>46038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56215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％となった。これは、特別区税などの増により経常的一般財源等総額が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％の増となったものの、物件費や人件費、扶助費などの増により経常的経費が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1135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135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231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003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5,671</a:t>
          </a:r>
          <a:r>
            <a:rPr kumimoji="1" lang="ja-JP" altLang="en-US" sz="1300">
              <a:latin typeface="ＭＳ Ｐゴシック" panose="020B0600070205080204" pitchFamily="50" charset="-128"/>
              <a:ea typeface="ＭＳ Ｐゴシック" panose="020B0600070205080204" pitchFamily="50" charset="-128"/>
            </a:rPr>
            <a:t>円の増となった。これは、職員数の増などにより人件費が増となったほか、プレミアム付商品券事業の実施などにより物件費が増となったためである。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区平均を上回っているため、定員適正化による人件費の削減や、事務事業の見直しなどによる物件費の縮減に努めていく。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79497</xdr:rowOff>
    </xdr:from>
    <xdr:to>
      <xdr:col>23</xdr:col>
      <xdr:colOff>133350</xdr:colOff>
      <xdr:row>82</xdr:row>
      <xdr:rowOff>106866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8397"/>
          <a:ext cx="8382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79497</xdr:rowOff>
    </xdr:from>
    <xdr:to>
      <xdr:col>19</xdr:col>
      <xdr:colOff>133350</xdr:colOff>
      <xdr:row>82</xdr:row>
      <xdr:rowOff>89165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38397"/>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76544</xdr:rowOff>
    </xdr:from>
    <xdr:to>
      <xdr:col>15</xdr:col>
      <xdr:colOff>82550</xdr:colOff>
      <xdr:row>82</xdr:row>
      <xdr:rowOff>89165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54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75585</xdr:rowOff>
    </xdr:from>
    <xdr:to>
      <xdr:col>11</xdr:col>
      <xdr:colOff>31750</xdr:colOff>
      <xdr:row>82</xdr:row>
      <xdr:rowOff>76544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4485"/>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56066</xdr:rowOff>
    </xdr:from>
    <xdr:to>
      <xdr:col>23</xdr:col>
      <xdr:colOff>184150</xdr:colOff>
      <xdr:row>82</xdr:row>
      <xdr:rowOff>157666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28143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28697</xdr:rowOff>
    </xdr:from>
    <xdr:to>
      <xdr:col>19</xdr:col>
      <xdr:colOff>184150</xdr:colOff>
      <xdr:row>82</xdr:row>
      <xdr:rowOff>130297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115074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7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38365</xdr:rowOff>
    </xdr:from>
    <xdr:to>
      <xdr:col>15</xdr:col>
      <xdr:colOff>133350</xdr:colOff>
      <xdr:row>82</xdr:row>
      <xdr:rowOff>139965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124742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25744</xdr:rowOff>
    </xdr:from>
    <xdr:to>
      <xdr:col>11</xdr:col>
      <xdr:colOff>82550</xdr:colOff>
      <xdr:row>82</xdr:row>
      <xdr:rowOff>127344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112121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24785</xdr:rowOff>
    </xdr:from>
    <xdr:to>
      <xdr:col>7</xdr:col>
      <xdr:colOff>31750</xdr:colOff>
      <xdr:row>82</xdr:row>
      <xdr:rowOff>126385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111162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区平均を下回っているため、今後とも、給与水準の適正化が図られるよう努めていく。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85</xdr:row>
      <xdr:rowOff>128270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25880"/>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84</xdr:row>
      <xdr:rowOff>58420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671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104157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人となった。平成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区平均を上回っているため、今後とも、行政課題に的確に対応する一方で、事務事業の見直しや業務委託化の推進等により職員数の増加を抑制し、定員適正化に取り組んでいく。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60</xdr:row>
      <xdr:rowOff>167882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913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60</xdr:row>
      <xdr:rowOff>162137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56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60</xdr:row>
      <xdr:rowOff>170180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56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1028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571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117082</xdr:rowOff>
    </xdr:from>
    <xdr:to>
      <xdr:col>81</xdr:col>
      <xdr:colOff>95250</xdr:colOff>
      <xdr:row>61</xdr:row>
      <xdr:rowOff>47232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89159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107890</xdr:rowOff>
    </xdr:from>
    <xdr:to>
      <xdr:col>73</xdr:col>
      <xdr:colOff>44450</xdr:colOff>
      <xdr:row>61</xdr:row>
      <xdr:rowOff>38040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22817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36605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区平均を下回っており、引き続き、実質公債費比率の急激な変化を抑え、健全な財政運営に努めていく。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30480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88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年度以降、算定比率が負の値となっているため、将来負担比率は算出されていない。今後も、地方債償還額の急激な変化を抑えつつ、公債費負担の適正化に努めるなどの対応を継続していく。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令和元年度決算は、職員数の増加などにより、前年度と比較して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今後とも、行政課題に的確に対応する一方で、事務事業の見直しや業務委託化の推進等により職員数の増加を抑制し、定員適正化に取り組んでいく。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7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19050</xdr:rowOff>
    </xdr:from>
    <xdr:to>
      <xdr:col>15</xdr:col>
      <xdr:colOff>98425</xdr:colOff>
      <xdr:row>41</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4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令和元年度決算は、プレミアム付商品券事業の実施などにより、前年度と比較して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今後とも、委託料などの更なる適正化に取り組み、物件費の縮減に努めていく。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152400</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2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3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101600</xdr:rowOff>
    </xdr:from>
    <xdr:to>
      <xdr:col>78</xdr:col>
      <xdr:colOff>120650</xdr:colOff>
      <xdr:row>15</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今後も、障害者への自立支援給付費や委託保育費などの社会保障関係費の増が見込まれるため、将来的な財政収支見通しの中で、扶助費を含む義務的経費全体の動向を踏まえ、財政の柔軟性を確保する。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161307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区平均を下回った。これは、被保険者数の増などにより、広域連合繰出金や介護保険事業勘定への繰出金が増となったことなどによるものである。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今後とも、保険料の徴収強化などにより、普通会計の負担を減らしていくよう努める。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令和元年度決算は、前年度と比較して増減なしの</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年度以降、ほぼ横ばいで推移しており、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今後とも、外郭団体等への補助金の更なる適正化に取り組み、補助費等の縮減に努めていく。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本庁舎免振改修工事などの起債の元金償還開始により、前年度と比較して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区平均を上回った。</a:t>
          </a: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80</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6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80</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9979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500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78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105229</xdr:rowOff>
    </xdr:from>
    <xdr:to>
      <xdr:col>73</xdr:col>
      <xdr:colOff>180975</xdr:colOff>
      <xdr:row>79</xdr:row>
      <xdr:rowOff>20864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78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170543</xdr:rowOff>
    </xdr:from>
    <xdr:to>
      <xdr:col>69</xdr:col>
      <xdr:colOff>92075</xdr:colOff>
      <xdr:row>79</xdr:row>
      <xdr:rowOff>20864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43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130629</xdr:rowOff>
    </xdr:from>
    <xdr:to>
      <xdr:col>82</xdr:col>
      <xdr:colOff>158750</xdr:colOff>
      <xdr:row>79</xdr:row>
      <xdr:rowOff>60779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102706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54429</xdr:rowOff>
    </xdr:from>
    <xdr:to>
      <xdr:col>74</xdr:col>
      <xdr:colOff>31750</xdr:colOff>
      <xdr:row>78</xdr:row>
      <xdr:rowOff>156029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140806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141514</xdr:rowOff>
    </xdr:from>
    <xdr:to>
      <xdr:col>69</xdr:col>
      <xdr:colOff>142875</xdr:colOff>
      <xdr:row>79</xdr:row>
      <xdr:rowOff>71664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119743</xdr:rowOff>
    </xdr:from>
    <xdr:to>
      <xdr:col>65</xdr:col>
      <xdr:colOff>53975</xdr:colOff>
      <xdr:row>79</xdr:row>
      <xdr:rowOff>49893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34670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129634</xdr:rowOff>
    </xdr:from>
    <xdr:to>
      <xdr:col>29</xdr:col>
      <xdr:colOff>127000</xdr:colOff>
      <xdr:row>17</xdr:row>
      <xdr:rowOff>142458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1909"/>
          <a:ext cx="6477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124083</xdr:rowOff>
    </xdr:from>
    <xdr:to>
      <xdr:col>26</xdr:col>
      <xdr:colOff>50800</xdr:colOff>
      <xdr:row>17</xdr:row>
      <xdr:rowOff>142458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86358"/>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121067</xdr:rowOff>
    </xdr:from>
    <xdr:to>
      <xdr:col>22</xdr:col>
      <xdr:colOff>114300</xdr:colOff>
      <xdr:row>17</xdr:row>
      <xdr:rowOff>124083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83342"/>
          <a:ext cx="6985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116746</xdr:rowOff>
    </xdr:from>
    <xdr:to>
      <xdr:col>18</xdr:col>
      <xdr:colOff>177800</xdr:colOff>
      <xdr:row>17</xdr:row>
      <xdr:rowOff>121067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9021"/>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78834</xdr:rowOff>
    </xdr:from>
    <xdr:to>
      <xdr:col>29</xdr:col>
      <xdr:colOff>177800</xdr:colOff>
      <xdr:row>18</xdr:row>
      <xdr:rowOff>8984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95361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91658</xdr:rowOff>
    </xdr:from>
    <xdr:to>
      <xdr:col>26</xdr:col>
      <xdr:colOff>101600</xdr:colOff>
      <xdr:row>18</xdr:row>
      <xdr:rowOff>21808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31985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73283</xdr:rowOff>
    </xdr:from>
    <xdr:to>
      <xdr:col>22</xdr:col>
      <xdr:colOff>165100</xdr:colOff>
      <xdr:row>18</xdr:row>
      <xdr:rowOff>3433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70267</xdr:rowOff>
    </xdr:from>
    <xdr:to>
      <xdr:col>19</xdr:col>
      <xdr:colOff>38100</xdr:colOff>
      <xdr:row>18</xdr:row>
      <xdr:rowOff>417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65946</xdr:rowOff>
    </xdr:from>
    <xdr:to>
      <xdr:col>15</xdr:col>
      <xdr:colOff>101600</xdr:colOff>
      <xdr:row>17</xdr:row>
      <xdr:rowOff>167546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135636</xdr:rowOff>
    </xdr:from>
    <xdr:to>
      <xdr:col>29</xdr:col>
      <xdr:colOff>127000</xdr:colOff>
      <xdr:row>37</xdr:row>
      <xdr:rowOff>66548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88886"/>
          <a:ext cx="647700" cy="10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59563</xdr:rowOff>
    </xdr:from>
    <xdr:to>
      <xdr:col>26</xdr:col>
      <xdr:colOff>50800</xdr:colOff>
      <xdr:row>37</xdr:row>
      <xdr:rowOff>66548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84263"/>
          <a:ext cx="698500" cy="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166116</xdr:rowOff>
    </xdr:from>
    <xdr:to>
      <xdr:col>22</xdr:col>
      <xdr:colOff>114300</xdr:colOff>
      <xdr:row>37</xdr:row>
      <xdr:rowOff>59563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9366"/>
          <a:ext cx="698500" cy="6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166116</xdr:rowOff>
    </xdr:from>
    <xdr:to>
      <xdr:col>18</xdr:col>
      <xdr:colOff>177800</xdr:colOff>
      <xdr:row>37</xdr:row>
      <xdr:rowOff>92837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19366"/>
          <a:ext cx="698500" cy="9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84836</xdr:rowOff>
    </xdr:from>
    <xdr:to>
      <xdr:col>29</xdr:col>
      <xdr:colOff>177800</xdr:colOff>
      <xdr:row>37</xdr:row>
      <xdr:rowOff>14986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3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56913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15748</xdr:rowOff>
    </xdr:from>
    <xdr:to>
      <xdr:col>26</xdr:col>
      <xdr:colOff>101600</xdr:colOff>
      <xdr:row>37</xdr:row>
      <xdr:rowOff>117348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102125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8763</xdr:rowOff>
    </xdr:from>
    <xdr:to>
      <xdr:col>22</xdr:col>
      <xdr:colOff>165100</xdr:colOff>
      <xdr:row>37</xdr:row>
      <xdr:rowOff>110363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95140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115316</xdr:rowOff>
    </xdr:from>
    <xdr:to>
      <xdr:col>19</xdr:col>
      <xdr:colOff>38100</xdr:colOff>
      <xdr:row>37</xdr:row>
      <xdr:rowOff>45466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42037</xdr:rowOff>
    </xdr:from>
    <xdr:to>
      <xdr:col>15</xdr:col>
      <xdr:colOff>101600</xdr:colOff>
      <xdr:row>37</xdr:row>
      <xdr:rowOff>143637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128414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107848</xdr:rowOff>
    </xdr:from>
    <xdr:to>
      <xdr:col>24</xdr:col>
      <xdr:colOff>63500</xdr:colOff>
      <xdr:row>36</xdr:row>
      <xdr:rowOff>115588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0048"/>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110504</xdr:rowOff>
    </xdr:from>
    <xdr:to>
      <xdr:col>19</xdr:col>
      <xdr:colOff>177800</xdr:colOff>
      <xdr:row>36</xdr:row>
      <xdr:rowOff>115588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2704"/>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101785</xdr:rowOff>
    </xdr:from>
    <xdr:to>
      <xdr:col>15</xdr:col>
      <xdr:colOff>50800</xdr:colOff>
      <xdr:row>36</xdr:row>
      <xdr:rowOff>110504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398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81549</xdr:rowOff>
    </xdr:from>
    <xdr:to>
      <xdr:col>10</xdr:col>
      <xdr:colOff>114300</xdr:colOff>
      <xdr:row>36</xdr:row>
      <xdr:rowOff>101785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3749"/>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57048</xdr:rowOff>
    </xdr:from>
    <xdr:to>
      <xdr:col>24</xdr:col>
      <xdr:colOff>114300</xdr:colOff>
      <xdr:row>36</xdr:row>
      <xdr:rowOff>158648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79925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64788</xdr:rowOff>
    </xdr:from>
    <xdr:to>
      <xdr:col>20</xdr:col>
      <xdr:colOff>38100</xdr:colOff>
      <xdr:row>36</xdr:row>
      <xdr:rowOff>166388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59704</xdr:rowOff>
    </xdr:from>
    <xdr:to>
      <xdr:col>15</xdr:col>
      <xdr:colOff>101600</xdr:colOff>
      <xdr:row>36</xdr:row>
      <xdr:rowOff>161304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50985</xdr:rowOff>
    </xdr:from>
    <xdr:to>
      <xdr:col>10</xdr:col>
      <xdr:colOff>165100</xdr:colOff>
      <xdr:row>36</xdr:row>
      <xdr:rowOff>152585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30749</xdr:rowOff>
    </xdr:from>
    <xdr:to>
      <xdr:col>6</xdr:col>
      <xdr:colOff>38100</xdr:colOff>
      <xdr:row>36</xdr:row>
      <xdr:rowOff>132349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148876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16495</xdr:rowOff>
    </xdr:from>
    <xdr:to>
      <xdr:col>24</xdr:col>
      <xdr:colOff>63500</xdr:colOff>
      <xdr:row>58</xdr:row>
      <xdr:rowOff>71065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60595"/>
          <a:ext cx="8382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60332</xdr:rowOff>
    </xdr:from>
    <xdr:to>
      <xdr:col>19</xdr:col>
      <xdr:colOff>177800</xdr:colOff>
      <xdr:row>58</xdr:row>
      <xdr:rowOff>71065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0443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60332</xdr:rowOff>
    </xdr:from>
    <xdr:to>
      <xdr:col>15</xdr:col>
      <xdr:colOff>50800</xdr:colOff>
      <xdr:row>58</xdr:row>
      <xdr:rowOff>94731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4432"/>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94731</xdr:rowOff>
    </xdr:from>
    <xdr:to>
      <xdr:col>10</xdr:col>
      <xdr:colOff>114300</xdr:colOff>
      <xdr:row>58</xdr:row>
      <xdr:rowOff>101742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3883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137145</xdr:rowOff>
    </xdr:from>
    <xdr:to>
      <xdr:col>24</xdr:col>
      <xdr:colOff>114300</xdr:colOff>
      <xdr:row>58</xdr:row>
      <xdr:rowOff>67295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160022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20265</xdr:rowOff>
    </xdr:from>
    <xdr:to>
      <xdr:col>20</xdr:col>
      <xdr:colOff>38100</xdr:colOff>
      <xdr:row>58</xdr:row>
      <xdr:rowOff>121865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9532</xdr:rowOff>
    </xdr:from>
    <xdr:to>
      <xdr:col>15</xdr:col>
      <xdr:colOff>101600</xdr:colOff>
      <xdr:row>58</xdr:row>
      <xdr:rowOff>111132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127659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43931</xdr:rowOff>
    </xdr:from>
    <xdr:to>
      <xdr:col>10</xdr:col>
      <xdr:colOff>165100</xdr:colOff>
      <xdr:row>58</xdr:row>
      <xdr:rowOff>145531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162058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50942</xdr:rowOff>
    </xdr:from>
    <xdr:to>
      <xdr:col>6</xdr:col>
      <xdr:colOff>38100</xdr:colOff>
      <xdr:row>58</xdr:row>
      <xdr:rowOff>152542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85522</xdr:rowOff>
    </xdr:from>
    <xdr:to>
      <xdr:col>24</xdr:col>
      <xdr:colOff>63500</xdr:colOff>
      <xdr:row>77</xdr:row>
      <xdr:rowOff>113030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87172"/>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85522</xdr:rowOff>
    </xdr:from>
    <xdr:to>
      <xdr:col>19</xdr:col>
      <xdr:colOff>177800</xdr:colOff>
      <xdr:row>77</xdr:row>
      <xdr:rowOff>113945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8717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97486</xdr:rowOff>
    </xdr:from>
    <xdr:to>
      <xdr:col>15</xdr:col>
      <xdr:colOff>50800</xdr:colOff>
      <xdr:row>77</xdr:row>
      <xdr:rowOff>113945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9913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95275</xdr:rowOff>
    </xdr:from>
    <xdr:to>
      <xdr:col>10</xdr:col>
      <xdr:colOff>114300</xdr:colOff>
      <xdr:row>77</xdr:row>
      <xdr:rowOff>97486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6925"/>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62230</xdr:rowOff>
    </xdr:from>
    <xdr:to>
      <xdr:col>24</xdr:col>
      <xdr:colOff>114300</xdr:colOff>
      <xdr:row>77</xdr:row>
      <xdr:rowOff>163830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34722</xdr:rowOff>
    </xdr:from>
    <xdr:to>
      <xdr:col>20</xdr:col>
      <xdr:colOff>38100</xdr:colOff>
      <xdr:row>77</xdr:row>
      <xdr:rowOff>136322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152849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63145</xdr:rowOff>
    </xdr:from>
    <xdr:to>
      <xdr:col>15</xdr:col>
      <xdr:colOff>101600</xdr:colOff>
      <xdr:row>77</xdr:row>
      <xdr:rowOff>164745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46686</xdr:rowOff>
    </xdr:from>
    <xdr:to>
      <xdr:col>10</xdr:col>
      <xdr:colOff>165100</xdr:colOff>
      <xdr:row>77</xdr:row>
      <xdr:rowOff>148286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164813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44475</xdr:rowOff>
    </xdr:from>
    <xdr:to>
      <xdr:col>6</xdr:col>
      <xdr:colOff>38100</xdr:colOff>
      <xdr:row>77</xdr:row>
      <xdr:rowOff>146075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162602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67348</xdr:rowOff>
    </xdr:from>
    <xdr:to>
      <xdr:col>24</xdr:col>
      <xdr:colOff>63500</xdr:colOff>
      <xdr:row>94</xdr:row>
      <xdr:rowOff>157359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83648"/>
          <a:ext cx="8382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113849</xdr:rowOff>
    </xdr:from>
    <xdr:to>
      <xdr:col>19</xdr:col>
      <xdr:colOff>177800</xdr:colOff>
      <xdr:row>94</xdr:row>
      <xdr:rowOff>157359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230149"/>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113849</xdr:rowOff>
    </xdr:from>
    <xdr:to>
      <xdr:col>15</xdr:col>
      <xdr:colOff>50800</xdr:colOff>
      <xdr:row>95</xdr:row>
      <xdr:rowOff>1454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3014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1454</xdr:rowOff>
    </xdr:from>
    <xdr:to>
      <xdr:col>10</xdr:col>
      <xdr:colOff>114300</xdr:colOff>
      <xdr:row>95</xdr:row>
      <xdr:rowOff>67557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89204"/>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16548</xdr:rowOff>
    </xdr:from>
    <xdr:to>
      <xdr:col>24</xdr:col>
      <xdr:colOff>114300</xdr:colOff>
      <xdr:row>94</xdr:row>
      <xdr:rowOff>118148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39425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8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106559</xdr:rowOff>
    </xdr:from>
    <xdr:to>
      <xdr:col>20</xdr:col>
      <xdr:colOff>38100</xdr:colOff>
      <xdr:row>95</xdr:row>
      <xdr:rowOff>36709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53236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63049</xdr:rowOff>
    </xdr:from>
    <xdr:to>
      <xdr:col>15</xdr:col>
      <xdr:colOff>101600</xdr:colOff>
      <xdr:row>94</xdr:row>
      <xdr:rowOff>164649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9726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122104</xdr:rowOff>
    </xdr:from>
    <xdr:to>
      <xdr:col>10</xdr:col>
      <xdr:colOff>165100</xdr:colOff>
      <xdr:row>95</xdr:row>
      <xdr:rowOff>52254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68781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16757</xdr:rowOff>
    </xdr:from>
    <xdr:to>
      <xdr:col>6</xdr:col>
      <xdr:colOff>38100</xdr:colOff>
      <xdr:row>95</xdr:row>
      <xdr:rowOff>118357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134884</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7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138023</xdr:rowOff>
    </xdr:from>
    <xdr:to>
      <xdr:col>55</xdr:col>
      <xdr:colOff>0</xdr:colOff>
      <xdr:row>38</xdr:row>
      <xdr:rowOff>140995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5312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140995</xdr:rowOff>
    </xdr:from>
    <xdr:to>
      <xdr:col>50</xdr:col>
      <xdr:colOff>114300</xdr:colOff>
      <xdr:row>39</xdr:row>
      <xdr:rowOff>20962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56095"/>
          <a:ext cx="8890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20962</xdr:rowOff>
    </xdr:from>
    <xdr:to>
      <xdr:col>45</xdr:col>
      <xdr:colOff>177800</xdr:colOff>
      <xdr:row>39</xdr:row>
      <xdr:rowOff>52775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0751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51784</xdr:rowOff>
    </xdr:from>
    <xdr:to>
      <xdr:col>41</xdr:col>
      <xdr:colOff>50800</xdr:colOff>
      <xdr:row>39</xdr:row>
      <xdr:rowOff>52775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3833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87223</xdr:rowOff>
    </xdr:from>
    <xdr:to>
      <xdr:col>55</xdr:col>
      <xdr:colOff>50800</xdr:colOff>
      <xdr:row>39</xdr:row>
      <xdr:rowOff>17373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90195</xdr:rowOff>
    </xdr:from>
    <xdr:to>
      <xdr:col>50</xdr:col>
      <xdr:colOff>165100</xdr:colOff>
      <xdr:row>39</xdr:row>
      <xdr:rowOff>20345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36872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141612</xdr:rowOff>
    </xdr:from>
    <xdr:to>
      <xdr:col>46</xdr:col>
      <xdr:colOff>38100</xdr:colOff>
      <xdr:row>39</xdr:row>
      <xdr:rowOff>71762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88289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1975</xdr:rowOff>
    </xdr:from>
    <xdr:to>
      <xdr:col>41</xdr:col>
      <xdr:colOff>101600</xdr:colOff>
      <xdr:row>39</xdr:row>
      <xdr:rowOff>103575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984</xdr:rowOff>
    </xdr:from>
    <xdr:to>
      <xdr:col>36</xdr:col>
      <xdr:colOff>165100</xdr:colOff>
      <xdr:row>39</xdr:row>
      <xdr:rowOff>102584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119111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104833</xdr:rowOff>
    </xdr:from>
    <xdr:to>
      <xdr:col>55</xdr:col>
      <xdr:colOff>0</xdr:colOff>
      <xdr:row>59</xdr:row>
      <xdr:rowOff>143249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220383"/>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139406</xdr:rowOff>
    </xdr:from>
    <xdr:to>
      <xdr:col>50</xdr:col>
      <xdr:colOff>114300</xdr:colOff>
      <xdr:row>59</xdr:row>
      <xdr:rowOff>143249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254956"/>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41119</xdr:rowOff>
    </xdr:from>
    <xdr:to>
      <xdr:col>45</xdr:col>
      <xdr:colOff>177800</xdr:colOff>
      <xdr:row>59</xdr:row>
      <xdr:rowOff>139406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156669"/>
          <a:ext cx="889000" cy="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125864</xdr:rowOff>
    </xdr:from>
    <xdr:to>
      <xdr:col>41</xdr:col>
      <xdr:colOff>50800</xdr:colOff>
      <xdr:row>59</xdr:row>
      <xdr:rowOff>41119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69964"/>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54033</xdr:rowOff>
    </xdr:from>
    <xdr:to>
      <xdr:col>55</xdr:col>
      <xdr:colOff>50800</xdr:colOff>
      <xdr:row>59</xdr:row>
      <xdr:rowOff>155633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101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140410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100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92449</xdr:rowOff>
    </xdr:from>
    <xdr:to>
      <xdr:col>50</xdr:col>
      <xdr:colOff>165100</xdr:colOff>
      <xdr:row>60</xdr:row>
      <xdr:rowOff>22599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2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60</xdr:row>
      <xdr:rowOff>13726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30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88606</xdr:rowOff>
    </xdr:from>
    <xdr:to>
      <xdr:col>46</xdr:col>
      <xdr:colOff>38100</xdr:colOff>
      <xdr:row>60</xdr:row>
      <xdr:rowOff>18756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2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60</xdr:row>
      <xdr:rowOff>9883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2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161769</xdr:rowOff>
    </xdr:from>
    <xdr:to>
      <xdr:col>41</xdr:col>
      <xdr:colOff>101600</xdr:colOff>
      <xdr:row>59</xdr:row>
      <xdr:rowOff>91919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1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83046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75064</xdr:rowOff>
    </xdr:from>
    <xdr:to>
      <xdr:col>36</xdr:col>
      <xdr:colOff>165100</xdr:colOff>
      <xdr:row>59</xdr:row>
      <xdr:rowOff>5214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167791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104656</xdr:rowOff>
    </xdr:from>
    <xdr:to>
      <xdr:col>55</xdr:col>
      <xdr:colOff>0</xdr:colOff>
      <xdr:row>78</xdr:row>
      <xdr:rowOff>109936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77756"/>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23137</xdr:rowOff>
    </xdr:from>
    <xdr:to>
      <xdr:col>50</xdr:col>
      <xdr:colOff>114300</xdr:colOff>
      <xdr:row>78</xdr:row>
      <xdr:rowOff>104656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96237"/>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2152</xdr:rowOff>
    </xdr:from>
    <xdr:to>
      <xdr:col>45</xdr:col>
      <xdr:colOff>177800</xdr:colOff>
      <xdr:row>78</xdr:row>
      <xdr:rowOff>23137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75252"/>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168069</xdr:rowOff>
    </xdr:from>
    <xdr:to>
      <xdr:col>41</xdr:col>
      <xdr:colOff>50800</xdr:colOff>
      <xdr:row>78</xdr:row>
      <xdr:rowOff>2152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98269"/>
          <a:ext cx="889000" cy="17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59136</xdr:rowOff>
    </xdr:from>
    <xdr:to>
      <xdr:col>55</xdr:col>
      <xdr:colOff>50800</xdr:colOff>
      <xdr:row>78</xdr:row>
      <xdr:rowOff>160736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145513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53856</xdr:rowOff>
    </xdr:from>
    <xdr:to>
      <xdr:col>50</xdr:col>
      <xdr:colOff>165100</xdr:colOff>
      <xdr:row>78</xdr:row>
      <xdr:rowOff>155456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146583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1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143787</xdr:rowOff>
    </xdr:from>
    <xdr:to>
      <xdr:col>46</xdr:col>
      <xdr:colOff>38100</xdr:colOff>
      <xdr:row>78</xdr:row>
      <xdr:rowOff>73937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65064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3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122802</xdr:rowOff>
    </xdr:from>
    <xdr:to>
      <xdr:col>41</xdr:col>
      <xdr:colOff>101600</xdr:colOff>
      <xdr:row>78</xdr:row>
      <xdr:rowOff>52952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44079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117269</xdr:rowOff>
    </xdr:from>
    <xdr:to>
      <xdr:col>36</xdr:col>
      <xdr:colOff>165100</xdr:colOff>
      <xdr:row>77</xdr:row>
      <xdr:rowOff>47419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63947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2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107082</xdr:rowOff>
    </xdr:from>
    <xdr:to>
      <xdr:col>55</xdr:col>
      <xdr:colOff>0</xdr:colOff>
      <xdr:row>98</xdr:row>
      <xdr:rowOff>121427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909182"/>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121427</xdr:rowOff>
    </xdr:from>
    <xdr:to>
      <xdr:col>50</xdr:col>
      <xdr:colOff>114300</xdr:colOff>
      <xdr:row>98</xdr:row>
      <xdr:rowOff>168418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23527"/>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67033</xdr:rowOff>
    </xdr:from>
    <xdr:to>
      <xdr:col>45</xdr:col>
      <xdr:colOff>177800</xdr:colOff>
      <xdr:row>98</xdr:row>
      <xdr:rowOff>168418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69133"/>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67033</xdr:rowOff>
    </xdr:from>
    <xdr:to>
      <xdr:col>41</xdr:col>
      <xdr:colOff>50800</xdr:colOff>
      <xdr:row>98</xdr:row>
      <xdr:rowOff>103910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69133"/>
          <a:ext cx="889000" cy="3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56282</xdr:rowOff>
    </xdr:from>
    <xdr:to>
      <xdr:col>55</xdr:col>
      <xdr:colOff>50800</xdr:colOff>
      <xdr:row>98</xdr:row>
      <xdr:rowOff>157882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142659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70627</xdr:rowOff>
    </xdr:from>
    <xdr:to>
      <xdr:col>50</xdr:col>
      <xdr:colOff>165100</xdr:colOff>
      <xdr:row>99</xdr:row>
      <xdr:rowOff>777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163354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117618</xdr:rowOff>
    </xdr:from>
    <xdr:to>
      <xdr:col>46</xdr:col>
      <xdr:colOff>38100</xdr:colOff>
      <xdr:row>99</xdr:row>
      <xdr:rowOff>47768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9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38895</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7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16233</xdr:rowOff>
    </xdr:from>
    <xdr:to>
      <xdr:col>41</xdr:col>
      <xdr:colOff>101600</xdr:colOff>
      <xdr:row>98</xdr:row>
      <xdr:rowOff>117833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108960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9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53110</xdr:rowOff>
    </xdr:from>
    <xdr:to>
      <xdr:col>36</xdr:col>
      <xdr:colOff>165100</xdr:colOff>
      <xdr:row>98</xdr:row>
      <xdr:rowOff>154710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145837</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4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147864</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491514"/>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147864</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4915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127743</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97064</xdr:rowOff>
    </xdr:from>
    <xdr:to>
      <xdr:col>81</xdr:col>
      <xdr:colOff>101600</xdr:colOff>
      <xdr:row>38</xdr:row>
      <xdr:rowOff>27214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36</xdr:row>
      <xdr:rowOff>43741</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215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61213</xdr:rowOff>
    </xdr:from>
    <xdr:to>
      <xdr:col>85</xdr:col>
      <xdr:colOff>127000</xdr:colOff>
      <xdr:row>76</xdr:row>
      <xdr:rowOff>109601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91413"/>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54814</xdr:rowOff>
    </xdr:from>
    <xdr:to>
      <xdr:col>81</xdr:col>
      <xdr:colOff>50800</xdr:colOff>
      <xdr:row>76</xdr:row>
      <xdr:rowOff>109601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08501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79654</xdr:rowOff>
    </xdr:from>
    <xdr:to>
      <xdr:col>76</xdr:col>
      <xdr:colOff>114300</xdr:colOff>
      <xdr:row>76</xdr:row>
      <xdr:rowOff>54814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38404"/>
          <a:ext cx="889000" cy="1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79654</xdr:rowOff>
    </xdr:from>
    <xdr:to>
      <xdr:col>71</xdr:col>
      <xdr:colOff>177800</xdr:colOff>
      <xdr:row>76</xdr:row>
      <xdr:rowOff>5817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38404"/>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10413</xdr:rowOff>
    </xdr:from>
    <xdr:to>
      <xdr:col>85</xdr:col>
      <xdr:colOff>177800</xdr:colOff>
      <xdr:row>76</xdr:row>
      <xdr:rowOff>112013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160290</xdr:rowOff>
    </xdr:from>
    <xdr:ext cx="469744"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1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58801</xdr:rowOff>
    </xdr:from>
    <xdr:to>
      <xdr:col>81</xdr:col>
      <xdr:colOff>101600</xdr:colOff>
      <xdr:row>76</xdr:row>
      <xdr:rowOff>160401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4014</xdr:rowOff>
    </xdr:from>
    <xdr:to>
      <xdr:col>76</xdr:col>
      <xdr:colOff>165100</xdr:colOff>
      <xdr:row>76</xdr:row>
      <xdr:rowOff>105614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96741</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57428" y="131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28854</xdr:rowOff>
    </xdr:from>
    <xdr:to>
      <xdr:col>72</xdr:col>
      <xdr:colOff>38100</xdr:colOff>
      <xdr:row>75</xdr:row>
      <xdr:rowOff>130454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146981</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68428" y="1266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126467</xdr:rowOff>
    </xdr:from>
    <xdr:to>
      <xdr:col>67</xdr:col>
      <xdr:colOff>101600</xdr:colOff>
      <xdr:row>76</xdr:row>
      <xdr:rowOff>56617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47744</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79428" y="130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51118</xdr:rowOff>
    </xdr:from>
    <xdr:to>
      <xdr:col>85</xdr:col>
      <xdr:colOff>127000</xdr:colOff>
      <xdr:row>97</xdr:row>
      <xdr:rowOff>133890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681768"/>
          <a:ext cx="838200" cy="8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51118</xdr:rowOff>
    </xdr:from>
    <xdr:to>
      <xdr:col>81</xdr:col>
      <xdr:colOff>50800</xdr:colOff>
      <xdr:row>97</xdr:row>
      <xdr:rowOff>149968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681768"/>
          <a:ext cx="889000" cy="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128632</xdr:rowOff>
    </xdr:from>
    <xdr:to>
      <xdr:col>76</xdr:col>
      <xdr:colOff>114300</xdr:colOff>
      <xdr:row>97</xdr:row>
      <xdr:rowOff>149968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5928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128632</xdr:rowOff>
    </xdr:from>
    <xdr:to>
      <xdr:col>71</xdr:col>
      <xdr:colOff>177800</xdr:colOff>
      <xdr:row>97</xdr:row>
      <xdr:rowOff>153721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59282"/>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83090</xdr:rowOff>
    </xdr:from>
    <xdr:to>
      <xdr:col>85</xdr:col>
      <xdr:colOff>177800</xdr:colOff>
      <xdr:row>98</xdr:row>
      <xdr:rowOff>13240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169467</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318</xdr:rowOff>
    </xdr:from>
    <xdr:to>
      <xdr:col>81</xdr:col>
      <xdr:colOff>101600</xdr:colOff>
      <xdr:row>97</xdr:row>
      <xdr:rowOff>101918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93045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99168</xdr:rowOff>
    </xdr:from>
    <xdr:to>
      <xdr:col>76</xdr:col>
      <xdr:colOff>165100</xdr:colOff>
      <xdr:row>98</xdr:row>
      <xdr:rowOff>29318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20445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77832</xdr:rowOff>
    </xdr:from>
    <xdr:to>
      <xdr:col>72</xdr:col>
      <xdr:colOff>38100</xdr:colOff>
      <xdr:row>98</xdr:row>
      <xdr:rowOff>7982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170559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8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102921</xdr:rowOff>
    </xdr:from>
    <xdr:to>
      <xdr:col>67</xdr:col>
      <xdr:colOff>101600</xdr:colOff>
      <xdr:row>98</xdr:row>
      <xdr:rowOff>33071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24198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6929</xdr:rowOff>
    </xdr:from>
    <xdr:to>
      <xdr:col>116</xdr:col>
      <xdr:colOff>63500</xdr:colOff>
      <xdr:row>57</xdr:row>
      <xdr:rowOff>8849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77957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3180</xdr:rowOff>
    </xdr:from>
    <xdr:to>
      <xdr:col>111</xdr:col>
      <xdr:colOff>177800</xdr:colOff>
      <xdr:row>57</xdr:row>
      <xdr:rowOff>6929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77583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xdr:rowOff>
    </xdr:from>
    <xdr:to>
      <xdr:col>107</xdr:col>
      <xdr:colOff>50800</xdr:colOff>
      <xdr:row>57</xdr:row>
      <xdr:rowOff>3180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7728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167040</xdr:rowOff>
    </xdr:from>
    <xdr:to>
      <xdr:col>102</xdr:col>
      <xdr:colOff>114300</xdr:colOff>
      <xdr:row>57</xdr:row>
      <xdr:rowOff>163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768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129499</xdr:rowOff>
    </xdr:from>
    <xdr:to>
      <xdr:col>116</xdr:col>
      <xdr:colOff>114300</xdr:colOff>
      <xdr:row>57</xdr:row>
      <xdr:rowOff>59649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152376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5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127579</xdr:rowOff>
    </xdr:from>
    <xdr:to>
      <xdr:col>112</xdr:col>
      <xdr:colOff>38100</xdr:colOff>
      <xdr:row>57</xdr:row>
      <xdr:rowOff>57729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74256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50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123830</xdr:rowOff>
    </xdr:from>
    <xdr:to>
      <xdr:col>107</xdr:col>
      <xdr:colOff>101600</xdr:colOff>
      <xdr:row>57</xdr:row>
      <xdr:rowOff>53980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70507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5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120813</xdr:rowOff>
    </xdr:from>
    <xdr:to>
      <xdr:col>102</xdr:col>
      <xdr:colOff>165100</xdr:colOff>
      <xdr:row>57</xdr:row>
      <xdr:rowOff>50963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67490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116240</xdr:rowOff>
    </xdr:from>
    <xdr:to>
      <xdr:col>98</xdr:col>
      <xdr:colOff>38100</xdr:colOff>
      <xdr:row>57</xdr:row>
      <xdr:rowOff>46390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62917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4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141795</xdr:rowOff>
    </xdr:from>
    <xdr:to>
      <xdr:col>116</xdr:col>
      <xdr:colOff>63500</xdr:colOff>
      <xdr:row>75</xdr:row>
      <xdr:rowOff>8160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829095"/>
          <a:ext cx="8382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141795</xdr:rowOff>
    </xdr:from>
    <xdr:to>
      <xdr:col>111</xdr:col>
      <xdr:colOff>177800</xdr:colOff>
      <xdr:row>74</xdr:row>
      <xdr:rowOff>147225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2909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43688</xdr:rowOff>
    </xdr:from>
    <xdr:to>
      <xdr:col>107</xdr:col>
      <xdr:colOff>50800</xdr:colOff>
      <xdr:row>74</xdr:row>
      <xdr:rowOff>147225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730988"/>
          <a:ext cx="8890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127889</xdr:rowOff>
    </xdr:from>
    <xdr:to>
      <xdr:col>102</xdr:col>
      <xdr:colOff>114300</xdr:colOff>
      <xdr:row>74</xdr:row>
      <xdr:rowOff>43688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64373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128810</xdr:rowOff>
    </xdr:from>
    <xdr:to>
      <xdr:col>116</xdr:col>
      <xdr:colOff>114300</xdr:colOff>
      <xdr:row>75</xdr:row>
      <xdr:rowOff>58960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151687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90995</xdr:rowOff>
    </xdr:from>
    <xdr:to>
      <xdr:col>112</xdr:col>
      <xdr:colOff>38100</xdr:colOff>
      <xdr:row>75</xdr:row>
      <xdr:rowOff>21145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37672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96425</xdr:rowOff>
    </xdr:from>
    <xdr:to>
      <xdr:col>107</xdr:col>
      <xdr:colOff>101600</xdr:colOff>
      <xdr:row>75</xdr:row>
      <xdr:rowOff>26575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43102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164338</xdr:rowOff>
    </xdr:from>
    <xdr:to>
      <xdr:col>102</xdr:col>
      <xdr:colOff>165100</xdr:colOff>
      <xdr:row>74</xdr:row>
      <xdr:rowOff>94488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111015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77089</xdr:rowOff>
    </xdr:from>
    <xdr:to>
      <xdr:col>98</xdr:col>
      <xdr:colOff>38100</xdr:colOff>
      <xdr:row>74</xdr:row>
      <xdr:rowOff>7239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5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23766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83,318</a:t>
          </a:r>
          <a:r>
            <a:rPr kumimoji="1" lang="ja-JP" altLang="en-US" sz="1300">
              <a:latin typeface="ＭＳ Ｐゴシック" panose="020B0600070205080204" pitchFamily="50" charset="-128"/>
              <a:ea typeface="ＭＳ Ｐゴシック" panose="020B0600070205080204" pitchFamily="50" charset="-128"/>
            </a:rPr>
            <a:t>円で、システム更新経費などの減があったものの、プレミアム付商品券事業の実施などにより、前年度と比較して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5,013</a:t>
          </a:r>
          <a:r>
            <a:rPr kumimoji="1" lang="ja-JP" altLang="en-US" sz="1300">
              <a:latin typeface="ＭＳ Ｐゴシック" panose="020B0600070205080204" pitchFamily="50" charset="-128"/>
              <a:ea typeface="ＭＳ Ｐゴシック" panose="020B0600070205080204" pitchFamily="50" charset="-128"/>
            </a:rPr>
            <a:t>円の増となった。扶助費は住民一人当たり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143,798</a:t>
          </a:r>
          <a:r>
            <a:rPr kumimoji="1" lang="ja-JP" altLang="en-US" sz="1300">
              <a:latin typeface="ＭＳ Ｐゴシック" panose="020B0600070205080204" pitchFamily="50" charset="-128"/>
              <a:ea typeface="ＭＳ Ｐゴシック" panose="020B0600070205080204" pitchFamily="50" charset="-128"/>
            </a:rPr>
            <a:t>円で、幼児教育・保育無償化に伴う給付費の増や私立保育所の新規開設などにより、前年度と比較して</a:t>
          </a:r>
          <a:r>
            <a:rPr kumimoji="1" lang="en-US" altLang="ja-JP" sz="1300">
              <a:latin typeface="ＭＳ Ｐゴシック" panose="020B0600070205080204" pitchFamily="50" charset="-128"/>
              <a:ea typeface="ＭＳ Ｐゴシック" panose="020B0600070205080204" pitchFamily="50" charset="-128"/>
            </a:rPr>
            <a:t>4,725</a:t>
          </a:r>
          <a:r>
            <a:rPr kumimoji="1" lang="ja-JP" altLang="en-US" sz="1300">
              <a:latin typeface="ＭＳ Ｐゴシック" panose="020B0600070205080204" pitchFamily="50" charset="-128"/>
              <a:ea typeface="ＭＳ Ｐゴシック" panose="020B0600070205080204" pitchFamily="50" charset="-128"/>
            </a:rPr>
            <a:t>円の増となった。普通建設事業費は住民一人当たり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29,453</a:t>
          </a:r>
          <a:r>
            <a:rPr kumimoji="1" lang="ja-JP" altLang="en-US" sz="1300">
              <a:latin typeface="ＭＳ Ｐゴシック" panose="020B0600070205080204" pitchFamily="50" charset="-128"/>
              <a:ea typeface="ＭＳ Ｐゴシック" panose="020B0600070205080204" pitchFamily="50" charset="-128"/>
            </a:rPr>
            <a:t>円で、西新宿五丁目北地区の防災街区整備事業助成や児童相談所一時保護所の建設などにより、前年度と比較して</a:t>
          </a:r>
          <a:r>
            <a:rPr kumimoji="1" lang="en-US" altLang="ja-JP" sz="1300">
              <a:latin typeface="ＭＳ Ｐゴシック" panose="020B0600070205080204" pitchFamily="50" charset="-128"/>
              <a:ea typeface="ＭＳ Ｐゴシック" panose="020B0600070205080204" pitchFamily="50" charset="-128"/>
            </a:rPr>
            <a:t>3,529</a:t>
          </a:r>
          <a:r>
            <a:rPr kumimoji="1" lang="ja-JP" altLang="en-US" sz="1300">
              <a:latin typeface="ＭＳ Ｐゴシック" panose="020B0600070205080204" pitchFamily="50" charset="-128"/>
              <a:ea typeface="ＭＳ Ｐゴシック" panose="020B0600070205080204" pitchFamily="50" charset="-128"/>
            </a:rPr>
            <a:t>円の増となった。なお、災害復旧事業費は、平成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号の影響で損壊した防球ネットの整備終了により、皆減となっている。</a:t>
          </a:r>
        </a:p>
        <a:p>
          <a:r>
            <a:rPr kumimoji="1" lang="ja-JP" altLang="en-US" sz="1300">
              <a:latin typeface="ＭＳ Ｐゴシック" panose="020B0600070205080204" pitchFamily="50" charset="-128"/>
              <a:ea typeface="ＭＳ Ｐゴシック" panose="020B0600070205080204" pitchFamily="50" charset="-128"/>
            </a:rPr>
            <a:t>　引き続き、障害者への自立支援給付費や委託保育費など社会保障関係費の増加が見込まれるため、将来的な財政収支見通しの中で、定員適正化計画の推進や、行政評価に基づく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サイクルによる事務事業の見直しにより、義務的経費の抑制に努めるとともに、財政の柔軟性を確保していく。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348,452
305,854
18.22
149,717,407
146,142,692
3,411,721
90,598,164
18,638,011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149034</xdr:rowOff>
    </xdr:from>
    <xdr:to>
      <xdr:col>24</xdr:col>
      <xdr:colOff>63500</xdr:colOff>
      <xdr:row>36</xdr:row>
      <xdr:rowOff>152464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2123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138747</xdr:rowOff>
    </xdr:from>
    <xdr:to>
      <xdr:col>19</xdr:col>
      <xdr:colOff>177800</xdr:colOff>
      <xdr:row>36</xdr:row>
      <xdr:rowOff>149034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094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130366</xdr:rowOff>
    </xdr:from>
    <xdr:to>
      <xdr:col>15</xdr:col>
      <xdr:colOff>50800</xdr:colOff>
      <xdr:row>36</xdr:row>
      <xdr:rowOff>138747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256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97409</xdr:rowOff>
    </xdr:from>
    <xdr:to>
      <xdr:col>10</xdr:col>
      <xdr:colOff>114300</xdr:colOff>
      <xdr:row>36</xdr:row>
      <xdr:rowOff>130366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6960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101664</xdr:rowOff>
    </xdr:from>
    <xdr:to>
      <xdr:col>24</xdr:col>
      <xdr:colOff>114300</xdr:colOff>
      <xdr:row>37</xdr:row>
      <xdr:rowOff>31814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124541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98234</xdr:rowOff>
    </xdr:from>
    <xdr:to>
      <xdr:col>20</xdr:col>
      <xdr:colOff>38100</xdr:colOff>
      <xdr:row>37</xdr:row>
      <xdr:rowOff>28384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44911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87947</xdr:rowOff>
    </xdr:from>
    <xdr:to>
      <xdr:col>15</xdr:col>
      <xdr:colOff>101600</xdr:colOff>
      <xdr:row>37</xdr:row>
      <xdr:rowOff>18097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34624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79566</xdr:rowOff>
    </xdr:from>
    <xdr:to>
      <xdr:col>10</xdr:col>
      <xdr:colOff>165100</xdr:colOff>
      <xdr:row>37</xdr:row>
      <xdr:rowOff>9716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26243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46609</xdr:rowOff>
    </xdr:from>
    <xdr:to>
      <xdr:col>6</xdr:col>
      <xdr:colOff>38100</xdr:colOff>
      <xdr:row>36</xdr:row>
      <xdr:rowOff>148209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164736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151413</xdr:rowOff>
    </xdr:from>
    <xdr:to>
      <xdr:col>24</xdr:col>
      <xdr:colOff>63500</xdr:colOff>
      <xdr:row>57</xdr:row>
      <xdr:rowOff>166337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4063"/>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151413</xdr:rowOff>
    </xdr:from>
    <xdr:to>
      <xdr:col>19</xdr:col>
      <xdr:colOff>177800</xdr:colOff>
      <xdr:row>58</xdr:row>
      <xdr:rowOff>25063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4063"/>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18379</xdr:rowOff>
    </xdr:from>
    <xdr:to>
      <xdr:col>15</xdr:col>
      <xdr:colOff>50800</xdr:colOff>
      <xdr:row>58</xdr:row>
      <xdr:rowOff>25063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247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129827</xdr:rowOff>
    </xdr:from>
    <xdr:to>
      <xdr:col>10</xdr:col>
      <xdr:colOff>114300</xdr:colOff>
      <xdr:row>58</xdr:row>
      <xdr:rowOff>18379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2477"/>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115537</xdr:rowOff>
    </xdr:from>
    <xdr:to>
      <xdr:col>24</xdr:col>
      <xdr:colOff>114300</xdr:colOff>
      <xdr:row>58</xdr:row>
      <xdr:rowOff>45687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138414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100613</xdr:rowOff>
    </xdr:from>
    <xdr:to>
      <xdr:col>20</xdr:col>
      <xdr:colOff>38100</xdr:colOff>
      <xdr:row>58</xdr:row>
      <xdr:rowOff>30763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145713</xdr:rowOff>
    </xdr:from>
    <xdr:to>
      <xdr:col>15</xdr:col>
      <xdr:colOff>101600</xdr:colOff>
      <xdr:row>58</xdr:row>
      <xdr:rowOff>75863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92390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139029</xdr:rowOff>
    </xdr:from>
    <xdr:to>
      <xdr:col>10</xdr:col>
      <xdr:colOff>165100</xdr:colOff>
      <xdr:row>58</xdr:row>
      <xdr:rowOff>69179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85706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79027</xdr:rowOff>
    </xdr:from>
    <xdr:to>
      <xdr:col>6</xdr:col>
      <xdr:colOff>38100</xdr:colOff>
      <xdr:row>58</xdr:row>
      <xdr:rowOff>9177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107962</xdr:rowOff>
    </xdr:from>
    <xdr:to>
      <xdr:col>24</xdr:col>
      <xdr:colOff>63500</xdr:colOff>
      <xdr:row>75</xdr:row>
      <xdr:rowOff>136563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66712"/>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125743</xdr:rowOff>
    </xdr:from>
    <xdr:to>
      <xdr:col>19</xdr:col>
      <xdr:colOff>177800</xdr:colOff>
      <xdr:row>75</xdr:row>
      <xdr:rowOff>136563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84493"/>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125743</xdr:rowOff>
    </xdr:from>
    <xdr:to>
      <xdr:col>15</xdr:col>
      <xdr:colOff>50800</xdr:colOff>
      <xdr:row>76</xdr:row>
      <xdr:rowOff>13500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44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13500</xdr:rowOff>
    </xdr:from>
    <xdr:to>
      <xdr:col>10</xdr:col>
      <xdr:colOff>114300</xdr:colOff>
      <xdr:row>76</xdr:row>
      <xdr:rowOff>20104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370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57162</xdr:rowOff>
    </xdr:from>
    <xdr:to>
      <xdr:col>24</xdr:col>
      <xdr:colOff>114300</xdr:colOff>
      <xdr:row>75</xdr:row>
      <xdr:rowOff>158762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80039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85763</xdr:rowOff>
    </xdr:from>
    <xdr:to>
      <xdr:col>20</xdr:col>
      <xdr:colOff>38100</xdr:colOff>
      <xdr:row>76</xdr:row>
      <xdr:rowOff>15912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32440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1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74943</xdr:rowOff>
    </xdr:from>
    <xdr:to>
      <xdr:col>15</xdr:col>
      <xdr:colOff>101600</xdr:colOff>
      <xdr:row>76</xdr:row>
      <xdr:rowOff>5093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21620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0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134150</xdr:rowOff>
    </xdr:from>
    <xdr:to>
      <xdr:col>10</xdr:col>
      <xdr:colOff>165100</xdr:colOff>
      <xdr:row>76</xdr:row>
      <xdr:rowOff>64300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80827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140754</xdr:rowOff>
    </xdr:from>
    <xdr:to>
      <xdr:col>6</xdr:col>
      <xdr:colOff>38100</xdr:colOff>
      <xdr:row>76</xdr:row>
      <xdr:rowOff>70904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87431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7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384</xdr:rowOff>
    </xdr:from>
    <xdr:to>
      <xdr:col>24</xdr:col>
      <xdr:colOff>63500</xdr:colOff>
      <xdr:row>96</xdr:row>
      <xdr:rowOff>45189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5958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33629</xdr:rowOff>
    </xdr:from>
    <xdr:to>
      <xdr:col>19</xdr:col>
      <xdr:colOff>177800</xdr:colOff>
      <xdr:row>96</xdr:row>
      <xdr:rowOff>45189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49282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33629</xdr:rowOff>
    </xdr:from>
    <xdr:to>
      <xdr:col>15</xdr:col>
      <xdr:colOff>50800</xdr:colOff>
      <xdr:row>96</xdr:row>
      <xdr:rowOff>45679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492829"/>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27327</xdr:rowOff>
    </xdr:from>
    <xdr:to>
      <xdr:col>10</xdr:col>
      <xdr:colOff>114300</xdr:colOff>
      <xdr:row>96</xdr:row>
      <xdr:rowOff>45679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86527"/>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121034</xdr:rowOff>
    </xdr:from>
    <xdr:to>
      <xdr:col>24</xdr:col>
      <xdr:colOff>114300</xdr:colOff>
      <xdr:row>96</xdr:row>
      <xdr:rowOff>51184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143911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165839</xdr:rowOff>
    </xdr:from>
    <xdr:to>
      <xdr:col>20</xdr:col>
      <xdr:colOff>38100</xdr:colOff>
      <xdr:row>96</xdr:row>
      <xdr:rowOff>95989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112516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154279</xdr:rowOff>
    </xdr:from>
    <xdr:to>
      <xdr:col>15</xdr:col>
      <xdr:colOff>101600</xdr:colOff>
      <xdr:row>96</xdr:row>
      <xdr:rowOff>84429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166329</xdr:rowOff>
    </xdr:from>
    <xdr:to>
      <xdr:col>10</xdr:col>
      <xdr:colOff>165100</xdr:colOff>
      <xdr:row>96</xdr:row>
      <xdr:rowOff>96479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113006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2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147977</xdr:rowOff>
    </xdr:from>
    <xdr:to>
      <xdr:col>6</xdr:col>
      <xdr:colOff>38100</xdr:colOff>
      <xdr:row>96</xdr:row>
      <xdr:rowOff>78127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94654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154178</xdr:rowOff>
    </xdr:from>
    <xdr:to>
      <xdr:col>55</xdr:col>
      <xdr:colOff>0</xdr:colOff>
      <xdr:row>32</xdr:row>
      <xdr:rowOff>39497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69128"/>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39497</xdr:rowOff>
    </xdr:from>
    <xdr:to>
      <xdr:col>50</xdr:col>
      <xdr:colOff>114300</xdr:colOff>
      <xdr:row>32</xdr:row>
      <xdr:rowOff>40259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25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40259</xdr:rowOff>
    </xdr:from>
    <xdr:to>
      <xdr:col>45</xdr:col>
      <xdr:colOff>177800</xdr:colOff>
      <xdr:row>32</xdr:row>
      <xdr:rowOff>96266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52665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96266</xdr:rowOff>
    </xdr:from>
    <xdr:to>
      <xdr:col>41</xdr:col>
      <xdr:colOff>50800</xdr:colOff>
      <xdr:row>33</xdr:row>
      <xdr:rowOff>36830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58266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103378</xdr:rowOff>
    </xdr:from>
    <xdr:to>
      <xdr:col>55</xdr:col>
      <xdr:colOff>50800</xdr:colOff>
      <xdr:row>32</xdr:row>
      <xdr:rowOff>33528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56405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160147</xdr:rowOff>
    </xdr:from>
    <xdr:to>
      <xdr:col>50</xdr:col>
      <xdr:colOff>165100</xdr:colOff>
      <xdr:row>32</xdr:row>
      <xdr:rowOff>90297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106824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160909</xdr:rowOff>
    </xdr:from>
    <xdr:to>
      <xdr:col>46</xdr:col>
      <xdr:colOff>38100</xdr:colOff>
      <xdr:row>32</xdr:row>
      <xdr:rowOff>91059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107586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45466</xdr:rowOff>
    </xdr:from>
    <xdr:to>
      <xdr:col>41</xdr:col>
      <xdr:colOff>101600</xdr:colOff>
      <xdr:row>32</xdr:row>
      <xdr:rowOff>147066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163593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157480</xdr:rowOff>
    </xdr:from>
    <xdr:to>
      <xdr:col>36</xdr:col>
      <xdr:colOff>165100</xdr:colOff>
      <xdr:row>33</xdr:row>
      <xdr:rowOff>87630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104157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150856</xdr:rowOff>
    </xdr:from>
    <xdr:to>
      <xdr:col>55</xdr:col>
      <xdr:colOff>0</xdr:colOff>
      <xdr:row>77</xdr:row>
      <xdr:rowOff>35367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81056"/>
          <a:ext cx="8382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35184</xdr:rowOff>
    </xdr:from>
    <xdr:to>
      <xdr:col>50</xdr:col>
      <xdr:colOff>114300</xdr:colOff>
      <xdr:row>77</xdr:row>
      <xdr:rowOff>35367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36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33584</xdr:rowOff>
    </xdr:from>
    <xdr:to>
      <xdr:col>45</xdr:col>
      <xdr:colOff>177800</xdr:colOff>
      <xdr:row>77</xdr:row>
      <xdr:rowOff>35184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352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20554</xdr:rowOff>
    </xdr:from>
    <xdr:to>
      <xdr:col>41</xdr:col>
      <xdr:colOff>50800</xdr:colOff>
      <xdr:row>77</xdr:row>
      <xdr:rowOff>33584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222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100056</xdr:rowOff>
    </xdr:from>
    <xdr:to>
      <xdr:col>55</xdr:col>
      <xdr:colOff>50800</xdr:colOff>
      <xdr:row>77</xdr:row>
      <xdr:rowOff>30206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122933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156017</xdr:rowOff>
    </xdr:from>
    <xdr:to>
      <xdr:col>50</xdr:col>
      <xdr:colOff>165100</xdr:colOff>
      <xdr:row>77</xdr:row>
      <xdr:rowOff>86167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77294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155834</xdr:rowOff>
    </xdr:from>
    <xdr:to>
      <xdr:col>46</xdr:col>
      <xdr:colOff>38100</xdr:colOff>
      <xdr:row>77</xdr:row>
      <xdr:rowOff>85984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102511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154234</xdr:rowOff>
    </xdr:from>
    <xdr:to>
      <xdr:col>41</xdr:col>
      <xdr:colOff>101600</xdr:colOff>
      <xdr:row>77</xdr:row>
      <xdr:rowOff>84384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100911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141204</xdr:rowOff>
    </xdr:from>
    <xdr:to>
      <xdr:col>36</xdr:col>
      <xdr:colOff>165100</xdr:colOff>
      <xdr:row>77</xdr:row>
      <xdr:rowOff>71354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87881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55694</xdr:rowOff>
    </xdr:from>
    <xdr:to>
      <xdr:col>55</xdr:col>
      <xdr:colOff>0</xdr:colOff>
      <xdr:row>97</xdr:row>
      <xdr:rowOff>117004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86344"/>
          <a:ext cx="8382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117004</xdr:rowOff>
    </xdr:from>
    <xdr:to>
      <xdr:col>50</xdr:col>
      <xdr:colOff>114300</xdr:colOff>
      <xdr:row>97</xdr:row>
      <xdr:rowOff>148126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765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107544</xdr:rowOff>
    </xdr:from>
    <xdr:to>
      <xdr:col>45</xdr:col>
      <xdr:colOff>177800</xdr:colOff>
      <xdr:row>97</xdr:row>
      <xdr:rowOff>148126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38194"/>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44134</xdr:rowOff>
    </xdr:from>
    <xdr:to>
      <xdr:col>41</xdr:col>
      <xdr:colOff>50800</xdr:colOff>
      <xdr:row>97</xdr:row>
      <xdr:rowOff>107544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74784"/>
          <a:ext cx="8890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4894</xdr:rowOff>
    </xdr:from>
    <xdr:to>
      <xdr:col>55</xdr:col>
      <xdr:colOff>50800</xdr:colOff>
      <xdr:row>97</xdr:row>
      <xdr:rowOff>106494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154771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66204</xdr:rowOff>
    </xdr:from>
    <xdr:to>
      <xdr:col>50</xdr:col>
      <xdr:colOff>165100</xdr:colOff>
      <xdr:row>97</xdr:row>
      <xdr:rowOff>167804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158931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97326</xdr:rowOff>
    </xdr:from>
    <xdr:to>
      <xdr:col>46</xdr:col>
      <xdr:colOff>38100</xdr:colOff>
      <xdr:row>98</xdr:row>
      <xdr:rowOff>27476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18603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56744</xdr:rowOff>
    </xdr:from>
    <xdr:to>
      <xdr:col>41</xdr:col>
      <xdr:colOff>101600</xdr:colOff>
      <xdr:row>97</xdr:row>
      <xdr:rowOff>158344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149471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164784</xdr:rowOff>
    </xdr:from>
    <xdr:to>
      <xdr:col>36</xdr:col>
      <xdr:colOff>165100</xdr:colOff>
      <xdr:row>97</xdr:row>
      <xdr:rowOff>94934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111461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136696</xdr:rowOff>
    </xdr:from>
    <xdr:to>
      <xdr:col>85</xdr:col>
      <xdr:colOff>127000</xdr:colOff>
      <xdr:row>38</xdr:row>
      <xdr:rowOff>148060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651796"/>
          <a:ext cx="8382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117330</xdr:rowOff>
    </xdr:from>
    <xdr:to>
      <xdr:col>81</xdr:col>
      <xdr:colOff>50800</xdr:colOff>
      <xdr:row>38</xdr:row>
      <xdr:rowOff>136696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632430"/>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117330</xdr:rowOff>
    </xdr:from>
    <xdr:to>
      <xdr:col>76</xdr:col>
      <xdr:colOff>114300</xdr:colOff>
      <xdr:row>38</xdr:row>
      <xdr:rowOff>138067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32430"/>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138067</xdr:rowOff>
    </xdr:from>
    <xdr:to>
      <xdr:col>71</xdr:col>
      <xdr:colOff>177800</xdr:colOff>
      <xdr:row>38</xdr:row>
      <xdr:rowOff>156878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5316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97260</xdr:rowOff>
    </xdr:from>
    <xdr:to>
      <xdr:col>85</xdr:col>
      <xdr:colOff>177800</xdr:colOff>
      <xdr:row>39</xdr:row>
      <xdr:rowOff>27410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29640</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85896</xdr:rowOff>
    </xdr:from>
    <xdr:to>
      <xdr:col>81</xdr:col>
      <xdr:colOff>101600</xdr:colOff>
      <xdr:row>39</xdr:row>
      <xdr:rowOff>16046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32573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66530</xdr:rowOff>
    </xdr:from>
    <xdr:to>
      <xdr:col>76</xdr:col>
      <xdr:colOff>165100</xdr:colOff>
      <xdr:row>38</xdr:row>
      <xdr:rowOff>168130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13207</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428" y="635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87267</xdr:rowOff>
    </xdr:from>
    <xdr:to>
      <xdr:col>72</xdr:col>
      <xdr:colOff>38100</xdr:colOff>
      <xdr:row>39</xdr:row>
      <xdr:rowOff>17417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33944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3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106078</xdr:rowOff>
    </xdr:from>
    <xdr:to>
      <xdr:col>67</xdr:col>
      <xdr:colOff>101600</xdr:colOff>
      <xdr:row>39</xdr:row>
      <xdr:rowOff>36228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52755</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39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133299</xdr:rowOff>
    </xdr:from>
    <xdr:to>
      <xdr:col>85</xdr:col>
      <xdr:colOff>127000</xdr:colOff>
      <xdr:row>59</xdr:row>
      <xdr:rowOff>135226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248849"/>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119567</xdr:rowOff>
    </xdr:from>
    <xdr:to>
      <xdr:col>81</xdr:col>
      <xdr:colOff>50800</xdr:colOff>
      <xdr:row>59</xdr:row>
      <xdr:rowOff>135226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2351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25759</xdr:rowOff>
    </xdr:from>
    <xdr:to>
      <xdr:col>76</xdr:col>
      <xdr:colOff>114300</xdr:colOff>
      <xdr:row>59</xdr:row>
      <xdr:rowOff>119567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41309"/>
          <a:ext cx="889000" cy="9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25759</xdr:rowOff>
    </xdr:from>
    <xdr:to>
      <xdr:col>71</xdr:col>
      <xdr:colOff>177800</xdr:colOff>
      <xdr:row>59</xdr:row>
      <xdr:rowOff>115893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4130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82499</xdr:rowOff>
    </xdr:from>
    <xdr:to>
      <xdr:col>85</xdr:col>
      <xdr:colOff>177800</xdr:colOff>
      <xdr:row>60</xdr:row>
      <xdr:rowOff>12649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168876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84426</xdr:rowOff>
    </xdr:from>
    <xdr:to>
      <xdr:col>81</xdr:col>
      <xdr:colOff>101600</xdr:colOff>
      <xdr:row>60</xdr:row>
      <xdr:rowOff>14576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1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5703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2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68767</xdr:rowOff>
    </xdr:from>
    <xdr:to>
      <xdr:col>76</xdr:col>
      <xdr:colOff>165100</xdr:colOff>
      <xdr:row>59</xdr:row>
      <xdr:rowOff>170367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161494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7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146409</xdr:rowOff>
    </xdr:from>
    <xdr:to>
      <xdr:col>72</xdr:col>
      <xdr:colOff>38100</xdr:colOff>
      <xdr:row>59</xdr:row>
      <xdr:rowOff>76559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67686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65093</xdr:rowOff>
    </xdr:from>
    <xdr:to>
      <xdr:col>67</xdr:col>
      <xdr:colOff>101600</xdr:colOff>
      <xdr:row>59</xdr:row>
      <xdr:rowOff>166693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157820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147864</xdr:rowOff>
    </xdr:from>
    <xdr:to>
      <xdr:col>85</xdr:col>
      <xdr:colOff>127000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3495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147864</xdr:rowOff>
    </xdr:from>
    <xdr:to>
      <xdr:col>81</xdr:col>
      <xdr:colOff>50800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3495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127743</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672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97064</xdr:rowOff>
    </xdr:from>
    <xdr:to>
      <xdr:col>81</xdr:col>
      <xdr:colOff>101600</xdr:colOff>
      <xdr:row>78</xdr:row>
      <xdr:rowOff>27214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76</xdr:row>
      <xdr:rowOff>43741</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24333" y="13073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61061</xdr:rowOff>
    </xdr:from>
    <xdr:to>
      <xdr:col>85</xdr:col>
      <xdr:colOff>127000</xdr:colOff>
      <xdr:row>96</xdr:row>
      <xdr:rowOff>109296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520261"/>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54508</xdr:rowOff>
    </xdr:from>
    <xdr:to>
      <xdr:col>81</xdr:col>
      <xdr:colOff>50800</xdr:colOff>
      <xdr:row>96</xdr:row>
      <xdr:rowOff>109296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513708"/>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79045</xdr:rowOff>
    </xdr:from>
    <xdr:to>
      <xdr:col>76</xdr:col>
      <xdr:colOff>114300</xdr:colOff>
      <xdr:row>96</xdr:row>
      <xdr:rowOff>54508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66795"/>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79045</xdr:rowOff>
    </xdr:from>
    <xdr:to>
      <xdr:col>71</xdr:col>
      <xdr:colOff>177800</xdr:colOff>
      <xdr:row>96</xdr:row>
      <xdr:rowOff>5817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366795"/>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10261</xdr:rowOff>
    </xdr:from>
    <xdr:to>
      <xdr:col>85</xdr:col>
      <xdr:colOff>177800</xdr:colOff>
      <xdr:row>96</xdr:row>
      <xdr:rowOff>111861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160138</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4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58496</xdr:rowOff>
    </xdr:from>
    <xdr:to>
      <xdr:col>81</xdr:col>
      <xdr:colOff>101600</xdr:colOff>
      <xdr:row>96</xdr:row>
      <xdr:rowOff>160096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151223</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46428" y="1661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3708</xdr:rowOff>
    </xdr:from>
    <xdr:to>
      <xdr:col>76</xdr:col>
      <xdr:colOff>165100</xdr:colOff>
      <xdr:row>96</xdr:row>
      <xdr:rowOff>105308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96435</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5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28245</xdr:rowOff>
    </xdr:from>
    <xdr:to>
      <xdr:col>72</xdr:col>
      <xdr:colOff>38100</xdr:colOff>
      <xdr:row>95</xdr:row>
      <xdr:rowOff>129845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146372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609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126467</xdr:rowOff>
    </xdr:from>
    <xdr:to>
      <xdr:col>67</xdr:col>
      <xdr:colOff>101600</xdr:colOff>
      <xdr:row>96</xdr:row>
      <xdr:rowOff>56617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47744</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65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228,999</a:t>
          </a:r>
          <a:r>
            <a:rPr kumimoji="1" lang="ja-JP" altLang="en-US" sz="1300">
              <a:latin typeface="ＭＳ Ｐゴシック" panose="020B0600070205080204" pitchFamily="50" charset="-128"/>
              <a:ea typeface="ＭＳ Ｐゴシック" panose="020B0600070205080204" pitchFamily="50" charset="-128"/>
            </a:rPr>
            <a:t>円で、幼児教育・保育無償化に伴う給付費の増や私立保育所の新規開設、障害者への自立支援給付費の増などにより、前年度と比較して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2,252</a:t>
          </a:r>
          <a:r>
            <a:rPr kumimoji="1" lang="ja-JP" altLang="en-US" sz="1300">
              <a:latin typeface="ＭＳ Ｐゴシック" panose="020B0600070205080204" pitchFamily="50" charset="-128"/>
              <a:ea typeface="ＭＳ Ｐゴシック" panose="020B0600070205080204" pitchFamily="50" charset="-128"/>
            </a:rPr>
            <a:t>円の増となった。商工費は住民一人当たり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7,256</a:t>
          </a:r>
          <a:r>
            <a:rPr kumimoji="1" lang="ja-JP" altLang="en-US" sz="1300">
              <a:latin typeface="ＭＳ Ｐゴシック" panose="020B0600070205080204" pitchFamily="50" charset="-128"/>
              <a:ea typeface="ＭＳ Ｐゴシック" panose="020B0600070205080204" pitchFamily="50" charset="-128"/>
            </a:rPr>
            <a:t>円で、プレミアム付商品券事業の実施などにより、前年度と比較して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1,224</a:t>
          </a:r>
          <a:r>
            <a:rPr kumimoji="1" lang="ja-JP" altLang="en-US" sz="1300">
              <a:latin typeface="ＭＳ Ｐゴシック" panose="020B0600070205080204" pitchFamily="50" charset="-128"/>
              <a:ea typeface="ＭＳ Ｐゴシック" panose="020B0600070205080204" pitchFamily="50" charset="-128"/>
            </a:rPr>
            <a:t>円の増となった。土木費は住民一人当たり</a:t>
          </a:r>
          <a:r>
            <a:rPr kumimoji="1" lang="en-US" altLang="ja-JP" sz="1300">
              <a:latin typeface="ＭＳ Ｐゴシック" panose="020B0600070205080204" pitchFamily="50" charset="-128"/>
              <a:ea typeface="ＭＳ Ｐゴシック" panose="020B0600070205080204" pitchFamily="50" charset="-128"/>
            </a:rPr>
            <a:t>35,467</a:t>
          </a:r>
          <a:r>
            <a:rPr kumimoji="1" lang="ja-JP" altLang="en-US" sz="1300">
              <a:latin typeface="ＭＳ Ｐゴシック" panose="020B0600070205080204" pitchFamily="50" charset="-128"/>
              <a:ea typeface="ＭＳ Ｐゴシック" panose="020B0600070205080204" pitchFamily="50" charset="-128"/>
            </a:rPr>
            <a:t>円で、道路改良工事や西新宿五丁目北地区の防災街区整備事業助成などにより、前年度と比較して</a:t>
          </a:r>
          <a:r>
            <a:rPr kumimoji="1" lang="en-US" altLang="ja-JP" sz="1300">
              <a:latin typeface="ＭＳ Ｐゴシック" panose="020B0600070205080204" pitchFamily="50" charset="-128"/>
              <a:ea typeface="ＭＳ Ｐゴシック" panose="020B0600070205080204" pitchFamily="50" charset="-128"/>
            </a:rPr>
            <a:t>5,632</a:t>
          </a:r>
          <a:r>
            <a:rPr kumimoji="1" lang="ja-JP" altLang="en-US" sz="1300">
              <a:latin typeface="ＭＳ Ｐゴシック" panose="020B0600070205080204" pitchFamily="50" charset="-128"/>
              <a:ea typeface="ＭＳ Ｐゴシック" panose="020B0600070205080204" pitchFamily="50" charset="-128"/>
            </a:rPr>
            <a:t>円の増となった。なお、災害復旧費は、平成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号の影響で損壊した防球ネットの整備終了により、皆減となっている。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特別区税の増などにより、実質単年度収支は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年連続で黒字となった。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また、標準財政規模に占める財政調整基金残高の割合は、平成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年度以降増加している。引き続き、将来にわたり持続可能な財政運営に努めていく。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U13" sqref="AU13:AX1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149717407</v>
      </c>
      <c r="BO4" s="431"/>
      <c r="BP4" s="431"/>
      <c r="BQ4" s="431"/>
      <c r="BR4" s="431"/>
      <c r="BS4" s="431"/>
      <c r="BT4" s="431"/>
      <c r="BU4" s="432"/>
      <c r="BV4" s="430">
        <v>
146455342</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3.8</v>
      </c>
      <c r="CU4" s="437"/>
      <c r="CV4" s="437"/>
      <c r="CW4" s="437"/>
      <c r="CX4" s="437"/>
      <c r="CY4" s="437"/>
      <c r="CZ4" s="437"/>
      <c r="DA4" s="438"/>
      <c r="DB4" s="436">
        <v>
4.5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146142692</v>
      </c>
      <c r="BO5" s="468"/>
      <c r="BP5" s="468"/>
      <c r="BQ5" s="468"/>
      <c r="BR5" s="468"/>
      <c r="BS5" s="468"/>
      <c r="BT5" s="468"/>
      <c r="BU5" s="469"/>
      <c r="BV5" s="467">
        <v>
141875163</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81.5</v>
      </c>
      <c r="CU5" s="465"/>
      <c r="CV5" s="465"/>
      <c r="CW5" s="465"/>
      <c r="CX5" s="465"/>
      <c r="CY5" s="465"/>
      <c r="CZ5" s="465"/>
      <c r="DA5" s="466"/>
      <c r="DB5" s="464">
        <v>
80.8</v>
      </c>
      <c r="DC5" s="465"/>
      <c r="DD5" s="465"/>
      <c r="DE5" s="465"/>
      <c r="DF5" s="465"/>
      <c r="DG5" s="465"/>
      <c r="DH5" s="465"/>
      <c r="DI5" s="466"/>
      <c r="DJ5" s="186"/>
      <c r="DK5" s="186"/>
      <c r="DL5" s="186"/>
      <c r="DM5" s="186"/>
      <c r="DN5" s="186"/>
      <c r="DO5" s="186"/>
    </row>
    <row r="6" spans="1:119" ht="18.75" customHeight="1" x14ac:dyDescent="0.2">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102</v>
      </c>
      <c r="AV6" s="500"/>
      <c r="AW6" s="500"/>
      <c r="AX6" s="500"/>
      <c r="AY6" s="501" t="s">
        <v>
103</v>
      </c>
      <c r="AZ6" s="502"/>
      <c r="BA6" s="502"/>
      <c r="BB6" s="502"/>
      <c r="BC6" s="502"/>
      <c r="BD6" s="502"/>
      <c r="BE6" s="502"/>
      <c r="BF6" s="502"/>
      <c r="BG6" s="502"/>
      <c r="BH6" s="502"/>
      <c r="BI6" s="502"/>
      <c r="BJ6" s="502"/>
      <c r="BK6" s="502"/>
      <c r="BL6" s="502"/>
      <c r="BM6" s="503"/>
      <c r="BN6" s="467">
        <v>
3574715</v>
      </c>
      <c r="BO6" s="468"/>
      <c r="BP6" s="468"/>
      <c r="BQ6" s="468"/>
      <c r="BR6" s="468"/>
      <c r="BS6" s="468"/>
      <c r="BT6" s="468"/>
      <c r="BU6" s="469"/>
      <c r="BV6" s="467">
        <v>
4580179</v>
      </c>
      <c r="BW6" s="468"/>
      <c r="BX6" s="468"/>
      <c r="BY6" s="468"/>
      <c r="BZ6" s="468"/>
      <c r="CA6" s="468"/>
      <c r="CB6" s="468"/>
      <c r="CC6" s="469"/>
      <c r="CD6" s="470" t="s">
        <v>
104</v>
      </c>
      <c r="CE6" s="471"/>
      <c r="CF6" s="471"/>
      <c r="CG6" s="471"/>
      <c r="CH6" s="471"/>
      <c r="CI6" s="471"/>
      <c r="CJ6" s="471"/>
      <c r="CK6" s="471"/>
      <c r="CL6" s="471"/>
      <c r="CM6" s="471"/>
      <c r="CN6" s="471"/>
      <c r="CO6" s="471"/>
      <c r="CP6" s="471"/>
      <c r="CQ6" s="471"/>
      <c r="CR6" s="471"/>
      <c r="CS6" s="472"/>
      <c r="CT6" s="504">
        <v>
81.5</v>
      </c>
      <c r="CU6" s="505"/>
      <c r="CV6" s="505"/>
      <c r="CW6" s="505"/>
      <c r="CX6" s="505"/>
      <c r="CY6" s="505"/>
      <c r="CZ6" s="505"/>
      <c r="DA6" s="506"/>
      <c r="DB6" s="504">
        <v>
80.8</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105</v>
      </c>
      <c r="AN7" s="497"/>
      <c r="AO7" s="497"/>
      <c r="AP7" s="497"/>
      <c r="AQ7" s="497"/>
      <c r="AR7" s="497"/>
      <c r="AS7" s="497"/>
      <c r="AT7" s="498"/>
      <c r="AU7" s="499" t="s">
        <v>
102</v>
      </c>
      <c r="AV7" s="500"/>
      <c r="AW7" s="500"/>
      <c r="AX7" s="500"/>
      <c r="AY7" s="501" t="s">
        <v>
106</v>
      </c>
      <c r="AZ7" s="502"/>
      <c r="BA7" s="502"/>
      <c r="BB7" s="502"/>
      <c r="BC7" s="502"/>
      <c r="BD7" s="502"/>
      <c r="BE7" s="502"/>
      <c r="BF7" s="502"/>
      <c r="BG7" s="502"/>
      <c r="BH7" s="502"/>
      <c r="BI7" s="502"/>
      <c r="BJ7" s="502"/>
      <c r="BK7" s="502"/>
      <c r="BL7" s="502"/>
      <c r="BM7" s="503"/>
      <c r="BN7" s="467">
        <v>
162994</v>
      </c>
      <c r="BO7" s="468"/>
      <c r="BP7" s="468"/>
      <c r="BQ7" s="468"/>
      <c r="BR7" s="468"/>
      <c r="BS7" s="468"/>
      <c r="BT7" s="468"/>
      <c r="BU7" s="469"/>
      <c r="BV7" s="467">
        <v>
688652</v>
      </c>
      <c r="BW7" s="468"/>
      <c r="BX7" s="468"/>
      <c r="BY7" s="468"/>
      <c r="BZ7" s="468"/>
      <c r="CA7" s="468"/>
      <c r="CB7" s="468"/>
      <c r="CC7" s="469"/>
      <c r="CD7" s="470" t="s">
        <v>
107</v>
      </c>
      <c r="CE7" s="471"/>
      <c r="CF7" s="471"/>
      <c r="CG7" s="471"/>
      <c r="CH7" s="471"/>
      <c r="CI7" s="471"/>
      <c r="CJ7" s="471"/>
      <c r="CK7" s="471"/>
      <c r="CL7" s="471"/>
      <c r="CM7" s="471"/>
      <c r="CN7" s="471"/>
      <c r="CO7" s="471"/>
      <c r="CP7" s="471"/>
      <c r="CQ7" s="471"/>
      <c r="CR7" s="471"/>
      <c r="CS7" s="472"/>
      <c r="CT7" s="467">
        <v>
90598164</v>
      </c>
      <c r="CU7" s="468"/>
      <c r="CV7" s="468"/>
      <c r="CW7" s="468"/>
      <c r="CX7" s="468"/>
      <c r="CY7" s="468"/>
      <c r="CZ7" s="468"/>
      <c r="DA7" s="469"/>
      <c r="DB7" s="467">
        <v>
86647078</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108</v>
      </c>
      <c r="AN8" s="497"/>
      <c r="AO8" s="497"/>
      <c r="AP8" s="497"/>
      <c r="AQ8" s="497"/>
      <c r="AR8" s="497"/>
      <c r="AS8" s="497"/>
      <c r="AT8" s="498"/>
      <c r="AU8" s="499" t="s">
        <v>
109</v>
      </c>
      <c r="AV8" s="500"/>
      <c r="AW8" s="500"/>
      <c r="AX8" s="500"/>
      <c r="AY8" s="501" t="s">
        <v>
110</v>
      </c>
      <c r="AZ8" s="502"/>
      <c r="BA8" s="502"/>
      <c r="BB8" s="502"/>
      <c r="BC8" s="502"/>
      <c r="BD8" s="502"/>
      <c r="BE8" s="502"/>
      <c r="BF8" s="502"/>
      <c r="BG8" s="502"/>
      <c r="BH8" s="502"/>
      <c r="BI8" s="502"/>
      <c r="BJ8" s="502"/>
      <c r="BK8" s="502"/>
      <c r="BL8" s="502"/>
      <c r="BM8" s="503"/>
      <c r="BN8" s="467">
        <v>
3411721</v>
      </c>
      <c r="BO8" s="468"/>
      <c r="BP8" s="468"/>
      <c r="BQ8" s="468"/>
      <c r="BR8" s="468"/>
      <c r="BS8" s="468"/>
      <c r="BT8" s="468"/>
      <c r="BU8" s="469"/>
      <c r="BV8" s="467">
        <v>
3891527</v>
      </c>
      <c r="BW8" s="468"/>
      <c r="BX8" s="468"/>
      <c r="BY8" s="468"/>
      <c r="BZ8" s="468"/>
      <c r="CA8" s="468"/>
      <c r="CB8" s="468"/>
      <c r="CC8" s="469"/>
      <c r="CD8" s="470" t="s">
        <v>
111</v>
      </c>
      <c r="CE8" s="471"/>
      <c r="CF8" s="471"/>
      <c r="CG8" s="471"/>
      <c r="CH8" s="471"/>
      <c r="CI8" s="471"/>
      <c r="CJ8" s="471"/>
      <c r="CK8" s="471"/>
      <c r="CL8" s="471"/>
      <c r="CM8" s="471"/>
      <c r="CN8" s="471"/>
      <c r="CO8" s="471"/>
      <c r="CP8" s="471"/>
      <c r="CQ8" s="471"/>
      <c r="CR8" s="471"/>
      <c r="CS8" s="472"/>
      <c r="CT8" s="507">
        <v>
0.66</v>
      </c>
      <c r="CU8" s="508"/>
      <c r="CV8" s="508"/>
      <c r="CW8" s="508"/>
      <c r="CX8" s="508"/>
      <c r="CY8" s="508"/>
      <c r="CZ8" s="508"/>
      <c r="DA8" s="509"/>
      <c r="DB8" s="507">
        <v>
0.66</v>
      </c>
      <c r="DC8" s="508"/>
      <c r="DD8" s="508"/>
      <c r="DE8" s="508"/>
      <c r="DF8" s="508"/>
      <c r="DG8" s="508"/>
      <c r="DH8" s="508"/>
      <c r="DI8" s="509"/>
      <c r="DJ8" s="186"/>
      <c r="DK8" s="186"/>
      <c r="DL8" s="186"/>
      <c r="DM8" s="186"/>
      <c r="DN8" s="186"/>
      <c r="DO8" s="186"/>
    </row>
    <row r="9" spans="1:119" ht="18.75" customHeight="1" thickBot="1" x14ac:dyDescent="0.25">
      <c r="A9" s="187"/>
      <c r="B9" s="461" t="s">
        <v>
112</v>
      </c>
      <c r="C9" s="462"/>
      <c r="D9" s="462"/>
      <c r="E9" s="462"/>
      <c r="F9" s="462"/>
      <c r="G9" s="462"/>
      <c r="H9" s="462"/>
      <c r="I9" s="462"/>
      <c r="J9" s="462"/>
      <c r="K9" s="510"/>
      <c r="L9" s="511" t="s">
        <v>
113</v>
      </c>
      <c r="M9" s="512"/>
      <c r="N9" s="512"/>
      <c r="O9" s="512"/>
      <c r="P9" s="512"/>
      <c r="Q9" s="513"/>
      <c r="R9" s="514">
        <v>
333560</v>
      </c>
      <c r="S9" s="515"/>
      <c r="T9" s="515"/>
      <c r="U9" s="515"/>
      <c r="V9" s="516"/>
      <c r="W9" s="424" t="s">
        <v>
114</v>
      </c>
      <c r="X9" s="425"/>
      <c r="Y9" s="425"/>
      <c r="Z9" s="425"/>
      <c r="AA9" s="425"/>
      <c r="AB9" s="425"/>
      <c r="AC9" s="425"/>
      <c r="AD9" s="425"/>
      <c r="AE9" s="425"/>
      <c r="AF9" s="425"/>
      <c r="AG9" s="425"/>
      <c r="AH9" s="425"/>
      <c r="AI9" s="425"/>
      <c r="AJ9" s="425"/>
      <c r="AK9" s="425"/>
      <c r="AL9" s="426"/>
      <c r="AM9" s="496" t="s">
        <v>
115</v>
      </c>
      <c r="AN9" s="497"/>
      <c r="AO9" s="497"/>
      <c r="AP9" s="497"/>
      <c r="AQ9" s="497"/>
      <c r="AR9" s="497"/>
      <c r="AS9" s="497"/>
      <c r="AT9" s="498"/>
      <c r="AU9" s="499" t="s">
        <v>
116</v>
      </c>
      <c r="AV9" s="500"/>
      <c r="AW9" s="500"/>
      <c r="AX9" s="500"/>
      <c r="AY9" s="501" t="s">
        <v>
117</v>
      </c>
      <c r="AZ9" s="502"/>
      <c r="BA9" s="502"/>
      <c r="BB9" s="502"/>
      <c r="BC9" s="502"/>
      <c r="BD9" s="502"/>
      <c r="BE9" s="502"/>
      <c r="BF9" s="502"/>
      <c r="BG9" s="502"/>
      <c r="BH9" s="502"/>
      <c r="BI9" s="502"/>
      <c r="BJ9" s="502"/>
      <c r="BK9" s="502"/>
      <c r="BL9" s="502"/>
      <c r="BM9" s="503"/>
      <c r="BN9" s="467">
        <v>
-479806</v>
      </c>
      <c r="BO9" s="468"/>
      <c r="BP9" s="468"/>
      <c r="BQ9" s="468"/>
      <c r="BR9" s="468"/>
      <c r="BS9" s="468"/>
      <c r="BT9" s="468"/>
      <c r="BU9" s="469"/>
      <c r="BV9" s="467">
        <v>
-1506471</v>
      </c>
      <c r="BW9" s="468"/>
      <c r="BX9" s="468"/>
      <c r="BY9" s="468"/>
      <c r="BZ9" s="468"/>
      <c r="CA9" s="468"/>
      <c r="CB9" s="468"/>
      <c r="CC9" s="469"/>
      <c r="CD9" s="470" t="s">
        <v>
118</v>
      </c>
      <c r="CE9" s="471"/>
      <c r="CF9" s="471"/>
      <c r="CG9" s="471"/>
      <c r="CH9" s="471"/>
      <c r="CI9" s="471"/>
      <c r="CJ9" s="471"/>
      <c r="CK9" s="471"/>
      <c r="CL9" s="471"/>
      <c r="CM9" s="471"/>
      <c r="CN9" s="471"/>
      <c r="CO9" s="471"/>
      <c r="CP9" s="471"/>
      <c r="CQ9" s="471"/>
      <c r="CR9" s="471"/>
      <c r="CS9" s="472"/>
      <c r="CT9" s="464">
        <v>
2.2999999999999998</v>
      </c>
      <c r="CU9" s="465"/>
      <c r="CV9" s="465"/>
      <c r="CW9" s="465"/>
      <c r="CX9" s="465"/>
      <c r="CY9" s="465"/>
      <c r="CZ9" s="465"/>
      <c r="DA9" s="466"/>
      <c r="DB9" s="464">
        <v>
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
119</v>
      </c>
      <c r="M10" s="497"/>
      <c r="N10" s="497"/>
      <c r="O10" s="497"/>
      <c r="P10" s="497"/>
      <c r="Q10" s="498"/>
      <c r="R10" s="518">
        <v>
326309</v>
      </c>
      <c r="S10" s="519"/>
      <c r="T10" s="519"/>
      <c r="U10" s="519"/>
      <c r="V10" s="520"/>
      <c r="W10" s="455"/>
      <c r="X10" s="456"/>
      <c r="Y10" s="456"/>
      <c r="Z10" s="456"/>
      <c r="AA10" s="456"/>
      <c r="AB10" s="456"/>
      <c r="AC10" s="456"/>
      <c r="AD10" s="456"/>
      <c r="AE10" s="456"/>
      <c r="AF10" s="456"/>
      <c r="AG10" s="456"/>
      <c r="AH10" s="456"/>
      <c r="AI10" s="456"/>
      <c r="AJ10" s="456"/>
      <c r="AK10" s="456"/>
      <c r="AL10" s="459"/>
      <c r="AM10" s="496" t="s">
        <v>
120</v>
      </c>
      <c r="AN10" s="497"/>
      <c r="AO10" s="497"/>
      <c r="AP10" s="497"/>
      <c r="AQ10" s="497"/>
      <c r="AR10" s="497"/>
      <c r="AS10" s="497"/>
      <c r="AT10" s="498"/>
      <c r="AU10" s="499" t="s">
        <v>
121</v>
      </c>
      <c r="AV10" s="500"/>
      <c r="AW10" s="500"/>
      <c r="AX10" s="500"/>
      <c r="AY10" s="501" t="s">
        <v>
122</v>
      </c>
      <c r="AZ10" s="502"/>
      <c r="BA10" s="502"/>
      <c r="BB10" s="502"/>
      <c r="BC10" s="502"/>
      <c r="BD10" s="502"/>
      <c r="BE10" s="502"/>
      <c r="BF10" s="502"/>
      <c r="BG10" s="502"/>
      <c r="BH10" s="502"/>
      <c r="BI10" s="502"/>
      <c r="BJ10" s="502"/>
      <c r="BK10" s="502"/>
      <c r="BL10" s="502"/>
      <c r="BM10" s="503"/>
      <c r="BN10" s="467">
        <v>
2317761</v>
      </c>
      <c r="BO10" s="468"/>
      <c r="BP10" s="468"/>
      <c r="BQ10" s="468"/>
      <c r="BR10" s="468"/>
      <c r="BS10" s="468"/>
      <c r="BT10" s="468"/>
      <c r="BU10" s="469"/>
      <c r="BV10" s="467">
        <v>
3072571</v>
      </c>
      <c r="BW10" s="468"/>
      <c r="BX10" s="468"/>
      <c r="BY10" s="468"/>
      <c r="BZ10" s="468"/>
      <c r="CA10" s="468"/>
      <c r="CB10" s="468"/>
      <c r="CC10" s="469"/>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
124</v>
      </c>
      <c r="M11" s="522"/>
      <c r="N11" s="522"/>
      <c r="O11" s="522"/>
      <c r="P11" s="522"/>
      <c r="Q11" s="523"/>
      <c r="R11" s="524" t="s">
        <v>
125</v>
      </c>
      <c r="S11" s="525"/>
      <c r="T11" s="525"/>
      <c r="U11" s="525"/>
      <c r="V11" s="526"/>
      <c r="W11" s="455"/>
      <c r="X11" s="456"/>
      <c r="Y11" s="456"/>
      <c r="Z11" s="456"/>
      <c r="AA11" s="456"/>
      <c r="AB11" s="456"/>
      <c r="AC11" s="456"/>
      <c r="AD11" s="456"/>
      <c r="AE11" s="456"/>
      <c r="AF11" s="456"/>
      <c r="AG11" s="456"/>
      <c r="AH11" s="456"/>
      <c r="AI11" s="456"/>
      <c r="AJ11" s="456"/>
      <c r="AK11" s="456"/>
      <c r="AL11" s="459"/>
      <c r="AM11" s="496" t="s">
        <v>
126</v>
      </c>
      <c r="AN11" s="497"/>
      <c r="AO11" s="497"/>
      <c r="AP11" s="497"/>
      <c r="AQ11" s="497"/>
      <c r="AR11" s="497"/>
      <c r="AS11" s="497"/>
      <c r="AT11" s="498"/>
      <c r="AU11" s="499" t="s">
        <v>
109</v>
      </c>
      <c r="AV11" s="500"/>
      <c r="AW11" s="500"/>
      <c r="AX11" s="500"/>
      <c r="AY11" s="501" t="s">
        <v>
127</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128</v>
      </c>
      <c r="CE11" s="471"/>
      <c r="CF11" s="471"/>
      <c r="CG11" s="471"/>
      <c r="CH11" s="471"/>
      <c r="CI11" s="471"/>
      <c r="CJ11" s="471"/>
      <c r="CK11" s="471"/>
      <c r="CL11" s="471"/>
      <c r="CM11" s="471"/>
      <c r="CN11" s="471"/>
      <c r="CO11" s="471"/>
      <c r="CP11" s="471"/>
      <c r="CQ11" s="471"/>
      <c r="CR11" s="471"/>
      <c r="CS11" s="472"/>
      <c r="CT11" s="507" t="s">
        <v>
129</v>
      </c>
      <c r="CU11" s="508"/>
      <c r="CV11" s="508"/>
      <c r="CW11" s="508"/>
      <c r="CX11" s="508"/>
      <c r="CY11" s="508"/>
      <c r="CZ11" s="508"/>
      <c r="DA11" s="509"/>
      <c r="DB11" s="507" t="s">
        <v>
130</v>
      </c>
      <c r="DC11" s="508"/>
      <c r="DD11" s="508"/>
      <c r="DE11" s="508"/>
      <c r="DF11" s="508"/>
      <c r="DG11" s="508"/>
      <c r="DH11" s="508"/>
      <c r="DI11" s="509"/>
      <c r="DJ11" s="186"/>
      <c r="DK11" s="186"/>
      <c r="DL11" s="186"/>
      <c r="DM11" s="186"/>
      <c r="DN11" s="186"/>
      <c r="DO11" s="186"/>
    </row>
    <row r="12" spans="1:119" ht="18.75" customHeight="1" x14ac:dyDescent="0.2">
      <c r="A12" s="187"/>
      <c r="B12" s="527" t="s">
        <v>
131</v>
      </c>
      <c r="C12" s="528"/>
      <c r="D12" s="528"/>
      <c r="E12" s="528"/>
      <c r="F12" s="528"/>
      <c r="G12" s="528"/>
      <c r="H12" s="528"/>
      <c r="I12" s="528"/>
      <c r="J12" s="528"/>
      <c r="K12" s="529"/>
      <c r="L12" s="536" t="s">
        <v>
132</v>
      </c>
      <c r="M12" s="537"/>
      <c r="N12" s="537"/>
      <c r="O12" s="537"/>
      <c r="P12" s="537"/>
      <c r="Q12" s="538"/>
      <c r="R12" s="539">
        <v>
348452</v>
      </c>
      <c r="S12" s="540"/>
      <c r="T12" s="540"/>
      <c r="U12" s="540"/>
      <c r="V12" s="541"/>
      <c r="W12" s="542" t="s">
        <v>
1</v>
      </c>
      <c r="X12" s="500"/>
      <c r="Y12" s="500"/>
      <c r="Z12" s="500"/>
      <c r="AA12" s="500"/>
      <c r="AB12" s="543"/>
      <c r="AC12" s="544" t="s">
        <v>
133</v>
      </c>
      <c r="AD12" s="545"/>
      <c r="AE12" s="545"/>
      <c r="AF12" s="545"/>
      <c r="AG12" s="546"/>
      <c r="AH12" s="544" t="s">
        <v>
134</v>
      </c>
      <c r="AI12" s="545"/>
      <c r="AJ12" s="545"/>
      <c r="AK12" s="545"/>
      <c r="AL12" s="547"/>
      <c r="AM12" s="496" t="s">
        <v>
135</v>
      </c>
      <c r="AN12" s="497"/>
      <c r="AO12" s="497"/>
      <c r="AP12" s="497"/>
      <c r="AQ12" s="497"/>
      <c r="AR12" s="497"/>
      <c r="AS12" s="497"/>
      <c r="AT12" s="498"/>
      <c r="AU12" s="499" t="s">
        <v>
136</v>
      </c>
      <c r="AV12" s="500"/>
      <c r="AW12" s="500"/>
      <c r="AX12" s="500"/>
      <c r="AY12" s="501" t="s">
        <v>
137</v>
      </c>
      <c r="AZ12" s="502"/>
      <c r="BA12" s="502"/>
      <c r="BB12" s="502"/>
      <c r="BC12" s="502"/>
      <c r="BD12" s="502"/>
      <c r="BE12" s="502"/>
      <c r="BF12" s="502"/>
      <c r="BG12" s="502"/>
      <c r="BH12" s="502"/>
      <c r="BI12" s="502"/>
      <c r="BJ12" s="502"/>
      <c r="BK12" s="502"/>
      <c r="BL12" s="502"/>
      <c r="BM12" s="503"/>
      <c r="BN12" s="467">
        <v>
0</v>
      </c>
      <c r="BO12" s="468"/>
      <c r="BP12" s="468"/>
      <c r="BQ12" s="468"/>
      <c r="BR12" s="468"/>
      <c r="BS12" s="468"/>
      <c r="BT12" s="468"/>
      <c r="BU12" s="469"/>
      <c r="BV12" s="467">
        <v>
0</v>
      </c>
      <c r="BW12" s="468"/>
      <c r="BX12" s="468"/>
      <c r="BY12" s="468"/>
      <c r="BZ12" s="468"/>
      <c r="CA12" s="468"/>
      <c r="CB12" s="468"/>
      <c r="CC12" s="469"/>
      <c r="CD12" s="470" t="s">
        <v>
138</v>
      </c>
      <c r="CE12" s="471"/>
      <c r="CF12" s="471"/>
      <c r="CG12" s="471"/>
      <c r="CH12" s="471"/>
      <c r="CI12" s="471"/>
      <c r="CJ12" s="471"/>
      <c r="CK12" s="471"/>
      <c r="CL12" s="471"/>
      <c r="CM12" s="471"/>
      <c r="CN12" s="471"/>
      <c r="CO12" s="471"/>
      <c r="CP12" s="471"/>
      <c r="CQ12" s="471"/>
      <c r="CR12" s="471"/>
      <c r="CS12" s="472"/>
      <c r="CT12" s="507" t="s">
        <v>
129</v>
      </c>
      <c r="CU12" s="508"/>
      <c r="CV12" s="508"/>
      <c r="CW12" s="508"/>
      <c r="CX12" s="508"/>
      <c r="CY12" s="508"/>
      <c r="CZ12" s="508"/>
      <c r="DA12" s="509"/>
      <c r="DB12" s="507" t="s">
        <v>
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
140</v>
      </c>
      <c r="N13" s="559"/>
      <c r="O13" s="559"/>
      <c r="P13" s="559"/>
      <c r="Q13" s="560"/>
      <c r="R13" s="551">
        <v>
305854</v>
      </c>
      <c r="S13" s="552"/>
      <c r="T13" s="552"/>
      <c r="U13" s="552"/>
      <c r="V13" s="553"/>
      <c r="W13" s="483" t="s">
        <v>
141</v>
      </c>
      <c r="X13" s="484"/>
      <c r="Y13" s="484"/>
      <c r="Z13" s="484"/>
      <c r="AA13" s="484"/>
      <c r="AB13" s="474"/>
      <c r="AC13" s="518">
        <v>
91</v>
      </c>
      <c r="AD13" s="519"/>
      <c r="AE13" s="519"/>
      <c r="AF13" s="519"/>
      <c r="AG13" s="561"/>
      <c r="AH13" s="518">
        <v>
83</v>
      </c>
      <c r="AI13" s="519"/>
      <c r="AJ13" s="519"/>
      <c r="AK13" s="519"/>
      <c r="AL13" s="520"/>
      <c r="AM13" s="496" t="s">
        <v>
142</v>
      </c>
      <c r="AN13" s="497"/>
      <c r="AO13" s="497"/>
      <c r="AP13" s="497"/>
      <c r="AQ13" s="497"/>
      <c r="AR13" s="497"/>
      <c r="AS13" s="497"/>
      <c r="AT13" s="498"/>
      <c r="AU13" s="499" t="s">
        <v>
143</v>
      </c>
      <c r="AV13" s="500"/>
      <c r="AW13" s="500"/>
      <c r="AX13" s="500"/>
      <c r="AY13" s="501" t="s">
        <v>
144</v>
      </c>
      <c r="AZ13" s="502"/>
      <c r="BA13" s="502"/>
      <c r="BB13" s="502"/>
      <c r="BC13" s="502"/>
      <c r="BD13" s="502"/>
      <c r="BE13" s="502"/>
      <c r="BF13" s="502"/>
      <c r="BG13" s="502"/>
      <c r="BH13" s="502"/>
      <c r="BI13" s="502"/>
      <c r="BJ13" s="502"/>
      <c r="BK13" s="502"/>
      <c r="BL13" s="502"/>
      <c r="BM13" s="503"/>
      <c r="BN13" s="467">
        <v>
1837955</v>
      </c>
      <c r="BO13" s="468"/>
      <c r="BP13" s="468"/>
      <c r="BQ13" s="468"/>
      <c r="BR13" s="468"/>
      <c r="BS13" s="468"/>
      <c r="BT13" s="468"/>
      <c r="BU13" s="469"/>
      <c r="BV13" s="467">
        <v>
1566100</v>
      </c>
      <c r="BW13" s="468"/>
      <c r="BX13" s="468"/>
      <c r="BY13" s="468"/>
      <c r="BZ13" s="468"/>
      <c r="CA13" s="468"/>
      <c r="CB13" s="468"/>
      <c r="CC13" s="469"/>
      <c r="CD13" s="470" t="s">
        <v>
145</v>
      </c>
      <c r="CE13" s="471"/>
      <c r="CF13" s="471"/>
      <c r="CG13" s="471"/>
      <c r="CH13" s="471"/>
      <c r="CI13" s="471"/>
      <c r="CJ13" s="471"/>
      <c r="CK13" s="471"/>
      <c r="CL13" s="471"/>
      <c r="CM13" s="471"/>
      <c r="CN13" s="471"/>
      <c r="CO13" s="471"/>
      <c r="CP13" s="471"/>
      <c r="CQ13" s="471"/>
      <c r="CR13" s="471"/>
      <c r="CS13" s="472"/>
      <c r="CT13" s="464">
        <v>
-3.7</v>
      </c>
      <c r="CU13" s="465"/>
      <c r="CV13" s="465"/>
      <c r="CW13" s="465"/>
      <c r="CX13" s="465"/>
      <c r="CY13" s="465"/>
      <c r="CZ13" s="465"/>
      <c r="DA13" s="466"/>
      <c r="DB13" s="464">
        <v>
-3.8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
146</v>
      </c>
      <c r="M14" s="549"/>
      <c r="N14" s="549"/>
      <c r="O14" s="549"/>
      <c r="P14" s="549"/>
      <c r="Q14" s="550"/>
      <c r="R14" s="551">
        <v>
346162</v>
      </c>
      <c r="S14" s="552"/>
      <c r="T14" s="552"/>
      <c r="U14" s="552"/>
      <c r="V14" s="553"/>
      <c r="W14" s="457"/>
      <c r="X14" s="458"/>
      <c r="Y14" s="458"/>
      <c r="Z14" s="458"/>
      <c r="AA14" s="458"/>
      <c r="AB14" s="447"/>
      <c r="AC14" s="554">
        <v>
0.1</v>
      </c>
      <c r="AD14" s="555"/>
      <c r="AE14" s="555"/>
      <c r="AF14" s="555"/>
      <c r="AG14" s="556"/>
      <c r="AH14" s="554">
        <v>
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147</v>
      </c>
      <c r="CE14" s="563"/>
      <c r="CF14" s="563"/>
      <c r="CG14" s="563"/>
      <c r="CH14" s="563"/>
      <c r="CI14" s="563"/>
      <c r="CJ14" s="563"/>
      <c r="CK14" s="563"/>
      <c r="CL14" s="563"/>
      <c r="CM14" s="563"/>
      <c r="CN14" s="563"/>
      <c r="CO14" s="563"/>
      <c r="CP14" s="563"/>
      <c r="CQ14" s="563"/>
      <c r="CR14" s="563"/>
      <c r="CS14" s="564"/>
      <c r="CT14" s="565" t="s">
        <v>
148</v>
      </c>
      <c r="CU14" s="566"/>
      <c r="CV14" s="566"/>
      <c r="CW14" s="566"/>
      <c r="CX14" s="566"/>
      <c r="CY14" s="566"/>
      <c r="CZ14" s="566"/>
      <c r="DA14" s="567"/>
      <c r="DB14" s="565" t="s">
        <v>
148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
149</v>
      </c>
      <c r="N15" s="559"/>
      <c r="O15" s="559"/>
      <c r="P15" s="559"/>
      <c r="Q15" s="560"/>
      <c r="R15" s="551">
        <v>
303094</v>
      </c>
      <c r="S15" s="552"/>
      <c r="T15" s="552"/>
      <c r="U15" s="552"/>
      <c r="V15" s="553"/>
      <c r="W15" s="483" t="s">
        <v>
150</v>
      </c>
      <c r="X15" s="484"/>
      <c r="Y15" s="484"/>
      <c r="Z15" s="484"/>
      <c r="AA15" s="484"/>
      <c r="AB15" s="474"/>
      <c r="AC15" s="518">
        <v>
11686</v>
      </c>
      <c r="AD15" s="519"/>
      <c r="AE15" s="519"/>
      <c r="AF15" s="519"/>
      <c r="AG15" s="561"/>
      <c r="AH15" s="518">
        <v>
12059</v>
      </c>
      <c r="AI15" s="519"/>
      <c r="AJ15" s="519"/>
      <c r="AK15" s="519"/>
      <c r="AL15" s="520"/>
      <c r="AM15" s="496"/>
      <c r="AN15" s="497"/>
      <c r="AO15" s="497"/>
      <c r="AP15" s="497"/>
      <c r="AQ15" s="497"/>
      <c r="AR15" s="497"/>
      <c r="AS15" s="497"/>
      <c r="AT15" s="498"/>
      <c r="AU15" s="499"/>
      <c r="AV15" s="500"/>
      <c r="AW15" s="500"/>
      <c r="AX15" s="500"/>
      <c r="AY15" s="427" t="s">
        <v>
151</v>
      </c>
      <c r="AZ15" s="428"/>
      <c r="BA15" s="428"/>
      <c r="BB15" s="428"/>
      <c r="BC15" s="428"/>
      <c r="BD15" s="428"/>
      <c r="BE15" s="428"/>
      <c r="BF15" s="428"/>
      <c r="BG15" s="428"/>
      <c r="BH15" s="428"/>
      <c r="BI15" s="428"/>
      <c r="BJ15" s="428"/>
      <c r="BK15" s="428"/>
      <c r="BL15" s="428"/>
      <c r="BM15" s="429"/>
      <c r="BN15" s="430">
        <v>
52480474</v>
      </c>
      <c r="BO15" s="431"/>
      <c r="BP15" s="431"/>
      <c r="BQ15" s="431"/>
      <c r="BR15" s="431"/>
      <c r="BS15" s="431"/>
      <c r="BT15" s="431"/>
      <c r="BU15" s="432"/>
      <c r="BV15" s="430">
        <v>
50263068</v>
      </c>
      <c r="BW15" s="431"/>
      <c r="BX15" s="431"/>
      <c r="BY15" s="431"/>
      <c r="BZ15" s="431"/>
      <c r="CA15" s="431"/>
      <c r="CB15" s="431"/>
      <c r="CC15" s="432"/>
      <c r="CD15" s="568" t="s">
        <v>
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
153</v>
      </c>
      <c r="M16" s="579"/>
      <c r="N16" s="579"/>
      <c r="O16" s="579"/>
      <c r="P16" s="579"/>
      <c r="Q16" s="580"/>
      <c r="R16" s="571" t="s">
        <v>
154</v>
      </c>
      <c r="S16" s="572"/>
      <c r="T16" s="572"/>
      <c r="U16" s="572"/>
      <c r="V16" s="573"/>
      <c r="W16" s="457"/>
      <c r="X16" s="458"/>
      <c r="Y16" s="458"/>
      <c r="Z16" s="458"/>
      <c r="AA16" s="458"/>
      <c r="AB16" s="447"/>
      <c r="AC16" s="554">
        <v>
11.2</v>
      </c>
      <c r="AD16" s="555"/>
      <c r="AE16" s="555"/>
      <c r="AF16" s="555"/>
      <c r="AG16" s="556"/>
      <c r="AH16" s="554">
        <v>
10.9</v>
      </c>
      <c r="AI16" s="555"/>
      <c r="AJ16" s="555"/>
      <c r="AK16" s="555"/>
      <c r="AL16" s="557"/>
      <c r="AM16" s="496"/>
      <c r="AN16" s="497"/>
      <c r="AO16" s="497"/>
      <c r="AP16" s="497"/>
      <c r="AQ16" s="497"/>
      <c r="AR16" s="497"/>
      <c r="AS16" s="497"/>
      <c r="AT16" s="498"/>
      <c r="AU16" s="499"/>
      <c r="AV16" s="500"/>
      <c r="AW16" s="500"/>
      <c r="AX16" s="500"/>
      <c r="AY16" s="501" t="s">
        <v>
155</v>
      </c>
      <c r="AZ16" s="502"/>
      <c r="BA16" s="502"/>
      <c r="BB16" s="502"/>
      <c r="BC16" s="502"/>
      <c r="BD16" s="502"/>
      <c r="BE16" s="502"/>
      <c r="BF16" s="502"/>
      <c r="BG16" s="502"/>
      <c r="BH16" s="502"/>
      <c r="BI16" s="502"/>
      <c r="BJ16" s="502"/>
      <c r="BK16" s="502"/>
      <c r="BL16" s="502"/>
      <c r="BM16" s="503"/>
      <c r="BN16" s="467">
        <v>
80831778</v>
      </c>
      <c r="BO16" s="468"/>
      <c r="BP16" s="468"/>
      <c r="BQ16" s="468"/>
      <c r="BR16" s="468"/>
      <c r="BS16" s="468"/>
      <c r="BT16" s="468"/>
      <c r="BU16" s="469"/>
      <c r="BV16" s="467">
        <v>
77494054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
156</v>
      </c>
      <c r="N17" s="575"/>
      <c r="O17" s="575"/>
      <c r="P17" s="575"/>
      <c r="Q17" s="576"/>
      <c r="R17" s="571" t="s">
        <v>
157</v>
      </c>
      <c r="S17" s="572"/>
      <c r="T17" s="572"/>
      <c r="U17" s="572"/>
      <c r="V17" s="573"/>
      <c r="W17" s="483" t="s">
        <v>
158</v>
      </c>
      <c r="X17" s="484"/>
      <c r="Y17" s="484"/>
      <c r="Z17" s="484"/>
      <c r="AA17" s="484"/>
      <c r="AB17" s="474"/>
      <c r="AC17" s="518">
        <v>
92337</v>
      </c>
      <c r="AD17" s="519"/>
      <c r="AE17" s="519"/>
      <c r="AF17" s="519"/>
      <c r="AG17" s="561"/>
      <c r="AH17" s="518">
        <v>
98792</v>
      </c>
      <c r="AI17" s="519"/>
      <c r="AJ17" s="519"/>
      <c r="AK17" s="519"/>
      <c r="AL17" s="520"/>
      <c r="AM17" s="496"/>
      <c r="AN17" s="497"/>
      <c r="AO17" s="497"/>
      <c r="AP17" s="497"/>
      <c r="AQ17" s="497"/>
      <c r="AR17" s="497"/>
      <c r="AS17" s="497"/>
      <c r="AT17" s="498"/>
      <c r="AU17" s="499"/>
      <c r="AV17" s="500"/>
      <c r="AW17" s="500"/>
      <c r="AX17" s="500"/>
      <c r="AY17" s="501" t="s">
        <v>
159</v>
      </c>
      <c r="AZ17" s="502"/>
      <c r="BA17" s="502"/>
      <c r="BB17" s="502"/>
      <c r="BC17" s="502"/>
      <c r="BD17" s="502"/>
      <c r="BE17" s="502"/>
      <c r="BF17" s="502"/>
      <c r="BG17" s="502"/>
      <c r="BH17" s="502"/>
      <c r="BI17" s="502"/>
      <c r="BJ17" s="502"/>
      <c r="BK17" s="502"/>
      <c r="BL17" s="502"/>
      <c r="BM17" s="503"/>
      <c r="BN17" s="467">
        <v>
90598164</v>
      </c>
      <c r="BO17" s="468"/>
      <c r="BP17" s="468"/>
      <c r="BQ17" s="468"/>
      <c r="BR17" s="468"/>
      <c r="BS17" s="468"/>
      <c r="BT17" s="468"/>
      <c r="BU17" s="469"/>
      <c r="BV17" s="467">
        <v>
86647078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
160</v>
      </c>
      <c r="C18" s="510"/>
      <c r="D18" s="510"/>
      <c r="E18" s="582"/>
      <c r="F18" s="582"/>
      <c r="G18" s="582"/>
      <c r="H18" s="582"/>
      <c r="I18" s="582"/>
      <c r="J18" s="582"/>
      <c r="K18" s="582"/>
      <c r="L18" s="583">
        <v>
18.22</v>
      </c>
      <c r="M18" s="583"/>
      <c r="N18" s="583"/>
      <c r="O18" s="583"/>
      <c r="P18" s="583"/>
      <c r="Q18" s="583"/>
      <c r="R18" s="584"/>
      <c r="S18" s="584"/>
      <c r="T18" s="584"/>
      <c r="U18" s="584"/>
      <c r="V18" s="585"/>
      <c r="W18" s="485"/>
      <c r="X18" s="486"/>
      <c r="Y18" s="486"/>
      <c r="Z18" s="486"/>
      <c r="AA18" s="486"/>
      <c r="AB18" s="477"/>
      <c r="AC18" s="586">
        <v>
88.7</v>
      </c>
      <c r="AD18" s="587"/>
      <c r="AE18" s="587"/>
      <c r="AF18" s="587"/>
      <c r="AG18" s="588"/>
      <c r="AH18" s="586">
        <v>
89.1</v>
      </c>
      <c r="AI18" s="587"/>
      <c r="AJ18" s="587"/>
      <c r="AK18" s="587"/>
      <c r="AL18" s="589"/>
      <c r="AM18" s="496"/>
      <c r="AN18" s="497"/>
      <c r="AO18" s="497"/>
      <c r="AP18" s="497"/>
      <c r="AQ18" s="497"/>
      <c r="AR18" s="497"/>
      <c r="AS18" s="497"/>
      <c r="AT18" s="498"/>
      <c r="AU18" s="499"/>
      <c r="AV18" s="500"/>
      <c r="AW18" s="500"/>
      <c r="AX18" s="500"/>
      <c r="AY18" s="501" t="s">
        <v>
161</v>
      </c>
      <c r="AZ18" s="502"/>
      <c r="BA18" s="502"/>
      <c r="BB18" s="502"/>
      <c r="BC18" s="502"/>
      <c r="BD18" s="502"/>
      <c r="BE18" s="502"/>
      <c r="BF18" s="502"/>
      <c r="BG18" s="502"/>
      <c r="BH18" s="502"/>
      <c r="BI18" s="502"/>
      <c r="BJ18" s="502"/>
      <c r="BK18" s="502"/>
      <c r="BL18" s="502"/>
      <c r="BM18" s="503"/>
      <c r="BN18" s="467">
        <v>
76305798</v>
      </c>
      <c r="BO18" s="468"/>
      <c r="BP18" s="468"/>
      <c r="BQ18" s="468"/>
      <c r="BR18" s="468"/>
      <c r="BS18" s="468"/>
      <c r="BT18" s="468"/>
      <c r="BU18" s="469"/>
      <c r="BV18" s="467">
        <v>
73961182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
162</v>
      </c>
      <c r="C19" s="510"/>
      <c r="D19" s="510"/>
      <c r="E19" s="582"/>
      <c r="F19" s="582"/>
      <c r="G19" s="582"/>
      <c r="H19" s="582"/>
      <c r="I19" s="582"/>
      <c r="J19" s="582"/>
      <c r="K19" s="582"/>
      <c r="L19" s="590">
        <v>
18307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163</v>
      </c>
      <c r="AZ19" s="502"/>
      <c r="BA19" s="502"/>
      <c r="BB19" s="502"/>
      <c r="BC19" s="502"/>
      <c r="BD19" s="502"/>
      <c r="BE19" s="502"/>
      <c r="BF19" s="502"/>
      <c r="BG19" s="502"/>
      <c r="BH19" s="502"/>
      <c r="BI19" s="502"/>
      <c r="BJ19" s="502"/>
      <c r="BK19" s="502"/>
      <c r="BL19" s="502"/>
      <c r="BM19" s="503"/>
      <c r="BN19" s="467">
        <v>
100796733</v>
      </c>
      <c r="BO19" s="468"/>
      <c r="BP19" s="468"/>
      <c r="BQ19" s="468"/>
      <c r="BR19" s="468"/>
      <c r="BS19" s="468"/>
      <c r="BT19" s="468"/>
      <c r="BU19" s="469"/>
      <c r="BV19" s="467">
        <v>
100345216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
164</v>
      </c>
      <c r="C20" s="510"/>
      <c r="D20" s="510"/>
      <c r="E20" s="582"/>
      <c r="F20" s="582"/>
      <c r="G20" s="582"/>
      <c r="H20" s="582"/>
      <c r="I20" s="582"/>
      <c r="J20" s="582"/>
      <c r="K20" s="582"/>
      <c r="L20" s="590">
        <v>
204989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
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
166</v>
      </c>
      <c r="C22" s="605"/>
      <c r="D22" s="606"/>
      <c r="E22" s="479" t="s">
        <v>
1</v>
      </c>
      <c r="F22" s="484"/>
      <c r="G22" s="484"/>
      <c r="H22" s="484"/>
      <c r="I22" s="484"/>
      <c r="J22" s="484"/>
      <c r="K22" s="474"/>
      <c r="L22" s="479" t="s">
        <v>
167</v>
      </c>
      <c r="M22" s="484"/>
      <c r="N22" s="484"/>
      <c r="O22" s="484"/>
      <c r="P22" s="474"/>
      <c r="Q22" s="613" t="s">
        <v>
168</v>
      </c>
      <c r="R22" s="614"/>
      <c r="S22" s="614"/>
      <c r="T22" s="614"/>
      <c r="U22" s="614"/>
      <c r="V22" s="615"/>
      <c r="W22" s="619" t="s">
        <v>
169</v>
      </c>
      <c r="X22" s="605"/>
      <c r="Y22" s="606"/>
      <c r="Z22" s="479" t="s">
        <v>
1</v>
      </c>
      <c r="AA22" s="484"/>
      <c r="AB22" s="484"/>
      <c r="AC22" s="484"/>
      <c r="AD22" s="484"/>
      <c r="AE22" s="484"/>
      <c r="AF22" s="484"/>
      <c r="AG22" s="474"/>
      <c r="AH22" s="632" t="s">
        <v>
170</v>
      </c>
      <c r="AI22" s="484"/>
      <c r="AJ22" s="484"/>
      <c r="AK22" s="484"/>
      <c r="AL22" s="474"/>
      <c r="AM22" s="632" t="s">
        <v>
171</v>
      </c>
      <c r="AN22" s="633"/>
      <c r="AO22" s="633"/>
      <c r="AP22" s="633"/>
      <c r="AQ22" s="633"/>
      <c r="AR22" s="634"/>
      <c r="AS22" s="613" t="s">
        <v>
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172</v>
      </c>
      <c r="AZ23" s="428"/>
      <c r="BA23" s="428"/>
      <c r="BB23" s="428"/>
      <c r="BC23" s="428"/>
      <c r="BD23" s="428"/>
      <c r="BE23" s="428"/>
      <c r="BF23" s="428"/>
      <c r="BG23" s="428"/>
      <c r="BH23" s="428"/>
      <c r="BI23" s="428"/>
      <c r="BJ23" s="428"/>
      <c r="BK23" s="428"/>
      <c r="BL23" s="428"/>
      <c r="BM23" s="429"/>
      <c r="BN23" s="467">
        <v>
18638011</v>
      </c>
      <c r="BO23" s="468"/>
      <c r="BP23" s="468"/>
      <c r="BQ23" s="468"/>
      <c r="BR23" s="468"/>
      <c r="BS23" s="468"/>
      <c r="BT23" s="468"/>
      <c r="BU23" s="469"/>
      <c r="BV23" s="467">
        <v>
19947098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
173</v>
      </c>
      <c r="F24" s="497"/>
      <c r="G24" s="497"/>
      <c r="H24" s="497"/>
      <c r="I24" s="497"/>
      <c r="J24" s="497"/>
      <c r="K24" s="498"/>
      <c r="L24" s="518">
        <v>
1</v>
      </c>
      <c r="M24" s="519"/>
      <c r="N24" s="519"/>
      <c r="O24" s="519"/>
      <c r="P24" s="561"/>
      <c r="Q24" s="518">
        <v>
11610</v>
      </c>
      <c r="R24" s="519"/>
      <c r="S24" s="519"/>
      <c r="T24" s="519"/>
      <c r="U24" s="519"/>
      <c r="V24" s="561"/>
      <c r="W24" s="620"/>
      <c r="X24" s="608"/>
      <c r="Y24" s="609"/>
      <c r="Z24" s="517" t="s">
        <v>
174</v>
      </c>
      <c r="AA24" s="497"/>
      <c r="AB24" s="497"/>
      <c r="AC24" s="497"/>
      <c r="AD24" s="497"/>
      <c r="AE24" s="497"/>
      <c r="AF24" s="497"/>
      <c r="AG24" s="498"/>
      <c r="AH24" s="518">
        <v>
2556</v>
      </c>
      <c r="AI24" s="519"/>
      <c r="AJ24" s="519"/>
      <c r="AK24" s="519"/>
      <c r="AL24" s="561"/>
      <c r="AM24" s="518">
        <v>
7611768</v>
      </c>
      <c r="AN24" s="519"/>
      <c r="AO24" s="519"/>
      <c r="AP24" s="519"/>
      <c r="AQ24" s="519"/>
      <c r="AR24" s="561"/>
      <c r="AS24" s="518">
        <v>
2978</v>
      </c>
      <c r="AT24" s="519"/>
      <c r="AU24" s="519"/>
      <c r="AV24" s="519"/>
      <c r="AW24" s="519"/>
      <c r="AX24" s="520"/>
      <c r="AY24" s="640" t="s">
        <v>
175</v>
      </c>
      <c r="AZ24" s="641"/>
      <c r="BA24" s="641"/>
      <c r="BB24" s="641"/>
      <c r="BC24" s="641"/>
      <c r="BD24" s="641"/>
      <c r="BE24" s="641"/>
      <c r="BF24" s="641"/>
      <c r="BG24" s="641"/>
      <c r="BH24" s="641"/>
      <c r="BI24" s="641"/>
      <c r="BJ24" s="641"/>
      <c r="BK24" s="641"/>
      <c r="BL24" s="641"/>
      <c r="BM24" s="642"/>
      <c r="BN24" s="467">
        <v>
12369117</v>
      </c>
      <c r="BO24" s="468"/>
      <c r="BP24" s="468"/>
      <c r="BQ24" s="468"/>
      <c r="BR24" s="468"/>
      <c r="BS24" s="468"/>
      <c r="BT24" s="468"/>
      <c r="BU24" s="469"/>
      <c r="BV24" s="467">
        <v>
13759001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
176</v>
      </c>
      <c r="F25" s="497"/>
      <c r="G25" s="497"/>
      <c r="H25" s="497"/>
      <c r="I25" s="497"/>
      <c r="J25" s="497"/>
      <c r="K25" s="498"/>
      <c r="L25" s="518">
        <v>
2</v>
      </c>
      <c r="M25" s="519"/>
      <c r="N25" s="519"/>
      <c r="O25" s="519"/>
      <c r="P25" s="561"/>
      <c r="Q25" s="518">
        <v>
9310</v>
      </c>
      <c r="R25" s="519"/>
      <c r="S25" s="519"/>
      <c r="T25" s="519"/>
      <c r="U25" s="519"/>
      <c r="V25" s="561"/>
      <c r="W25" s="620"/>
      <c r="X25" s="608"/>
      <c r="Y25" s="609"/>
      <c r="Z25" s="517" t="s">
        <v>
177</v>
      </c>
      <c r="AA25" s="497"/>
      <c r="AB25" s="497"/>
      <c r="AC25" s="497"/>
      <c r="AD25" s="497"/>
      <c r="AE25" s="497"/>
      <c r="AF25" s="497"/>
      <c r="AG25" s="498"/>
      <c r="AH25" s="518" t="s">
        <v>
148</v>
      </c>
      <c r="AI25" s="519"/>
      <c r="AJ25" s="519"/>
      <c r="AK25" s="519"/>
      <c r="AL25" s="561"/>
      <c r="AM25" s="518" t="s">
        <v>
178</v>
      </c>
      <c r="AN25" s="519"/>
      <c r="AO25" s="519"/>
      <c r="AP25" s="519"/>
      <c r="AQ25" s="519"/>
      <c r="AR25" s="561"/>
      <c r="AS25" s="518" t="s">
        <v>
179</v>
      </c>
      <c r="AT25" s="519"/>
      <c r="AU25" s="519"/>
      <c r="AV25" s="519"/>
      <c r="AW25" s="519"/>
      <c r="AX25" s="520"/>
      <c r="AY25" s="427" t="s">
        <v>
180</v>
      </c>
      <c r="AZ25" s="428"/>
      <c r="BA25" s="428"/>
      <c r="BB25" s="428"/>
      <c r="BC25" s="428"/>
      <c r="BD25" s="428"/>
      <c r="BE25" s="428"/>
      <c r="BF25" s="428"/>
      <c r="BG25" s="428"/>
      <c r="BH25" s="428"/>
      <c r="BI25" s="428"/>
      <c r="BJ25" s="428"/>
      <c r="BK25" s="428"/>
      <c r="BL25" s="428"/>
      <c r="BM25" s="429"/>
      <c r="BN25" s="430">
        <v>
2225341</v>
      </c>
      <c r="BO25" s="431"/>
      <c r="BP25" s="431"/>
      <c r="BQ25" s="431"/>
      <c r="BR25" s="431"/>
      <c r="BS25" s="431"/>
      <c r="BT25" s="431"/>
      <c r="BU25" s="432"/>
      <c r="BV25" s="430">
        <v>
1211837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
181</v>
      </c>
      <c r="F26" s="497"/>
      <c r="G26" s="497"/>
      <c r="H26" s="497"/>
      <c r="I26" s="497"/>
      <c r="J26" s="497"/>
      <c r="K26" s="498"/>
      <c r="L26" s="518">
        <v>
1</v>
      </c>
      <c r="M26" s="519"/>
      <c r="N26" s="519"/>
      <c r="O26" s="519"/>
      <c r="P26" s="561"/>
      <c r="Q26" s="518">
        <v>
7930</v>
      </c>
      <c r="R26" s="519"/>
      <c r="S26" s="519"/>
      <c r="T26" s="519"/>
      <c r="U26" s="519"/>
      <c r="V26" s="561"/>
      <c r="W26" s="620"/>
      <c r="X26" s="608"/>
      <c r="Y26" s="609"/>
      <c r="Z26" s="517" t="s">
        <v>
182</v>
      </c>
      <c r="AA26" s="630"/>
      <c r="AB26" s="630"/>
      <c r="AC26" s="630"/>
      <c r="AD26" s="630"/>
      <c r="AE26" s="630"/>
      <c r="AF26" s="630"/>
      <c r="AG26" s="631"/>
      <c r="AH26" s="518">
        <v>
269</v>
      </c>
      <c r="AI26" s="519"/>
      <c r="AJ26" s="519"/>
      <c r="AK26" s="519"/>
      <c r="AL26" s="561"/>
      <c r="AM26" s="518">
        <v>
787094</v>
      </c>
      <c r="AN26" s="519"/>
      <c r="AO26" s="519"/>
      <c r="AP26" s="519"/>
      <c r="AQ26" s="519"/>
      <c r="AR26" s="561"/>
      <c r="AS26" s="518">
        <v>
2926</v>
      </c>
      <c r="AT26" s="519"/>
      <c r="AU26" s="519"/>
      <c r="AV26" s="519"/>
      <c r="AW26" s="519"/>
      <c r="AX26" s="520"/>
      <c r="AY26" s="470" t="s">
        <v>
183</v>
      </c>
      <c r="AZ26" s="471"/>
      <c r="BA26" s="471"/>
      <c r="BB26" s="471"/>
      <c r="BC26" s="471"/>
      <c r="BD26" s="471"/>
      <c r="BE26" s="471"/>
      <c r="BF26" s="471"/>
      <c r="BG26" s="471"/>
      <c r="BH26" s="471"/>
      <c r="BI26" s="471"/>
      <c r="BJ26" s="471"/>
      <c r="BK26" s="471"/>
      <c r="BL26" s="471"/>
      <c r="BM26" s="472"/>
      <c r="BN26" s="467">
        <v>
150000</v>
      </c>
      <c r="BO26" s="468"/>
      <c r="BP26" s="468"/>
      <c r="BQ26" s="468"/>
      <c r="BR26" s="468"/>
      <c r="BS26" s="468"/>
      <c r="BT26" s="468"/>
      <c r="BU26" s="469"/>
      <c r="BV26" s="467">
        <v>
100000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
184</v>
      </c>
      <c r="F27" s="497"/>
      <c r="G27" s="497"/>
      <c r="H27" s="497"/>
      <c r="I27" s="497"/>
      <c r="J27" s="497"/>
      <c r="K27" s="498"/>
      <c r="L27" s="518">
        <v>
1</v>
      </c>
      <c r="M27" s="519"/>
      <c r="N27" s="519"/>
      <c r="O27" s="519"/>
      <c r="P27" s="561"/>
      <c r="Q27" s="518">
        <v>
9390</v>
      </c>
      <c r="R27" s="519"/>
      <c r="S27" s="519"/>
      <c r="T27" s="519"/>
      <c r="U27" s="519"/>
      <c r="V27" s="561"/>
      <c r="W27" s="620"/>
      <c r="X27" s="608"/>
      <c r="Y27" s="609"/>
      <c r="Z27" s="517" t="s">
        <v>
185</v>
      </c>
      <c r="AA27" s="497"/>
      <c r="AB27" s="497"/>
      <c r="AC27" s="497"/>
      <c r="AD27" s="497"/>
      <c r="AE27" s="497"/>
      <c r="AF27" s="497"/>
      <c r="AG27" s="498"/>
      <c r="AH27" s="518">
        <v>
73</v>
      </c>
      <c r="AI27" s="519"/>
      <c r="AJ27" s="519"/>
      <c r="AK27" s="519"/>
      <c r="AL27" s="561"/>
      <c r="AM27" s="518">
        <v>
230766</v>
      </c>
      <c r="AN27" s="519"/>
      <c r="AO27" s="519"/>
      <c r="AP27" s="519"/>
      <c r="AQ27" s="519"/>
      <c r="AR27" s="561"/>
      <c r="AS27" s="518">
        <v>
3161</v>
      </c>
      <c r="AT27" s="519"/>
      <c r="AU27" s="519"/>
      <c r="AV27" s="519"/>
      <c r="AW27" s="519"/>
      <c r="AX27" s="520"/>
      <c r="AY27" s="562" t="s">
        <v>
186</v>
      </c>
      <c r="AZ27" s="563"/>
      <c r="BA27" s="563"/>
      <c r="BB27" s="563"/>
      <c r="BC27" s="563"/>
      <c r="BD27" s="563"/>
      <c r="BE27" s="563"/>
      <c r="BF27" s="563"/>
      <c r="BG27" s="563"/>
      <c r="BH27" s="563"/>
      <c r="BI27" s="563"/>
      <c r="BJ27" s="563"/>
      <c r="BK27" s="563"/>
      <c r="BL27" s="563"/>
      <c r="BM27" s="564"/>
      <c r="BN27" s="643" t="s">
        <v>
187</v>
      </c>
      <c r="BO27" s="644"/>
      <c r="BP27" s="644"/>
      <c r="BQ27" s="644"/>
      <c r="BR27" s="644"/>
      <c r="BS27" s="644"/>
      <c r="BT27" s="644"/>
      <c r="BU27" s="645"/>
      <c r="BV27" s="643" t="s">
        <v>
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
188</v>
      </c>
      <c r="F28" s="497"/>
      <c r="G28" s="497"/>
      <c r="H28" s="497"/>
      <c r="I28" s="497"/>
      <c r="J28" s="497"/>
      <c r="K28" s="498"/>
      <c r="L28" s="518">
        <v>
1</v>
      </c>
      <c r="M28" s="519"/>
      <c r="N28" s="519"/>
      <c r="O28" s="519"/>
      <c r="P28" s="561"/>
      <c r="Q28" s="518">
        <v>
8010</v>
      </c>
      <c r="R28" s="519"/>
      <c r="S28" s="519"/>
      <c r="T28" s="519"/>
      <c r="U28" s="519"/>
      <c r="V28" s="561"/>
      <c r="W28" s="620"/>
      <c r="X28" s="608"/>
      <c r="Y28" s="609"/>
      <c r="Z28" s="517" t="s">
        <v>
189</v>
      </c>
      <c r="AA28" s="497"/>
      <c r="AB28" s="497"/>
      <c r="AC28" s="497"/>
      <c r="AD28" s="497"/>
      <c r="AE28" s="497"/>
      <c r="AF28" s="497"/>
      <c r="AG28" s="498"/>
      <c r="AH28" s="518" t="s">
        <v>
148</v>
      </c>
      <c r="AI28" s="519"/>
      <c r="AJ28" s="519"/>
      <c r="AK28" s="519"/>
      <c r="AL28" s="561"/>
      <c r="AM28" s="518" t="s">
        <v>
190</v>
      </c>
      <c r="AN28" s="519"/>
      <c r="AO28" s="519"/>
      <c r="AP28" s="519"/>
      <c r="AQ28" s="519"/>
      <c r="AR28" s="561"/>
      <c r="AS28" s="518" t="s">
        <v>
187</v>
      </c>
      <c r="AT28" s="519"/>
      <c r="AU28" s="519"/>
      <c r="AV28" s="519"/>
      <c r="AW28" s="519"/>
      <c r="AX28" s="520"/>
      <c r="AY28" s="646" t="s">
        <v>
191</v>
      </c>
      <c r="AZ28" s="647"/>
      <c r="BA28" s="647"/>
      <c r="BB28" s="648"/>
      <c r="BC28" s="427" t="s">
        <v>
48</v>
      </c>
      <c r="BD28" s="428"/>
      <c r="BE28" s="428"/>
      <c r="BF28" s="428"/>
      <c r="BG28" s="428"/>
      <c r="BH28" s="428"/>
      <c r="BI28" s="428"/>
      <c r="BJ28" s="428"/>
      <c r="BK28" s="428"/>
      <c r="BL28" s="428"/>
      <c r="BM28" s="429"/>
      <c r="BN28" s="430">
        <v>
32606962</v>
      </c>
      <c r="BO28" s="431"/>
      <c r="BP28" s="431"/>
      <c r="BQ28" s="431"/>
      <c r="BR28" s="431"/>
      <c r="BS28" s="431"/>
      <c r="BT28" s="431"/>
      <c r="BU28" s="432"/>
      <c r="BV28" s="430">
        <v>
30289201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
192</v>
      </c>
      <c r="F29" s="497"/>
      <c r="G29" s="497"/>
      <c r="H29" s="497"/>
      <c r="I29" s="497"/>
      <c r="J29" s="497"/>
      <c r="K29" s="498"/>
      <c r="L29" s="518">
        <v>
36</v>
      </c>
      <c r="M29" s="519"/>
      <c r="N29" s="519"/>
      <c r="O29" s="519"/>
      <c r="P29" s="561"/>
      <c r="Q29" s="518">
        <v>
6130</v>
      </c>
      <c r="R29" s="519"/>
      <c r="S29" s="519"/>
      <c r="T29" s="519"/>
      <c r="U29" s="519"/>
      <c r="V29" s="561"/>
      <c r="W29" s="621"/>
      <c r="X29" s="622"/>
      <c r="Y29" s="623"/>
      <c r="Z29" s="517" t="s">
        <v>
193</v>
      </c>
      <c r="AA29" s="497"/>
      <c r="AB29" s="497"/>
      <c r="AC29" s="497"/>
      <c r="AD29" s="497"/>
      <c r="AE29" s="497"/>
      <c r="AF29" s="497"/>
      <c r="AG29" s="498"/>
      <c r="AH29" s="518">
        <v>
2629</v>
      </c>
      <c r="AI29" s="519"/>
      <c r="AJ29" s="519"/>
      <c r="AK29" s="519"/>
      <c r="AL29" s="561"/>
      <c r="AM29" s="518">
        <v>
7842534</v>
      </c>
      <c r="AN29" s="519"/>
      <c r="AO29" s="519"/>
      <c r="AP29" s="519"/>
      <c r="AQ29" s="519"/>
      <c r="AR29" s="561"/>
      <c r="AS29" s="518">
        <v>
2983</v>
      </c>
      <c r="AT29" s="519"/>
      <c r="AU29" s="519"/>
      <c r="AV29" s="519"/>
      <c r="AW29" s="519"/>
      <c r="AX29" s="520"/>
      <c r="AY29" s="649"/>
      <c r="AZ29" s="650"/>
      <c r="BA29" s="650"/>
      <c r="BB29" s="651"/>
      <c r="BC29" s="501" t="s">
        <v>
194</v>
      </c>
      <c r="BD29" s="502"/>
      <c r="BE29" s="502"/>
      <c r="BF29" s="502"/>
      <c r="BG29" s="502"/>
      <c r="BH29" s="502"/>
      <c r="BI29" s="502"/>
      <c r="BJ29" s="502"/>
      <c r="BK29" s="502"/>
      <c r="BL29" s="502"/>
      <c r="BM29" s="503"/>
      <c r="BN29" s="467">
        <v>
5778976</v>
      </c>
      <c r="BO29" s="468"/>
      <c r="BP29" s="468"/>
      <c r="BQ29" s="468"/>
      <c r="BR29" s="468"/>
      <c r="BS29" s="468"/>
      <c r="BT29" s="468"/>
      <c r="BU29" s="469"/>
      <c r="BV29" s="467">
        <v>
5674538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195</v>
      </c>
      <c r="X30" s="628"/>
      <c r="Y30" s="628"/>
      <c r="Z30" s="628"/>
      <c r="AA30" s="628"/>
      <c r="AB30" s="628"/>
      <c r="AC30" s="628"/>
      <c r="AD30" s="628"/>
      <c r="AE30" s="628"/>
      <c r="AF30" s="628"/>
      <c r="AG30" s="629"/>
      <c r="AH30" s="586">
        <v>
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17055733</v>
      </c>
      <c r="BO30" s="644"/>
      <c r="BP30" s="644"/>
      <c r="BQ30" s="644"/>
      <c r="BR30" s="644"/>
      <c r="BS30" s="644"/>
      <c r="BT30" s="644"/>
      <c r="BU30" s="645"/>
      <c r="BV30" s="643">
        <v>
14907719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196</v>
      </c>
      <c r="D32" s="214"/>
      <c r="E32" s="214"/>
      <c r="F32" s="211"/>
      <c r="G32" s="211"/>
      <c r="H32" s="211"/>
      <c r="I32" s="211"/>
      <c r="J32" s="211"/>
      <c r="K32" s="211"/>
      <c r="L32" s="211"/>
      <c r="M32" s="211"/>
      <c r="N32" s="211"/>
      <c r="O32" s="211"/>
      <c r="P32" s="211"/>
      <c r="Q32" s="211"/>
      <c r="R32" s="211"/>
      <c r="S32" s="211"/>
      <c r="T32" s="211"/>
      <c r="U32" s="211" t="s">
        <v>
197</v>
      </c>
      <c r="V32" s="211"/>
      <c r="W32" s="211"/>
      <c r="X32" s="211"/>
      <c r="Y32" s="211"/>
      <c r="Z32" s="211"/>
      <c r="AA32" s="211"/>
      <c r="AB32" s="211"/>
      <c r="AC32" s="211"/>
      <c r="AD32" s="211"/>
      <c r="AE32" s="211"/>
      <c r="AF32" s="211"/>
      <c r="AG32" s="211"/>
      <c r="AH32" s="211"/>
      <c r="AI32" s="211"/>
      <c r="AJ32" s="211"/>
      <c r="AK32" s="211"/>
      <c r="AL32" s="211"/>
      <c r="AM32" s="215" t="s">
        <v>
198</v>
      </c>
      <c r="AN32" s="211"/>
      <c r="AO32" s="211"/>
      <c r="AP32" s="211"/>
      <c r="AQ32" s="211"/>
      <c r="AR32" s="211"/>
      <c r="AS32" s="215"/>
      <c r="AT32" s="215"/>
      <c r="AU32" s="215"/>
      <c r="AV32" s="215"/>
      <c r="AW32" s="215"/>
      <c r="AX32" s="215"/>
      <c r="AY32" s="215"/>
      <c r="AZ32" s="215"/>
      <c r="BA32" s="215"/>
      <c r="BB32" s="211"/>
      <c r="BC32" s="215"/>
      <c r="BD32" s="211"/>
      <c r="BE32" s="215" t="s">
        <v>
199</v>
      </c>
      <c r="BF32" s="211"/>
      <c r="BG32" s="211"/>
      <c r="BH32" s="211"/>
      <c r="BI32" s="211"/>
      <c r="BJ32" s="215"/>
      <c r="BK32" s="215"/>
      <c r="BL32" s="215"/>
      <c r="BM32" s="215"/>
      <c r="BN32" s="215"/>
      <c r="BO32" s="215"/>
      <c r="BP32" s="215"/>
      <c r="BQ32" s="215"/>
      <c r="BR32" s="211"/>
      <c r="BS32" s="211"/>
      <c r="BT32" s="211"/>
      <c r="BU32" s="211"/>
      <c r="BV32" s="211"/>
      <c r="BW32" s="211" t="s">
        <v>
200</v>
      </c>
      <c r="BX32" s="211"/>
      <c r="BY32" s="211"/>
      <c r="BZ32" s="211"/>
      <c r="CA32" s="211"/>
      <c r="CB32" s="215"/>
      <c r="CC32" s="215"/>
      <c r="CD32" s="215"/>
      <c r="CE32" s="215"/>
      <c r="CF32" s="215"/>
      <c r="CG32" s="215"/>
      <c r="CH32" s="215"/>
      <c r="CI32" s="215"/>
      <c r="CJ32" s="215"/>
      <c r="CK32" s="215"/>
      <c r="CL32" s="215"/>
      <c r="CM32" s="215"/>
      <c r="CN32" s="215"/>
      <c r="CO32" s="215" t="s">
        <v>
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
202</v>
      </c>
      <c r="D33" s="491"/>
      <c r="E33" s="456" t="s">
        <v>
203</v>
      </c>
      <c r="F33" s="456"/>
      <c r="G33" s="456"/>
      <c r="H33" s="456"/>
      <c r="I33" s="456"/>
      <c r="J33" s="456"/>
      <c r="K33" s="456"/>
      <c r="L33" s="456"/>
      <c r="M33" s="456"/>
      <c r="N33" s="456"/>
      <c r="O33" s="456"/>
      <c r="P33" s="456"/>
      <c r="Q33" s="456"/>
      <c r="R33" s="456"/>
      <c r="S33" s="456"/>
      <c r="T33" s="216"/>
      <c r="U33" s="491" t="s">
        <v>
204</v>
      </c>
      <c r="V33" s="491"/>
      <c r="W33" s="456" t="s">
        <v>
205</v>
      </c>
      <c r="X33" s="456"/>
      <c r="Y33" s="456"/>
      <c r="Z33" s="456"/>
      <c r="AA33" s="456"/>
      <c r="AB33" s="456"/>
      <c r="AC33" s="456"/>
      <c r="AD33" s="456"/>
      <c r="AE33" s="456"/>
      <c r="AF33" s="456"/>
      <c r="AG33" s="456"/>
      <c r="AH33" s="456"/>
      <c r="AI33" s="456"/>
      <c r="AJ33" s="456"/>
      <c r="AK33" s="456"/>
      <c r="AL33" s="216"/>
      <c r="AM33" s="491" t="s">
        <v>
204</v>
      </c>
      <c r="AN33" s="491"/>
      <c r="AO33" s="456" t="s">
        <v>
206</v>
      </c>
      <c r="AP33" s="456"/>
      <c r="AQ33" s="456"/>
      <c r="AR33" s="456"/>
      <c r="AS33" s="456"/>
      <c r="AT33" s="456"/>
      <c r="AU33" s="456"/>
      <c r="AV33" s="456"/>
      <c r="AW33" s="456"/>
      <c r="AX33" s="456"/>
      <c r="AY33" s="456"/>
      <c r="AZ33" s="456"/>
      <c r="BA33" s="456"/>
      <c r="BB33" s="456"/>
      <c r="BC33" s="456"/>
      <c r="BD33" s="217"/>
      <c r="BE33" s="456" t="s">
        <v>
207</v>
      </c>
      <c r="BF33" s="456"/>
      <c r="BG33" s="456" t="s">
        <v>
208</v>
      </c>
      <c r="BH33" s="456"/>
      <c r="BI33" s="456"/>
      <c r="BJ33" s="456"/>
      <c r="BK33" s="456"/>
      <c r="BL33" s="456"/>
      <c r="BM33" s="456"/>
      <c r="BN33" s="456"/>
      <c r="BO33" s="456"/>
      <c r="BP33" s="456"/>
      <c r="BQ33" s="456"/>
      <c r="BR33" s="456"/>
      <c r="BS33" s="456"/>
      <c r="BT33" s="456"/>
      <c r="BU33" s="456"/>
      <c r="BV33" s="217"/>
      <c r="BW33" s="491" t="s">
        <v>
207</v>
      </c>
      <c r="BX33" s="491"/>
      <c r="BY33" s="456" t="s">
        <v>
209</v>
      </c>
      <c r="BZ33" s="456"/>
      <c r="CA33" s="456"/>
      <c r="CB33" s="456"/>
      <c r="CC33" s="456"/>
      <c r="CD33" s="456"/>
      <c r="CE33" s="456"/>
      <c r="CF33" s="456"/>
      <c r="CG33" s="456"/>
      <c r="CH33" s="456"/>
      <c r="CI33" s="456"/>
      <c r="CJ33" s="456"/>
      <c r="CK33" s="456"/>
      <c r="CL33" s="456"/>
      <c r="CM33" s="456"/>
      <c r="CN33" s="216"/>
      <c r="CO33" s="491" t="s">
        <v>
210</v>
      </c>
      <c r="CP33" s="491"/>
      <c r="CQ33" s="456" t="s">
        <v>
211</v>
      </c>
      <c r="CR33" s="456"/>
      <c r="CS33" s="456"/>
      <c r="CT33" s="456"/>
      <c r="CU33" s="456"/>
      <c r="CV33" s="456"/>
      <c r="CW33" s="456"/>
      <c r="CX33" s="456"/>
      <c r="CY33" s="456"/>
      <c r="CZ33" s="456"/>
      <c r="DA33" s="456"/>
      <c r="DB33" s="456"/>
      <c r="DC33" s="456"/>
      <c r="DD33" s="456"/>
      <c r="DE33" s="456"/>
      <c r="DF33" s="216"/>
      <c r="DG33" s="655" t="s">
        <v>
212</v>
      </c>
      <c r="DH33" s="655"/>
      <c r="DI33" s="218"/>
      <c r="DJ33" s="186"/>
      <c r="DK33" s="186"/>
      <c r="DL33" s="186"/>
      <c r="DM33" s="186"/>
      <c r="DN33" s="186"/>
      <c r="DO33" s="186"/>
    </row>
    <row r="34" spans="1:119" ht="32.25" customHeight="1" x14ac:dyDescent="0.2">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国民健康保険特別会計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t="str">
        <f>
IF(BG34="","",MAX(C34:D43,U34:V43,AM34:AN43)+1)</f>
        <v/>
      </c>
      <c r="BF34" s="656"/>
      <c r="BG34" s="657"/>
      <c r="BH34" s="657"/>
      <c r="BI34" s="657"/>
      <c r="BJ34" s="657"/>
      <c r="BK34" s="657"/>
      <c r="BL34" s="657"/>
      <c r="BM34" s="657"/>
      <c r="BN34" s="657"/>
      <c r="BO34" s="657"/>
      <c r="BP34" s="657"/>
      <c r="BQ34" s="657"/>
      <c r="BR34" s="657"/>
      <c r="BS34" s="657"/>
      <c r="BT34" s="657"/>
      <c r="BU34" s="657"/>
      <c r="BV34" s="214"/>
      <c r="BW34" s="656">
        <f>
IF(BY34="","",MAX(C34:D43,U34:V43,AM34:AN43,BE34:BF43)+1)</f>
        <v>
5</v>
      </c>
      <c r="BX34" s="656"/>
      <c r="BY34" s="657" t="str">
        <f>
IF('各会計、関係団体の財政状況及び健全化判断比率'!B68="","",'各会計、関係団体の財政状況及び健全化判断比率'!B68)</f>
        <v>
特別区人事・厚生事務組合</v>
      </c>
      <c r="BZ34" s="657"/>
      <c r="CA34" s="657"/>
      <c r="CB34" s="657"/>
      <c r="CC34" s="657"/>
      <c r="CD34" s="657"/>
      <c r="CE34" s="657"/>
      <c r="CF34" s="657"/>
      <c r="CG34" s="657"/>
      <c r="CH34" s="657"/>
      <c r="CI34" s="657"/>
      <c r="CJ34" s="657"/>
      <c r="CK34" s="657"/>
      <c r="CL34" s="657"/>
      <c r="CM34" s="657"/>
      <c r="CN34" s="214"/>
      <c r="CO34" s="656">
        <f>
IF(CQ34="","",MAX(C34:D43,U34:V43,AM34:AN43,BE34:BF43,BW34:BX43)+1)</f>
        <v>
10</v>
      </c>
      <c r="CP34" s="656"/>
      <c r="CQ34" s="657" t="str">
        <f>
IF('各会計、関係団体の財政状況及び健全化判断比率'!BS7="","",'各会計、関係団体の財政状況及び健全化判断比率'!BS7)</f>
        <v>
新宿未来創造財団</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介護保険特別会計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6</v>
      </c>
      <c r="BX35" s="656"/>
      <c r="BY35" s="657" t="str">
        <f>
IF('各会計、関係団体の財政状況及び健全化判断比率'!B69="","",'各会計、関係団体の財政状況及び健全化判断比率'!B69)</f>
        <v>
特別区競馬組合</v>
      </c>
      <c r="BZ35" s="657"/>
      <c r="CA35" s="657"/>
      <c r="CB35" s="657"/>
      <c r="CC35" s="657"/>
      <c r="CD35" s="657"/>
      <c r="CE35" s="657"/>
      <c r="CF35" s="657"/>
      <c r="CG35" s="657"/>
      <c r="CH35" s="657"/>
      <c r="CI35" s="657"/>
      <c r="CJ35" s="657"/>
      <c r="CK35" s="657"/>
      <c r="CL35" s="657"/>
      <c r="CM35" s="657"/>
      <c r="CN35" s="214"/>
      <c r="CO35" s="656">
        <f t="shared" ref="CO35:CO43" si="3">
IF(CQ35="","",CO34+1)</f>
        <v>
11</v>
      </c>
      <c r="CP35" s="656"/>
      <c r="CQ35" s="657" t="str">
        <f>
IF('各会計、関係団体の財政状況及び健全化判断比率'!BS8="","",'各会計、関係団体の財政状況及び健全化判断比率'!BS8)</f>
        <v>
新宿区土地開発公社</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〇</v>
      </c>
      <c r="DH35" s="658"/>
      <c r="DI35" s="218"/>
      <c r="DJ35" s="186"/>
      <c r="DK35" s="186"/>
      <c r="DL35" s="186"/>
      <c r="DM35" s="186"/>
      <c r="DN35" s="186"/>
      <c r="DO35" s="186"/>
    </row>
    <row r="36" spans="1:119" ht="32.25" customHeight="1" x14ac:dyDescent="0.2">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7</v>
      </c>
      <c r="BX36" s="656"/>
      <c r="BY36" s="657" t="str">
        <f>
IF('各会計、関係団体の財政状況及び健全化判断比率'!B70="","",'各会計、関係団体の財政状況及び健全化判断比率'!B70)</f>
        <v>
東京二十三区清掃一部事務組合</v>
      </c>
      <c r="BZ36" s="657"/>
      <c r="CA36" s="657"/>
      <c r="CB36" s="657"/>
      <c r="CC36" s="657"/>
      <c r="CD36" s="657"/>
      <c r="CE36" s="657"/>
      <c r="CF36" s="657"/>
      <c r="CG36" s="657"/>
      <c r="CH36" s="657"/>
      <c r="CI36" s="657"/>
      <c r="CJ36" s="657"/>
      <c r="CK36" s="657"/>
      <c r="CL36" s="657"/>
      <c r="CM36" s="657"/>
      <c r="CN36" s="214"/>
      <c r="CO36" s="656">
        <f t="shared" si="3"/>
        <v>
12</v>
      </c>
      <c r="CP36" s="656"/>
      <c r="CQ36" s="657" t="str">
        <f>
IF('各会計、関係団体の財政状況及び健全化判断比率'!BS9="","",'各会計、関係団体の財政状況及び健全化判断比率'!BS9)</f>
        <v>
新宿区勤労者・仕事支援センター</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8</v>
      </c>
      <c r="BX37" s="656"/>
      <c r="BY37" s="657" t="str">
        <f>
IF('各会計、関係団体の財政状況及び健全化判断比率'!B71="","",'各会計、関係団体の財政状況及び健全化判断比率'!B71)</f>
        <v>
東京都後期高齢者医療広域連合（一般会計）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9</v>
      </c>
      <c r="BX38" s="656"/>
      <c r="BY38" s="657" t="str">
        <f>
IF('各会計、関係団体の財政状況及び健全化判断比率'!B72="","",'各会計、関係団体の財政状況及び健全化判断比率'!B72)</f>
        <v>
東京都後期高齢者医療広域連合（後期高齢者医療特別会計）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
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
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
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213</v>
      </c>
      <c r="C46" s="186"/>
      <c r="D46" s="186"/>
      <c r="E46" s="186" t="s">
        <v>
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217</v>
      </c>
    </row>
    <row r="50" spans="5:5" x14ac:dyDescent="0.2">
      <c r="E50" s="188" t="s">
        <v>
218</v>
      </c>
    </row>
    <row r="51" spans="5:5" x14ac:dyDescent="0.2">
      <c r="E51" s="188" t="s">
        <v>
219</v>
      </c>
    </row>
    <row r="52" spans="5:5" x14ac:dyDescent="0.2">
      <c r="E52" s="188" t="s">
        <v>
220</v>
      </c>
    </row>
    <row r="53" spans="5:5" x14ac:dyDescent="0.2"/>
    <row r="54" spans="5:5" x14ac:dyDescent="0.2"/>
    <row r="55" spans="5:5" x14ac:dyDescent="0.2"/>
    <row r="56" spans="5:5" x14ac:dyDescent="0.2"/>
  </sheetData>
  <sheetProtection algorithmName="SHA-512" hashValue="KsQad2sA4nfDQjWkwFLRoAeUaVvIOdHn11xfXywkdthKGtjqk61Jm9wSj9lIbAPt+E5SiScw60bB0l3OHnCkjQ==" saltValue="kkhTcf3xHSEqrULPDPHf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56" t="s">
        <v>
556</v>
      </c>
      <c r="D34" s="1256"/>
      <c r="E34" s="1257"/>
      <c r="F34" s="32">
        <v>
5.07</v>
      </c>
      <c r="G34" s="33">
        <v>
4.08</v>
      </c>
      <c r="H34" s="33">
        <v>
6.48</v>
      </c>
      <c r="I34" s="33">
        <v>
4.49</v>
      </c>
      <c r="J34" s="34">
        <v>
3.76</v>
      </c>
      <c r="K34" s="22"/>
      <c r="L34" s="22"/>
      <c r="M34" s="22"/>
      <c r="N34" s="22"/>
      <c r="O34" s="22"/>
      <c r="P34" s="22"/>
    </row>
    <row r="35" spans="1:16" ht="39" customHeight="1" x14ac:dyDescent="0.2">
      <c r="A35" s="22"/>
      <c r="B35" s="35"/>
      <c r="C35" s="1250" t="s">
        <v>
557</v>
      </c>
      <c r="D35" s="1251"/>
      <c r="E35" s="1252"/>
      <c r="F35" s="36">
        <v>
0.64</v>
      </c>
      <c r="G35" s="37">
        <v>
0.62</v>
      </c>
      <c r="H35" s="37">
        <v>
1.05</v>
      </c>
      <c r="I35" s="37">
        <v>
0.4</v>
      </c>
      <c r="J35" s="38">
        <v>
0.77</v>
      </c>
      <c r="K35" s="22"/>
      <c r="L35" s="22"/>
      <c r="M35" s="22"/>
      <c r="N35" s="22"/>
      <c r="O35" s="22"/>
      <c r="P35" s="22"/>
    </row>
    <row r="36" spans="1:16" ht="39" customHeight="1" x14ac:dyDescent="0.2">
      <c r="A36" s="22"/>
      <c r="B36" s="35"/>
      <c r="C36" s="1250" t="s">
        <v>
558</v>
      </c>
      <c r="D36" s="1251"/>
      <c r="E36" s="1252"/>
      <c r="F36" s="36">
        <v>
0.48</v>
      </c>
      <c r="G36" s="37">
        <v>
1.1599999999999999</v>
      </c>
      <c r="H36" s="37">
        <v>
0.92</v>
      </c>
      <c r="I36" s="37">
        <v>
0.86</v>
      </c>
      <c r="J36" s="38">
        <v>
0.73</v>
      </c>
      <c r="K36" s="22"/>
      <c r="L36" s="22"/>
      <c r="M36" s="22"/>
      <c r="N36" s="22"/>
      <c r="O36" s="22"/>
      <c r="P36" s="22"/>
    </row>
    <row r="37" spans="1:16" ht="39" customHeight="1" x14ac:dyDescent="0.2">
      <c r="A37" s="22"/>
      <c r="B37" s="35"/>
      <c r="C37" s="1250" t="s">
        <v>
559</v>
      </c>
      <c r="D37" s="1251"/>
      <c r="E37" s="1252"/>
      <c r="F37" s="36">
        <v>
0.03</v>
      </c>
      <c r="G37" s="37">
        <v>
0.04</v>
      </c>
      <c r="H37" s="37">
        <v>
0.04</v>
      </c>
      <c r="I37" s="37">
        <v>
0.03</v>
      </c>
      <c r="J37" s="38">
        <v>
0.04</v>
      </c>
      <c r="K37" s="22"/>
      <c r="L37" s="22"/>
      <c r="M37" s="22"/>
      <c r="N37" s="22"/>
      <c r="O37" s="22"/>
      <c r="P37" s="22"/>
    </row>
    <row r="38" spans="1:16" ht="39" customHeight="1" x14ac:dyDescent="0.2">
      <c r="A38" s="22"/>
      <c r="B38" s="35"/>
      <c r="C38" s="1250"/>
      <c r="D38" s="1251"/>
      <c r="E38" s="1252"/>
      <c r="F38" s="36"/>
      <c r="G38" s="37"/>
      <c r="H38" s="37"/>
      <c r="I38" s="37"/>
      <c r="J38" s="38"/>
      <c r="K38" s="22"/>
      <c r="L38" s="22"/>
      <c r="M38" s="22"/>
      <c r="N38" s="22"/>
      <c r="O38" s="22"/>
      <c r="P38" s="22"/>
    </row>
    <row r="39" spans="1:16" ht="39" customHeight="1" x14ac:dyDescent="0.2">
      <c r="A39" s="22"/>
      <c r="B39" s="35"/>
      <c r="C39" s="1250"/>
      <c r="D39" s="1251"/>
      <c r="E39" s="1252"/>
      <c r="F39" s="36"/>
      <c r="G39" s="37"/>
      <c r="H39" s="37"/>
      <c r="I39" s="37"/>
      <c r="J39" s="38"/>
      <c r="K39" s="22"/>
      <c r="L39" s="22"/>
      <c r="M39" s="22"/>
      <c r="N39" s="22"/>
      <c r="O39" s="22"/>
      <c r="P39" s="22"/>
    </row>
    <row r="40" spans="1:16" ht="39" customHeight="1" x14ac:dyDescent="0.2">
      <c r="A40" s="22"/>
      <c r="B40" s="35"/>
      <c r="C40" s="1250"/>
      <c r="D40" s="1251"/>
      <c r="E40" s="1252"/>
      <c r="F40" s="36"/>
      <c r="G40" s="37"/>
      <c r="H40" s="37"/>
      <c r="I40" s="37"/>
      <c r="J40" s="38"/>
      <c r="K40" s="22"/>
      <c r="L40" s="22"/>
      <c r="M40" s="22"/>
      <c r="N40" s="22"/>
      <c r="O40" s="22"/>
      <c r="P40" s="22"/>
    </row>
    <row r="41" spans="1:16" ht="39" customHeight="1" x14ac:dyDescent="0.2">
      <c r="A41" s="22"/>
      <c r="B41" s="35"/>
      <c r="C41" s="1250"/>
      <c r="D41" s="1251"/>
      <c r="E41" s="1252"/>
      <c r="F41" s="36"/>
      <c r="G41" s="37"/>
      <c r="H41" s="37"/>
      <c r="I41" s="37"/>
      <c r="J41" s="38"/>
      <c r="K41" s="22"/>
      <c r="L41" s="22"/>
      <c r="M41" s="22"/>
      <c r="N41" s="22"/>
      <c r="O41" s="22"/>
      <c r="P41" s="22"/>
    </row>
    <row r="42" spans="1:16" ht="39" customHeight="1" x14ac:dyDescent="0.2">
      <c r="A42" s="22"/>
      <c r="B42" s="39"/>
      <c r="C42" s="1250" t="s">
        <v>
560</v>
      </c>
      <c r="D42" s="1251"/>
      <c r="E42" s="1252"/>
      <c r="F42" s="36" t="s">
        <v>
510</v>
      </c>
      <c r="G42" s="37" t="s">
        <v>
510</v>
      </c>
      <c r="H42" s="37" t="s">
        <v>
510</v>
      </c>
      <c r="I42" s="37" t="s">
        <v>
510</v>
      </c>
      <c r="J42" s="38" t="s">
        <v>
510</v>
      </c>
      <c r="K42" s="22"/>
      <c r="L42" s="22"/>
      <c r="M42" s="22"/>
      <c r="N42" s="22"/>
      <c r="O42" s="22"/>
      <c r="P42" s="22"/>
    </row>
    <row r="43" spans="1:16" ht="39" customHeight="1" thickBot="1" x14ac:dyDescent="0.25">
      <c r="A43" s="22"/>
      <c r="B43" s="40"/>
      <c r="C43" s="1253" t="s">
        <v>
561</v>
      </c>
      <c r="D43" s="1254"/>
      <c r="E43" s="1255"/>
      <c r="F43" s="41" t="s">
        <v>
510</v>
      </c>
      <c r="G43" s="42" t="s">
        <v>
510</v>
      </c>
      <c r="H43" s="42" t="s">
        <v>
510</v>
      </c>
      <c r="I43" s="42" t="s">
        <v>
510</v>
      </c>
      <c r="J43" s="43" t="s">
        <v>
510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iUDrBhFP1T9KwglXYfNJshd5wFLGlGliX9srAmqA5a/sL6TCqHzBVNqJ8LZIoOXHeX9lgm2qFcnZSCYGQlC9A==" saltValue="Kh+7dS+Uu5zale2xvnL6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58" t="s">
        <v>
11</v>
      </c>
      <c r="C45" s="1259"/>
      <c r="D45" s="58"/>
      <c r="E45" s="1264" t="s">
        <v>
12</v>
      </c>
      <c r="F45" s="1264"/>
      <c r="G45" s="1264"/>
      <c r="H45" s="1264"/>
      <c r="I45" s="1264"/>
      <c r="J45" s="1265"/>
      <c r="K45" s="59">
        <v>
2450</v>
      </c>
      <c r="L45" s="60">
        <v>
2706</v>
      </c>
      <c r="M45" s="60">
        <v>
2277</v>
      </c>
      <c r="N45" s="60">
        <v>
2041</v>
      </c>
      <c r="O45" s="61">
        <v>
2275</v>
      </c>
      <c r="P45" s="48"/>
      <c r="Q45" s="48"/>
      <c r="R45" s="48"/>
      <c r="S45" s="48"/>
      <c r="T45" s="48"/>
      <c r="U45" s="48"/>
    </row>
    <row r="46" spans="1:21" ht="30.75" customHeight="1" x14ac:dyDescent="0.2">
      <c r="A46" s="48"/>
      <c r="B46" s="1260"/>
      <c r="C46" s="1261"/>
      <c r="D46" s="62"/>
      <c r="E46" s="1266" t="s">
        <v>
13</v>
      </c>
      <c r="F46" s="1266"/>
      <c r="G46" s="1266"/>
      <c r="H46" s="1266"/>
      <c r="I46" s="1266"/>
      <c r="J46" s="1267"/>
      <c r="K46" s="63" t="s">
        <v>
510</v>
      </c>
      <c r="L46" s="64" t="s">
        <v>
510</v>
      </c>
      <c r="M46" s="64" t="s">
        <v>
510</v>
      </c>
      <c r="N46" s="64" t="s">
        <v>
510</v>
      </c>
      <c r="O46" s="65" t="s">
        <v>
510</v>
      </c>
      <c r="P46" s="48"/>
      <c r="Q46" s="48"/>
      <c r="R46" s="48"/>
      <c r="S46" s="48"/>
      <c r="T46" s="48"/>
      <c r="U46" s="48"/>
    </row>
    <row r="47" spans="1:21" ht="30.75" customHeight="1" x14ac:dyDescent="0.2">
      <c r="A47" s="48"/>
      <c r="B47" s="1260"/>
      <c r="C47" s="1261"/>
      <c r="D47" s="62"/>
      <c r="E47" s="1266" t="s">
        <v>
14</v>
      </c>
      <c r="F47" s="1266"/>
      <c r="G47" s="1266"/>
      <c r="H47" s="1266"/>
      <c r="I47" s="1266"/>
      <c r="J47" s="1267"/>
      <c r="K47" s="63">
        <v>
14</v>
      </c>
      <c r="L47" s="64">
        <v>
14</v>
      </c>
      <c r="M47" s="64">
        <v>
25</v>
      </c>
      <c r="N47" s="64">
        <v>
33</v>
      </c>
      <c r="O47" s="65">
        <v>
51</v>
      </c>
      <c r="P47" s="48"/>
      <c r="Q47" s="48"/>
      <c r="R47" s="48"/>
      <c r="S47" s="48"/>
      <c r="T47" s="48"/>
      <c r="U47" s="48"/>
    </row>
    <row r="48" spans="1:21" ht="30.75" customHeight="1" x14ac:dyDescent="0.2">
      <c r="A48" s="48"/>
      <c r="B48" s="1260"/>
      <c r="C48" s="1261"/>
      <c r="D48" s="62"/>
      <c r="E48" s="1266" t="s">
        <v>
15</v>
      </c>
      <c r="F48" s="1266"/>
      <c r="G48" s="1266"/>
      <c r="H48" s="1266"/>
      <c r="I48" s="1266"/>
      <c r="J48" s="1267"/>
      <c r="K48" s="63" t="s">
        <v>
510</v>
      </c>
      <c r="L48" s="64" t="s">
        <v>
510</v>
      </c>
      <c r="M48" s="64" t="s">
        <v>
510</v>
      </c>
      <c r="N48" s="64" t="s">
        <v>
510</v>
      </c>
      <c r="O48" s="65" t="s">
        <v>
510</v>
      </c>
      <c r="P48" s="48"/>
      <c r="Q48" s="48"/>
      <c r="R48" s="48"/>
      <c r="S48" s="48"/>
      <c r="T48" s="48"/>
      <c r="U48" s="48"/>
    </row>
    <row r="49" spans="1:21" ht="30.75" customHeight="1" x14ac:dyDescent="0.2">
      <c r="A49" s="48"/>
      <c r="B49" s="1260"/>
      <c r="C49" s="1261"/>
      <c r="D49" s="62"/>
      <c r="E49" s="1266" t="s">
        <v>
16</v>
      </c>
      <c r="F49" s="1266"/>
      <c r="G49" s="1266"/>
      <c r="H49" s="1266"/>
      <c r="I49" s="1266"/>
      <c r="J49" s="1267"/>
      <c r="K49" s="63">
        <v>
202</v>
      </c>
      <c r="L49" s="64">
        <v>
123</v>
      </c>
      <c r="M49" s="64">
        <v>
107</v>
      </c>
      <c r="N49" s="64">
        <v>
119</v>
      </c>
      <c r="O49" s="65">
        <v>
124</v>
      </c>
      <c r="P49" s="48"/>
      <c r="Q49" s="48"/>
      <c r="R49" s="48"/>
      <c r="S49" s="48"/>
      <c r="T49" s="48"/>
      <c r="U49" s="48"/>
    </row>
    <row r="50" spans="1:21" ht="30.75" customHeight="1" x14ac:dyDescent="0.2">
      <c r="A50" s="48"/>
      <c r="B50" s="1260"/>
      <c r="C50" s="1261"/>
      <c r="D50" s="62"/>
      <c r="E50" s="1266" t="s">
        <v>
17</v>
      </c>
      <c r="F50" s="1266"/>
      <c r="G50" s="1266"/>
      <c r="H50" s="1266"/>
      <c r="I50" s="1266"/>
      <c r="J50" s="1267"/>
      <c r="K50" s="63">
        <v>
333</v>
      </c>
      <c r="L50" s="64">
        <v>
272</v>
      </c>
      <c r="M50" s="64">
        <v>
248</v>
      </c>
      <c r="N50" s="64">
        <v>
221</v>
      </c>
      <c r="O50" s="65">
        <v>
199</v>
      </c>
      <c r="P50" s="48"/>
      <c r="Q50" s="48"/>
      <c r="R50" s="48"/>
      <c r="S50" s="48"/>
      <c r="T50" s="48"/>
      <c r="U50" s="48"/>
    </row>
    <row r="51" spans="1:21" ht="30.75" customHeight="1" x14ac:dyDescent="0.2">
      <c r="A51" s="48"/>
      <c r="B51" s="1262"/>
      <c r="C51" s="1263"/>
      <c r="D51" s="66"/>
      <c r="E51" s="1266" t="s">
        <v>
18</v>
      </c>
      <c r="F51" s="1266"/>
      <c r="G51" s="1266"/>
      <c r="H51" s="1266"/>
      <c r="I51" s="1266"/>
      <c r="J51" s="1267"/>
      <c r="K51" s="63" t="s">
        <v>
510</v>
      </c>
      <c r="L51" s="64" t="s">
        <v>
510</v>
      </c>
      <c r="M51" s="64" t="s">
        <v>
510</v>
      </c>
      <c r="N51" s="64" t="s">
        <v>
510</v>
      </c>
      <c r="O51" s="65" t="s">
        <v>
510</v>
      </c>
      <c r="P51" s="48"/>
      <c r="Q51" s="48"/>
      <c r="R51" s="48"/>
      <c r="S51" s="48"/>
      <c r="T51" s="48"/>
      <c r="U51" s="48"/>
    </row>
    <row r="52" spans="1:21" ht="30.75" customHeight="1" x14ac:dyDescent="0.2">
      <c r="A52" s="48"/>
      <c r="B52" s="1268" t="s">
        <v>
19</v>
      </c>
      <c r="C52" s="1269"/>
      <c r="D52" s="66"/>
      <c r="E52" s="1266" t="s">
        <v>
20</v>
      </c>
      <c r="F52" s="1266"/>
      <c r="G52" s="1266"/>
      <c r="H52" s="1266"/>
      <c r="I52" s="1266"/>
      <c r="J52" s="1267"/>
      <c r="K52" s="63">
        <v>
6119</v>
      </c>
      <c r="L52" s="64">
        <v>
6012</v>
      </c>
      <c r="M52" s="64">
        <v>
5762</v>
      </c>
      <c r="N52" s="64">
        <v>
5573</v>
      </c>
      <c r="O52" s="65">
        <v>
5547</v>
      </c>
      <c r="P52" s="48"/>
      <c r="Q52" s="48"/>
      <c r="R52" s="48"/>
      <c r="S52" s="48"/>
      <c r="T52" s="48"/>
      <c r="U52" s="48"/>
    </row>
    <row r="53" spans="1:21" ht="30.75" customHeight="1" thickBot="1" x14ac:dyDescent="0.25">
      <c r="A53" s="48"/>
      <c r="B53" s="1270" t="s">
        <v>
21</v>
      </c>
      <c r="C53" s="1271"/>
      <c r="D53" s="67"/>
      <c r="E53" s="1272" t="s">
        <v>
22</v>
      </c>
      <c r="F53" s="1272"/>
      <c r="G53" s="1272"/>
      <c r="H53" s="1272"/>
      <c r="I53" s="1272"/>
      <c r="J53" s="1273"/>
      <c r="K53" s="68">
        <v>
-3120</v>
      </c>
      <c r="L53" s="69">
        <v>
-2897</v>
      </c>
      <c r="M53" s="69">
        <v>
-3105</v>
      </c>
      <c r="N53" s="69">
        <v>
-3159</v>
      </c>
      <c r="O53" s="70">
        <v>
-2898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562</v>
      </c>
      <c r="P55" s="48"/>
      <c r="Q55" s="48"/>
      <c r="R55" s="48"/>
      <c r="S55" s="48"/>
      <c r="T55" s="48"/>
      <c r="U55" s="48"/>
    </row>
    <row r="56" spans="1:21" ht="31.5" customHeight="1" thickBot="1" x14ac:dyDescent="0.25">
      <c r="A56" s="48"/>
      <c r="B56" s="76"/>
      <c r="C56" s="77"/>
      <c r="D56" s="77"/>
      <c r="E56" s="78"/>
      <c r="F56" s="78"/>
      <c r="G56" s="78"/>
      <c r="H56" s="78"/>
      <c r="I56" s="78"/>
      <c r="J56" s="79" t="s">
        <v>
2</v>
      </c>
      <c r="K56" s="80" t="s">
        <v>
563</v>
      </c>
      <c r="L56" s="81" t="s">
        <v>
564</v>
      </c>
      <c r="M56" s="81" t="s">
        <v>
565</v>
      </c>
      <c r="N56" s="81" t="s">
        <v>
566</v>
      </c>
      <c r="O56" s="82" t="s">
        <v>
567</v>
      </c>
      <c r="P56" s="48"/>
      <c r="Q56" s="48"/>
      <c r="R56" s="48"/>
      <c r="S56" s="48"/>
      <c r="T56" s="48"/>
      <c r="U56" s="48"/>
    </row>
    <row r="57" spans="1:21" ht="31.5" customHeight="1" x14ac:dyDescent="0.2">
      <c r="B57" s="1274" t="s">
        <v>
25</v>
      </c>
      <c r="C57" s="1275"/>
      <c r="D57" s="1278" t="s">
        <v>
26</v>
      </c>
      <c r="E57" s="1279"/>
      <c r="F57" s="1279"/>
      <c r="G57" s="1279"/>
      <c r="H57" s="1279"/>
      <c r="I57" s="1279"/>
      <c r="J57" s="1280"/>
      <c r="K57" s="83">
        <v>
3459</v>
      </c>
      <c r="L57" s="84">
        <v>
4463</v>
      </c>
      <c r="M57" s="84">
        <v>
5467</v>
      </c>
      <c r="N57" s="84">
        <v>
5570</v>
      </c>
      <c r="O57" s="85">
        <v>
5675</v>
      </c>
    </row>
    <row r="58" spans="1:21" ht="31.5" customHeight="1" thickBot="1" x14ac:dyDescent="0.25">
      <c r="B58" s="1276"/>
      <c r="C58" s="1277"/>
      <c r="D58" s="1281" t="s">
        <v>
27</v>
      </c>
      <c r="E58" s="1282"/>
      <c r="F58" s="1282"/>
      <c r="G58" s="1282"/>
      <c r="H58" s="1282"/>
      <c r="I58" s="1282"/>
      <c r="J58" s="1283"/>
      <c r="K58" s="86">
        <v>
38</v>
      </c>
      <c r="L58" s="87">
        <v>
53</v>
      </c>
      <c r="M58" s="87">
        <v>
34</v>
      </c>
      <c r="N58" s="87">
        <v>
59</v>
      </c>
      <c r="O58" s="88">
        <v>
92</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8hhR2qbJVVYgTUcjli2d72I+0BVCn0E6ubYHr7P/hZxQfZfXvQ3q7gc66EqInFWEGHfag4fzwe5knm3rfIMIw==" saltValue="KzZjLxar3T/ZBRWzk2w7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551</v>
      </c>
      <c r="J40" s="100" t="s">
        <v>
552</v>
      </c>
      <c r="K40" s="100" t="s">
        <v>
553</v>
      </c>
      <c r="L40" s="100" t="s">
        <v>
554</v>
      </c>
      <c r="M40" s="101" t="s">
        <v>
555</v>
      </c>
    </row>
    <row r="41" spans="2:13" ht="27.75" customHeight="1" x14ac:dyDescent="0.2">
      <c r="B41" s="1284" t="s">
        <v>
30</v>
      </c>
      <c r="C41" s="1285"/>
      <c r="D41" s="102"/>
      <c r="E41" s="1290" t="s">
        <v>
31</v>
      </c>
      <c r="F41" s="1290"/>
      <c r="G41" s="1290"/>
      <c r="H41" s="1291"/>
      <c r="I41" s="103">
        <v>
22022</v>
      </c>
      <c r="J41" s="104">
        <v>
22138</v>
      </c>
      <c r="K41" s="104">
        <v>
20917</v>
      </c>
      <c r="L41" s="104">
        <v>
19947</v>
      </c>
      <c r="M41" s="105">
        <v>
18638</v>
      </c>
    </row>
    <row r="42" spans="2:13" ht="27.75" customHeight="1" x14ac:dyDescent="0.2">
      <c r="B42" s="1286"/>
      <c r="C42" s="1287"/>
      <c r="D42" s="106"/>
      <c r="E42" s="1292" t="s">
        <v>
32</v>
      </c>
      <c r="F42" s="1292"/>
      <c r="G42" s="1292"/>
      <c r="H42" s="1293"/>
      <c r="I42" s="107">
        <v>
199</v>
      </c>
      <c r="J42" s="108">
        <v>
265</v>
      </c>
      <c r="K42" s="108">
        <v>
200</v>
      </c>
      <c r="L42" s="108">
        <v>
32</v>
      </c>
      <c r="M42" s="109" t="s">
        <v>
510</v>
      </c>
    </row>
    <row r="43" spans="2:13" ht="27.75" customHeight="1" x14ac:dyDescent="0.2">
      <c r="B43" s="1286"/>
      <c r="C43" s="1287"/>
      <c r="D43" s="106"/>
      <c r="E43" s="1292" t="s">
        <v>
33</v>
      </c>
      <c r="F43" s="1292"/>
      <c r="G43" s="1292"/>
      <c r="H43" s="1293"/>
      <c r="I43" s="107" t="s">
        <v>
510</v>
      </c>
      <c r="J43" s="108" t="s">
        <v>
510</v>
      </c>
      <c r="K43" s="108" t="s">
        <v>
510</v>
      </c>
      <c r="L43" s="108" t="s">
        <v>
510</v>
      </c>
      <c r="M43" s="109" t="s">
        <v>
510</v>
      </c>
    </row>
    <row r="44" spans="2:13" ht="27.75" customHeight="1" x14ac:dyDescent="0.2">
      <c r="B44" s="1286"/>
      <c r="C44" s="1287"/>
      <c r="D44" s="106"/>
      <c r="E44" s="1292" t="s">
        <v>
34</v>
      </c>
      <c r="F44" s="1292"/>
      <c r="G44" s="1292"/>
      <c r="H44" s="1293"/>
      <c r="I44" s="107">
        <v>
1173</v>
      </c>
      <c r="J44" s="108">
        <v>
1231</v>
      </c>
      <c r="K44" s="108">
        <v>
1439</v>
      </c>
      <c r="L44" s="108">
        <v>
1462</v>
      </c>
      <c r="M44" s="109">
        <v>
1524</v>
      </c>
    </row>
    <row r="45" spans="2:13" ht="27.75" customHeight="1" x14ac:dyDescent="0.2">
      <c r="B45" s="1286"/>
      <c r="C45" s="1287"/>
      <c r="D45" s="106"/>
      <c r="E45" s="1292" t="s">
        <v>
35</v>
      </c>
      <c r="F45" s="1292"/>
      <c r="G45" s="1292"/>
      <c r="H45" s="1293"/>
      <c r="I45" s="107">
        <v>
19290</v>
      </c>
      <c r="J45" s="108">
        <v>
20477</v>
      </c>
      <c r="K45" s="108">
        <v>
18193</v>
      </c>
      <c r="L45" s="108">
        <v>
18537</v>
      </c>
      <c r="M45" s="109">
        <v>
17243</v>
      </c>
    </row>
    <row r="46" spans="2:13" ht="27.75" customHeight="1" x14ac:dyDescent="0.2">
      <c r="B46" s="1286"/>
      <c r="C46" s="1287"/>
      <c r="D46" s="110"/>
      <c r="E46" s="1292" t="s">
        <v>
36</v>
      </c>
      <c r="F46" s="1292"/>
      <c r="G46" s="1292"/>
      <c r="H46" s="1293"/>
      <c r="I46" s="107" t="s">
        <v>
510</v>
      </c>
      <c r="J46" s="108" t="s">
        <v>
510</v>
      </c>
      <c r="K46" s="108" t="s">
        <v>
510</v>
      </c>
      <c r="L46" s="108" t="s">
        <v>
510</v>
      </c>
      <c r="M46" s="109" t="s">
        <v>
510</v>
      </c>
    </row>
    <row r="47" spans="2:13" ht="27.75" customHeight="1" x14ac:dyDescent="0.2">
      <c r="B47" s="1286"/>
      <c r="C47" s="1287"/>
      <c r="D47" s="111"/>
      <c r="E47" s="1294" t="s">
        <v>
37</v>
      </c>
      <c r="F47" s="1295"/>
      <c r="G47" s="1295"/>
      <c r="H47" s="1296"/>
      <c r="I47" s="107" t="s">
        <v>
510</v>
      </c>
      <c r="J47" s="108" t="s">
        <v>
510</v>
      </c>
      <c r="K47" s="108" t="s">
        <v>
510</v>
      </c>
      <c r="L47" s="108" t="s">
        <v>
510</v>
      </c>
      <c r="M47" s="109" t="s">
        <v>
510</v>
      </c>
    </row>
    <row r="48" spans="2:13" ht="27.75" customHeight="1" x14ac:dyDescent="0.2">
      <c r="B48" s="1286"/>
      <c r="C48" s="1287"/>
      <c r="D48" s="106"/>
      <c r="E48" s="1292" t="s">
        <v>
38</v>
      </c>
      <c r="F48" s="1292"/>
      <c r="G48" s="1292"/>
      <c r="H48" s="1293"/>
      <c r="I48" s="107" t="s">
        <v>
510</v>
      </c>
      <c r="J48" s="108" t="s">
        <v>
510</v>
      </c>
      <c r="K48" s="108" t="s">
        <v>
510</v>
      </c>
      <c r="L48" s="108" t="s">
        <v>
510</v>
      </c>
      <c r="M48" s="109" t="s">
        <v>
510</v>
      </c>
    </row>
    <row r="49" spans="2:13" ht="27.75" customHeight="1" x14ac:dyDescent="0.2">
      <c r="B49" s="1288"/>
      <c r="C49" s="1289"/>
      <c r="D49" s="106"/>
      <c r="E49" s="1292" t="s">
        <v>
39</v>
      </c>
      <c r="F49" s="1292"/>
      <c r="G49" s="1292"/>
      <c r="H49" s="1293"/>
      <c r="I49" s="107" t="s">
        <v>
510</v>
      </c>
      <c r="J49" s="108" t="s">
        <v>
510</v>
      </c>
      <c r="K49" s="108" t="s">
        <v>
510</v>
      </c>
      <c r="L49" s="108" t="s">
        <v>
510</v>
      </c>
      <c r="M49" s="109" t="s">
        <v>
510</v>
      </c>
    </row>
    <row r="50" spans="2:13" ht="27.75" customHeight="1" x14ac:dyDescent="0.2">
      <c r="B50" s="1297" t="s">
        <v>
40</v>
      </c>
      <c r="C50" s="1298"/>
      <c r="D50" s="112"/>
      <c r="E50" s="1292" t="s">
        <v>
41</v>
      </c>
      <c r="F50" s="1292"/>
      <c r="G50" s="1292"/>
      <c r="H50" s="1293"/>
      <c r="I50" s="107">
        <v>
39503</v>
      </c>
      <c r="J50" s="108">
        <v>
42785</v>
      </c>
      <c r="K50" s="108">
        <v>
46896</v>
      </c>
      <c r="L50" s="108">
        <v>
53153</v>
      </c>
      <c r="M50" s="109">
        <v>
57649</v>
      </c>
    </row>
    <row r="51" spans="2:13" ht="27.75" customHeight="1" x14ac:dyDescent="0.2">
      <c r="B51" s="1286"/>
      <c r="C51" s="1287"/>
      <c r="D51" s="106"/>
      <c r="E51" s="1292" t="s">
        <v>
42</v>
      </c>
      <c r="F51" s="1292"/>
      <c r="G51" s="1292"/>
      <c r="H51" s="1293"/>
      <c r="I51" s="107" t="s">
        <v>
510</v>
      </c>
      <c r="J51" s="108" t="s">
        <v>
510</v>
      </c>
      <c r="K51" s="108">
        <v>
1</v>
      </c>
      <c r="L51" s="108" t="s">
        <v>
510</v>
      </c>
      <c r="M51" s="109" t="s">
        <v>
510</v>
      </c>
    </row>
    <row r="52" spans="2:13" ht="27.75" customHeight="1" x14ac:dyDescent="0.2">
      <c r="B52" s="1288"/>
      <c r="C52" s="1289"/>
      <c r="D52" s="106"/>
      <c r="E52" s="1292" t="s">
        <v>
43</v>
      </c>
      <c r="F52" s="1292"/>
      <c r="G52" s="1292"/>
      <c r="H52" s="1293"/>
      <c r="I52" s="107">
        <v>
65121</v>
      </c>
      <c r="J52" s="108">
        <v>
60203</v>
      </c>
      <c r="K52" s="108">
        <v>
55286</v>
      </c>
      <c r="L52" s="108">
        <v>
50297</v>
      </c>
      <c r="M52" s="109">
        <v>
45500</v>
      </c>
    </row>
    <row r="53" spans="2:13" ht="27.75" customHeight="1" thickBot="1" x14ac:dyDescent="0.25">
      <c r="B53" s="1299" t="s">
        <v>
44</v>
      </c>
      <c r="C53" s="1300"/>
      <c r="D53" s="113"/>
      <c r="E53" s="1301" t="s">
        <v>
45</v>
      </c>
      <c r="F53" s="1301"/>
      <c r="G53" s="1301"/>
      <c r="H53" s="1302"/>
      <c r="I53" s="114">
        <v>
-61939</v>
      </c>
      <c r="J53" s="115">
        <v>
-58877</v>
      </c>
      <c r="K53" s="115">
        <v>
-61435</v>
      </c>
      <c r="L53" s="115">
        <v>
-63472</v>
      </c>
      <c r="M53" s="116">
        <v>
-65744</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GFtAnQg73wwit9iiwz9+ORD1OQSUDizfLCdVQ0qGRjmubCm7X5STnfR1uQsGnfUNPnuD/3iKm7ZF4Zpun5xNw==" saltValue="JL5tBXEru+j+855AF1qL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553</v>
      </c>
      <c r="G54" s="125" t="s">
        <v>
554</v>
      </c>
      <c r="H54" s="126" t="s">
        <v>
555</v>
      </c>
    </row>
    <row r="55" spans="2:8" ht="52.5" customHeight="1" x14ac:dyDescent="0.2">
      <c r="B55" s="127"/>
      <c r="C55" s="1311" t="s">
        <v>
48</v>
      </c>
      <c r="D55" s="1311"/>
      <c r="E55" s="1312"/>
      <c r="F55" s="128">
        <v>
27217</v>
      </c>
      <c r="G55" s="128">
        <v>
30289</v>
      </c>
      <c r="H55" s="129">
        <v>
32607</v>
      </c>
    </row>
    <row r="56" spans="2:8" ht="52.5" customHeight="1" x14ac:dyDescent="0.2">
      <c r="B56" s="130"/>
      <c r="C56" s="1313" t="s">
        <v>
49</v>
      </c>
      <c r="D56" s="1313"/>
      <c r="E56" s="1314"/>
      <c r="F56" s="131">
        <v>
5570</v>
      </c>
      <c r="G56" s="131">
        <v>
5675</v>
      </c>
      <c r="H56" s="132">
        <v>
5779</v>
      </c>
    </row>
    <row r="57" spans="2:8" ht="53.25" customHeight="1" x14ac:dyDescent="0.2">
      <c r="B57" s="130"/>
      <c r="C57" s="1315" t="s">
        <v>
50</v>
      </c>
      <c r="D57" s="1315"/>
      <c r="E57" s="1316"/>
      <c r="F57" s="133">
        <v>
12253</v>
      </c>
      <c r="G57" s="133">
        <v>
14908</v>
      </c>
      <c r="H57" s="134">
        <v>
17056</v>
      </c>
    </row>
    <row r="58" spans="2:8" ht="45.75" customHeight="1" x14ac:dyDescent="0.2">
      <c r="B58" s="135"/>
      <c r="C58" s="1303" t="s">
        <v>
579</v>
      </c>
      <c r="D58" s="1304"/>
      <c r="E58" s="1305"/>
      <c r="F58" s="136">
        <v>
5776</v>
      </c>
      <c r="G58" s="136">
        <v>
7567</v>
      </c>
      <c r="H58" s="137">
        <v>
9124</v>
      </c>
    </row>
    <row r="59" spans="2:8" ht="45.75" customHeight="1" x14ac:dyDescent="0.2">
      <c r="B59" s="135"/>
      <c r="C59" s="1303" t="s">
        <v>
580</v>
      </c>
      <c r="D59" s="1304"/>
      <c r="E59" s="1305"/>
      <c r="F59" s="136">
        <v>
4285</v>
      </c>
      <c r="G59" s="136">
        <v>
4866</v>
      </c>
      <c r="H59" s="137">
        <v>
5339</v>
      </c>
    </row>
    <row r="60" spans="2:8" ht="45.75" customHeight="1" x14ac:dyDescent="0.2">
      <c r="B60" s="135"/>
      <c r="C60" s="1303" t="s">
        <v>
581</v>
      </c>
      <c r="D60" s="1304"/>
      <c r="E60" s="1305"/>
      <c r="F60" s="136">
        <v>
639</v>
      </c>
      <c r="G60" s="136">
        <v>
639</v>
      </c>
      <c r="H60" s="137">
        <v>
640</v>
      </c>
    </row>
    <row r="61" spans="2:8" ht="45.75" customHeight="1" x14ac:dyDescent="0.2">
      <c r="B61" s="135"/>
      <c r="C61" s="1303" t="s">
        <v>
582</v>
      </c>
      <c r="D61" s="1304"/>
      <c r="E61" s="1305"/>
      <c r="F61" s="136">
        <v>
425</v>
      </c>
      <c r="G61" s="136">
        <v>
425</v>
      </c>
      <c r="H61" s="137">
        <v>
425</v>
      </c>
    </row>
    <row r="62" spans="2:8" ht="45.75" customHeight="1" thickBot="1" x14ac:dyDescent="0.25">
      <c r="B62" s="138"/>
      <c r="C62" s="1306" t="s">
        <v>
583</v>
      </c>
      <c r="D62" s="1307"/>
      <c r="E62" s="1308"/>
      <c r="F62" s="139">
        <v>
371</v>
      </c>
      <c r="G62" s="139">
        <v>
371</v>
      </c>
      <c r="H62" s="140">
        <v>
372</v>
      </c>
    </row>
    <row r="63" spans="2:8" ht="52.5" customHeight="1" thickBot="1" x14ac:dyDescent="0.25">
      <c r="B63" s="141"/>
      <c r="C63" s="1309" t="s">
        <v>
51</v>
      </c>
      <c r="D63" s="1309"/>
      <c r="E63" s="1310"/>
      <c r="F63" s="142">
        <v>
45040</v>
      </c>
      <c r="G63" s="142">
        <v>
50871</v>
      </c>
      <c r="H63" s="143">
        <v>
55442</v>
      </c>
    </row>
    <row r="64" spans="2:8" ht="15" customHeight="1" x14ac:dyDescent="0.2"/>
  </sheetData>
  <sheetProtection algorithmName="SHA-512" hashValue="dg3BFrSi5jUaXD6KW33HH0X2BwH9Pw0asmoFqp63EohVvNthG0RmCJfcFASvje3GN4WURHsopmZFyIsKdMiOZg==" saltValue="G+ZYTmc63vDSmCozhH1r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workbookViewId="0">
      <selection activeCell="AZ20" sqref="AZ2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586</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586</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
589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590</v>
      </c>
    </row>
    <row r="50" spans="1:109" ht="13.2" x14ac:dyDescent="0.2">
      <c r="B50" s="395"/>
      <c r="G50" s="1326"/>
      <c r="H50" s="1326"/>
      <c r="I50" s="1326"/>
      <c r="J50" s="1326"/>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30" t="s">
        <v>
551</v>
      </c>
      <c r="BQ50" s="1330"/>
      <c r="BR50" s="1330"/>
      <c r="BS50" s="1330"/>
      <c r="BT50" s="1330"/>
      <c r="BU50" s="1330"/>
      <c r="BV50" s="1330"/>
      <c r="BW50" s="1330"/>
      <c r="BX50" s="1330" t="s">
        <v>
552</v>
      </c>
      <c r="BY50" s="1330"/>
      <c r="BZ50" s="1330"/>
      <c r="CA50" s="1330"/>
      <c r="CB50" s="1330"/>
      <c r="CC50" s="1330"/>
      <c r="CD50" s="1330"/>
      <c r="CE50" s="1330"/>
      <c r="CF50" s="1330" t="s">
        <v>
553</v>
      </c>
      <c r="CG50" s="1330"/>
      <c r="CH50" s="1330"/>
      <c r="CI50" s="1330"/>
      <c r="CJ50" s="1330"/>
      <c r="CK50" s="1330"/>
      <c r="CL50" s="1330"/>
      <c r="CM50" s="1330"/>
      <c r="CN50" s="1330" t="s">
        <v>
554</v>
      </c>
      <c r="CO50" s="1330"/>
      <c r="CP50" s="1330"/>
      <c r="CQ50" s="1330"/>
      <c r="CR50" s="1330"/>
      <c r="CS50" s="1330"/>
      <c r="CT50" s="1330"/>
      <c r="CU50" s="1330"/>
      <c r="CV50" s="1330" t="s">
        <v>
555</v>
      </c>
      <c r="CW50" s="1330"/>
      <c r="CX50" s="1330"/>
      <c r="CY50" s="1330"/>
      <c r="CZ50" s="1330"/>
      <c r="DA50" s="1330"/>
      <c r="DB50" s="1330"/>
      <c r="DC50" s="1330"/>
    </row>
    <row r="51" spans="1:109" ht="13.5" customHeight="1" x14ac:dyDescent="0.2">
      <c r="B51" s="395"/>
      <c r="G51" s="1336"/>
      <c r="H51" s="1336"/>
      <c r="I51" s="1334"/>
      <c r="J51" s="1334"/>
      <c r="K51" s="1332"/>
      <c r="L51" s="1332"/>
      <c r="M51" s="1332"/>
      <c r="N51" s="1332"/>
      <c r="AM51" s="404"/>
      <c r="AN51" s="1333" t="s">
        <v>
591</v>
      </c>
      <c r="AO51" s="1333"/>
      <c r="AP51" s="1333"/>
      <c r="AQ51" s="1333"/>
      <c r="AR51" s="1333"/>
      <c r="AS51" s="1333"/>
      <c r="AT51" s="1333"/>
      <c r="AU51" s="1333"/>
      <c r="AV51" s="1333"/>
      <c r="AW51" s="1333"/>
      <c r="AX51" s="1333"/>
      <c r="AY51" s="1333"/>
      <c r="AZ51" s="1333"/>
      <c r="BA51" s="1333"/>
      <c r="BB51" s="1333" t="s">
        <v>
592</v>
      </c>
      <c r="BC51" s="1333"/>
      <c r="BD51" s="1333"/>
      <c r="BE51" s="1333"/>
      <c r="BF51" s="1333"/>
      <c r="BG51" s="1333"/>
      <c r="BH51" s="1333"/>
      <c r="BI51" s="1333"/>
      <c r="BJ51" s="1333"/>
      <c r="BK51" s="1333"/>
      <c r="BL51" s="1333"/>
      <c r="BM51" s="1333"/>
      <c r="BN51" s="1333"/>
      <c r="BO51" s="1333"/>
      <c r="BP51" s="1331"/>
      <c r="BQ51" s="1331"/>
      <c r="BR51" s="1331"/>
      <c r="BS51" s="1331"/>
      <c r="BT51" s="1331"/>
      <c r="BU51" s="1331"/>
      <c r="BV51" s="1331"/>
      <c r="BW51" s="1331"/>
      <c r="BX51" s="1331"/>
      <c r="BY51" s="1331"/>
      <c r="BZ51" s="1331"/>
      <c r="CA51" s="1331"/>
      <c r="CB51" s="1331"/>
      <c r="CC51" s="1331"/>
      <c r="CD51" s="1331"/>
      <c r="CE51" s="1331"/>
      <c r="CF51" s="1331"/>
      <c r="CG51" s="1331"/>
      <c r="CH51" s="1331"/>
      <c r="CI51" s="1331"/>
      <c r="CJ51" s="1331"/>
      <c r="CK51" s="1331"/>
      <c r="CL51" s="1331"/>
      <c r="CM51" s="1331"/>
      <c r="CN51" s="1331"/>
      <c r="CO51" s="1331"/>
      <c r="CP51" s="1331"/>
      <c r="CQ51" s="1331"/>
      <c r="CR51" s="1331"/>
      <c r="CS51" s="1331"/>
      <c r="CT51" s="1331"/>
      <c r="CU51" s="1331"/>
      <c r="CV51" s="1331"/>
      <c r="CW51" s="1331"/>
      <c r="CX51" s="1331"/>
      <c r="CY51" s="1331"/>
      <c r="CZ51" s="1331"/>
      <c r="DA51" s="1331"/>
      <c r="DB51" s="1331"/>
      <c r="DC51" s="1331"/>
    </row>
    <row r="52" spans="1:109" ht="13.2" x14ac:dyDescent="0.2">
      <c r="B52" s="395"/>
      <c r="G52" s="1336"/>
      <c r="H52" s="1336"/>
      <c r="I52" s="1334"/>
      <c r="J52" s="1334"/>
      <c r="K52" s="1332"/>
      <c r="L52" s="1332"/>
      <c r="M52" s="1332"/>
      <c r="N52" s="1332"/>
      <c r="AM52" s="404"/>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1"/>
      <c r="BQ52" s="1331"/>
      <c r="BR52" s="1331"/>
      <c r="BS52" s="1331"/>
      <c r="BT52" s="1331"/>
      <c r="BU52" s="1331"/>
      <c r="BV52" s="1331"/>
      <c r="BW52" s="1331"/>
      <c r="BX52" s="1331"/>
      <c r="BY52" s="1331"/>
      <c r="BZ52" s="1331"/>
      <c r="CA52" s="1331"/>
      <c r="CB52" s="1331"/>
      <c r="CC52" s="1331"/>
      <c r="CD52" s="1331"/>
      <c r="CE52" s="1331"/>
      <c r="CF52" s="1331"/>
      <c r="CG52" s="1331"/>
      <c r="CH52" s="1331"/>
      <c r="CI52" s="1331"/>
      <c r="CJ52" s="1331"/>
      <c r="CK52" s="1331"/>
      <c r="CL52" s="1331"/>
      <c r="CM52" s="1331"/>
      <c r="CN52" s="1331"/>
      <c r="CO52" s="1331"/>
      <c r="CP52" s="1331"/>
      <c r="CQ52" s="1331"/>
      <c r="CR52" s="1331"/>
      <c r="CS52" s="1331"/>
      <c r="CT52" s="1331"/>
      <c r="CU52" s="1331"/>
      <c r="CV52" s="1331"/>
      <c r="CW52" s="1331"/>
      <c r="CX52" s="1331"/>
      <c r="CY52" s="1331"/>
      <c r="CZ52" s="1331"/>
      <c r="DA52" s="1331"/>
      <c r="DB52" s="1331"/>
      <c r="DC52" s="1331"/>
    </row>
    <row r="53" spans="1:109" ht="13.2" x14ac:dyDescent="0.2">
      <c r="A53" s="403"/>
      <c r="B53" s="395"/>
      <c r="G53" s="1336"/>
      <c r="H53" s="1336"/>
      <c r="I53" s="1326"/>
      <c r="J53" s="1326"/>
      <c r="K53" s="1332"/>
      <c r="L53" s="1332"/>
      <c r="M53" s="1332"/>
      <c r="N53" s="1332"/>
      <c r="AM53" s="404"/>
      <c r="AN53" s="1333"/>
      <c r="AO53" s="1333"/>
      <c r="AP53" s="1333"/>
      <c r="AQ53" s="1333"/>
      <c r="AR53" s="1333"/>
      <c r="AS53" s="1333"/>
      <c r="AT53" s="1333"/>
      <c r="AU53" s="1333"/>
      <c r="AV53" s="1333"/>
      <c r="AW53" s="1333"/>
      <c r="AX53" s="1333"/>
      <c r="AY53" s="1333"/>
      <c r="AZ53" s="1333"/>
      <c r="BA53" s="1333"/>
      <c r="BB53" s="1333" t="s">
        <v>
593</v>
      </c>
      <c r="BC53" s="1333"/>
      <c r="BD53" s="1333"/>
      <c r="BE53" s="1333"/>
      <c r="BF53" s="1333"/>
      <c r="BG53" s="1333"/>
      <c r="BH53" s="1333"/>
      <c r="BI53" s="1333"/>
      <c r="BJ53" s="1333"/>
      <c r="BK53" s="1333"/>
      <c r="BL53" s="1333"/>
      <c r="BM53" s="1333"/>
      <c r="BN53" s="1333"/>
      <c r="BO53" s="1333"/>
      <c r="BP53" s="1331">
        <v>
62.4</v>
      </c>
      <c r="BQ53" s="1331"/>
      <c r="BR53" s="1331"/>
      <c r="BS53" s="1331"/>
      <c r="BT53" s="1331"/>
      <c r="BU53" s="1331"/>
      <c r="BV53" s="1331"/>
      <c r="BW53" s="1331"/>
      <c r="BX53" s="1331">
        <v>
63.8</v>
      </c>
      <c r="BY53" s="1331"/>
      <c r="BZ53" s="1331"/>
      <c r="CA53" s="1331"/>
      <c r="CB53" s="1331"/>
      <c r="CC53" s="1331"/>
      <c r="CD53" s="1331"/>
      <c r="CE53" s="1331"/>
      <c r="CF53" s="1331">
        <v>
65.400000000000006</v>
      </c>
      <c r="CG53" s="1331"/>
      <c r="CH53" s="1331"/>
      <c r="CI53" s="1331"/>
      <c r="CJ53" s="1331"/>
      <c r="CK53" s="1331"/>
      <c r="CL53" s="1331"/>
      <c r="CM53" s="1331"/>
      <c r="CN53" s="1331">
        <v>
66.400000000000006</v>
      </c>
      <c r="CO53" s="1331"/>
      <c r="CP53" s="1331"/>
      <c r="CQ53" s="1331"/>
      <c r="CR53" s="1331"/>
      <c r="CS53" s="1331"/>
      <c r="CT53" s="1331"/>
      <c r="CU53" s="1331"/>
      <c r="CV53" s="1331">
        <v>
66.3</v>
      </c>
      <c r="CW53" s="1331"/>
      <c r="CX53" s="1331"/>
      <c r="CY53" s="1331"/>
      <c r="CZ53" s="1331"/>
      <c r="DA53" s="1331"/>
      <c r="DB53" s="1331"/>
      <c r="DC53" s="1331"/>
    </row>
    <row r="54" spans="1:109" ht="13.2" x14ac:dyDescent="0.2">
      <c r="A54" s="403"/>
      <c r="B54" s="395"/>
      <c r="G54" s="1336"/>
      <c r="H54" s="1336"/>
      <c r="I54" s="1326"/>
      <c r="J54" s="1326"/>
      <c r="K54" s="1332"/>
      <c r="L54" s="1332"/>
      <c r="M54" s="1332"/>
      <c r="N54" s="1332"/>
      <c r="AM54" s="404"/>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1"/>
      <c r="BQ54" s="1331"/>
      <c r="BR54" s="1331"/>
      <c r="BS54" s="1331"/>
      <c r="BT54" s="1331"/>
      <c r="BU54" s="1331"/>
      <c r="BV54" s="1331"/>
      <c r="BW54" s="1331"/>
      <c r="BX54" s="1331"/>
      <c r="BY54" s="1331"/>
      <c r="BZ54" s="1331"/>
      <c r="CA54" s="1331"/>
      <c r="CB54" s="1331"/>
      <c r="CC54" s="1331"/>
      <c r="CD54" s="1331"/>
      <c r="CE54" s="1331"/>
      <c r="CF54" s="1331"/>
      <c r="CG54" s="1331"/>
      <c r="CH54" s="1331"/>
      <c r="CI54" s="1331"/>
      <c r="CJ54" s="1331"/>
      <c r="CK54" s="1331"/>
      <c r="CL54" s="1331"/>
      <c r="CM54" s="1331"/>
      <c r="CN54" s="1331"/>
      <c r="CO54" s="1331"/>
      <c r="CP54" s="1331"/>
      <c r="CQ54" s="1331"/>
      <c r="CR54" s="1331"/>
      <c r="CS54" s="1331"/>
      <c r="CT54" s="1331"/>
      <c r="CU54" s="1331"/>
      <c r="CV54" s="1331"/>
      <c r="CW54" s="1331"/>
      <c r="CX54" s="1331"/>
      <c r="CY54" s="1331"/>
      <c r="CZ54" s="1331"/>
      <c r="DA54" s="1331"/>
      <c r="DB54" s="1331"/>
      <c r="DC54" s="1331"/>
    </row>
    <row r="55" spans="1:109" ht="13.2" x14ac:dyDescent="0.2">
      <c r="A55" s="403"/>
      <c r="B55" s="395"/>
      <c r="G55" s="1326"/>
      <c r="H55" s="1326"/>
      <c r="I55" s="1326"/>
      <c r="J55" s="1326"/>
      <c r="K55" s="1332"/>
      <c r="L55" s="1332"/>
      <c r="M55" s="1332"/>
      <c r="N55" s="1332"/>
      <c r="AN55" s="1330" t="s">
        <v>
594</v>
      </c>
      <c r="AO55" s="1330"/>
      <c r="AP55" s="1330"/>
      <c r="AQ55" s="1330"/>
      <c r="AR55" s="1330"/>
      <c r="AS55" s="1330"/>
      <c r="AT55" s="1330"/>
      <c r="AU55" s="1330"/>
      <c r="AV55" s="1330"/>
      <c r="AW55" s="1330"/>
      <c r="AX55" s="1330"/>
      <c r="AY55" s="1330"/>
      <c r="AZ55" s="1330"/>
      <c r="BA55" s="1330"/>
      <c r="BB55" s="1333" t="s">
        <v>
592</v>
      </c>
      <c r="BC55" s="1333"/>
      <c r="BD55" s="1333"/>
      <c r="BE55" s="1333"/>
      <c r="BF55" s="1333"/>
      <c r="BG55" s="1333"/>
      <c r="BH55" s="1333"/>
      <c r="BI55" s="1333"/>
      <c r="BJ55" s="1333"/>
      <c r="BK55" s="1333"/>
      <c r="BL55" s="1333"/>
      <c r="BM55" s="1333"/>
      <c r="BN55" s="1333"/>
      <c r="BO55" s="1333"/>
      <c r="BP55" s="1331">
        <v>
0</v>
      </c>
      <c r="BQ55" s="1331"/>
      <c r="BR55" s="1331"/>
      <c r="BS55" s="1331"/>
      <c r="BT55" s="1331"/>
      <c r="BU55" s="1331"/>
      <c r="BV55" s="1331"/>
      <c r="BW55" s="1331"/>
      <c r="BX55" s="1331">
        <v>
0</v>
      </c>
      <c r="BY55" s="1331"/>
      <c r="BZ55" s="1331"/>
      <c r="CA55" s="1331"/>
      <c r="CB55" s="1331"/>
      <c r="CC55" s="1331"/>
      <c r="CD55" s="1331"/>
      <c r="CE55" s="1331"/>
      <c r="CF55" s="1331">
        <v>
0</v>
      </c>
      <c r="CG55" s="1331"/>
      <c r="CH55" s="1331"/>
      <c r="CI55" s="1331"/>
      <c r="CJ55" s="1331"/>
      <c r="CK55" s="1331"/>
      <c r="CL55" s="1331"/>
      <c r="CM55" s="1331"/>
      <c r="CN55" s="1331">
        <v>
0</v>
      </c>
      <c r="CO55" s="1331"/>
      <c r="CP55" s="1331"/>
      <c r="CQ55" s="1331"/>
      <c r="CR55" s="1331"/>
      <c r="CS55" s="1331"/>
      <c r="CT55" s="1331"/>
      <c r="CU55" s="1331"/>
      <c r="CV55" s="1331">
        <v>
0</v>
      </c>
      <c r="CW55" s="1331"/>
      <c r="CX55" s="1331"/>
      <c r="CY55" s="1331"/>
      <c r="CZ55" s="1331"/>
      <c r="DA55" s="1331"/>
      <c r="DB55" s="1331"/>
      <c r="DC55" s="1331"/>
    </row>
    <row r="56" spans="1:109" ht="13.2" x14ac:dyDescent="0.2">
      <c r="A56" s="403"/>
      <c r="B56" s="395"/>
      <c r="G56" s="1326"/>
      <c r="H56" s="1326"/>
      <c r="I56" s="1326"/>
      <c r="J56" s="1326"/>
      <c r="K56" s="1332"/>
      <c r="L56" s="1332"/>
      <c r="M56" s="1332"/>
      <c r="N56" s="1332"/>
      <c r="AN56" s="1330"/>
      <c r="AO56" s="1330"/>
      <c r="AP56" s="1330"/>
      <c r="AQ56" s="1330"/>
      <c r="AR56" s="1330"/>
      <c r="AS56" s="1330"/>
      <c r="AT56" s="1330"/>
      <c r="AU56" s="1330"/>
      <c r="AV56" s="1330"/>
      <c r="AW56" s="1330"/>
      <c r="AX56" s="1330"/>
      <c r="AY56" s="1330"/>
      <c r="AZ56" s="1330"/>
      <c r="BA56" s="1330"/>
      <c r="BB56" s="1333"/>
      <c r="BC56" s="1333"/>
      <c r="BD56" s="1333"/>
      <c r="BE56" s="1333"/>
      <c r="BF56" s="1333"/>
      <c r="BG56" s="1333"/>
      <c r="BH56" s="1333"/>
      <c r="BI56" s="1333"/>
      <c r="BJ56" s="1333"/>
      <c r="BK56" s="1333"/>
      <c r="BL56" s="1333"/>
      <c r="BM56" s="1333"/>
      <c r="BN56" s="1333"/>
      <c r="BO56" s="1333"/>
      <c r="BP56" s="1331"/>
      <c r="BQ56" s="1331"/>
      <c r="BR56" s="1331"/>
      <c r="BS56" s="1331"/>
      <c r="BT56" s="1331"/>
      <c r="BU56" s="1331"/>
      <c r="BV56" s="1331"/>
      <c r="BW56" s="1331"/>
      <c r="BX56" s="1331"/>
      <c r="BY56" s="1331"/>
      <c r="BZ56" s="1331"/>
      <c r="CA56" s="1331"/>
      <c r="CB56" s="1331"/>
      <c r="CC56" s="1331"/>
      <c r="CD56" s="1331"/>
      <c r="CE56" s="1331"/>
      <c r="CF56" s="1331"/>
      <c r="CG56" s="1331"/>
      <c r="CH56" s="1331"/>
      <c r="CI56" s="1331"/>
      <c r="CJ56" s="1331"/>
      <c r="CK56" s="1331"/>
      <c r="CL56" s="1331"/>
      <c r="CM56" s="1331"/>
      <c r="CN56" s="1331"/>
      <c r="CO56" s="1331"/>
      <c r="CP56" s="1331"/>
      <c r="CQ56" s="1331"/>
      <c r="CR56" s="1331"/>
      <c r="CS56" s="1331"/>
      <c r="CT56" s="1331"/>
      <c r="CU56" s="1331"/>
      <c r="CV56" s="1331"/>
      <c r="CW56" s="1331"/>
      <c r="CX56" s="1331"/>
      <c r="CY56" s="1331"/>
      <c r="CZ56" s="1331"/>
      <c r="DA56" s="1331"/>
      <c r="DB56" s="1331"/>
      <c r="DC56" s="1331"/>
    </row>
    <row r="57" spans="1:109" s="403" customFormat="1" ht="13.2" x14ac:dyDescent="0.2">
      <c r="B57" s="407"/>
      <c r="G57" s="1326"/>
      <c r="H57" s="1326"/>
      <c r="I57" s="1335"/>
      <c r="J57" s="1335"/>
      <c r="K57" s="1332"/>
      <c r="L57" s="1332"/>
      <c r="M57" s="1332"/>
      <c r="N57" s="1332"/>
      <c r="AM57" s="388"/>
      <c r="AN57" s="1330"/>
      <c r="AO57" s="1330"/>
      <c r="AP57" s="1330"/>
      <c r="AQ57" s="1330"/>
      <c r="AR57" s="1330"/>
      <c r="AS57" s="1330"/>
      <c r="AT57" s="1330"/>
      <c r="AU57" s="1330"/>
      <c r="AV57" s="1330"/>
      <c r="AW57" s="1330"/>
      <c r="AX57" s="1330"/>
      <c r="AY57" s="1330"/>
      <c r="AZ57" s="1330"/>
      <c r="BA57" s="1330"/>
      <c r="BB57" s="1333" t="s">
        <v>
593</v>
      </c>
      <c r="BC57" s="1333"/>
      <c r="BD57" s="1333"/>
      <c r="BE57" s="1333"/>
      <c r="BF57" s="1333"/>
      <c r="BG57" s="1333"/>
      <c r="BH57" s="1333"/>
      <c r="BI57" s="1333"/>
      <c r="BJ57" s="1333"/>
      <c r="BK57" s="1333"/>
      <c r="BL57" s="1333"/>
      <c r="BM57" s="1333"/>
      <c r="BN57" s="1333"/>
      <c r="BO57" s="1333"/>
      <c r="BP57" s="1331">
        <v>
60.2</v>
      </c>
      <c r="BQ57" s="1331"/>
      <c r="BR57" s="1331"/>
      <c r="BS57" s="1331"/>
      <c r="BT57" s="1331"/>
      <c r="BU57" s="1331"/>
      <c r="BV57" s="1331"/>
      <c r="BW57" s="1331"/>
      <c r="BX57" s="1331">
        <v>
56.8</v>
      </c>
      <c r="BY57" s="1331"/>
      <c r="BZ57" s="1331"/>
      <c r="CA57" s="1331"/>
      <c r="CB57" s="1331"/>
      <c r="CC57" s="1331"/>
      <c r="CD57" s="1331"/>
      <c r="CE57" s="1331"/>
      <c r="CF57" s="1331">
        <v>
56.9</v>
      </c>
      <c r="CG57" s="1331"/>
      <c r="CH57" s="1331"/>
      <c r="CI57" s="1331"/>
      <c r="CJ57" s="1331"/>
      <c r="CK57" s="1331"/>
      <c r="CL57" s="1331"/>
      <c r="CM57" s="1331"/>
      <c r="CN57" s="1331">
        <v>
57.7</v>
      </c>
      <c r="CO57" s="1331"/>
      <c r="CP57" s="1331"/>
      <c r="CQ57" s="1331"/>
      <c r="CR57" s="1331"/>
      <c r="CS57" s="1331"/>
      <c r="CT57" s="1331"/>
      <c r="CU57" s="1331"/>
      <c r="CV57" s="1331">
        <v>
56.3</v>
      </c>
      <c r="CW57" s="1331"/>
      <c r="CX57" s="1331"/>
      <c r="CY57" s="1331"/>
      <c r="CZ57" s="1331"/>
      <c r="DA57" s="1331"/>
      <c r="DB57" s="1331"/>
      <c r="DC57" s="1331"/>
      <c r="DD57" s="408"/>
      <c r="DE57" s="407"/>
    </row>
    <row r="58" spans="1:109" s="403" customFormat="1" ht="13.2" x14ac:dyDescent="0.2">
      <c r="A58" s="388"/>
      <c r="B58" s="407"/>
      <c r="G58" s="1326"/>
      <c r="H58" s="1326"/>
      <c r="I58" s="1335"/>
      <c r="J58" s="1335"/>
      <c r="K58" s="1332"/>
      <c r="L58" s="1332"/>
      <c r="M58" s="1332"/>
      <c r="N58" s="1332"/>
      <c r="AM58" s="388"/>
      <c r="AN58" s="1330"/>
      <c r="AO58" s="1330"/>
      <c r="AP58" s="1330"/>
      <c r="AQ58" s="1330"/>
      <c r="AR58" s="1330"/>
      <c r="AS58" s="1330"/>
      <c r="AT58" s="1330"/>
      <c r="AU58" s="1330"/>
      <c r="AV58" s="1330"/>
      <c r="AW58" s="1330"/>
      <c r="AX58" s="1330"/>
      <c r="AY58" s="1330"/>
      <c r="AZ58" s="1330"/>
      <c r="BA58" s="1330"/>
      <c r="BB58" s="1333"/>
      <c r="BC58" s="1333"/>
      <c r="BD58" s="1333"/>
      <c r="BE58" s="1333"/>
      <c r="BF58" s="1333"/>
      <c r="BG58" s="1333"/>
      <c r="BH58" s="1333"/>
      <c r="BI58" s="1333"/>
      <c r="BJ58" s="1333"/>
      <c r="BK58" s="1333"/>
      <c r="BL58" s="1333"/>
      <c r="BM58" s="1333"/>
      <c r="BN58" s="1333"/>
      <c r="BO58" s="1333"/>
      <c r="BP58" s="1331"/>
      <c r="BQ58" s="1331"/>
      <c r="BR58" s="1331"/>
      <c r="BS58" s="1331"/>
      <c r="BT58" s="1331"/>
      <c r="BU58" s="1331"/>
      <c r="BV58" s="1331"/>
      <c r="BW58" s="1331"/>
      <c r="BX58" s="1331"/>
      <c r="BY58" s="1331"/>
      <c r="BZ58" s="1331"/>
      <c r="CA58" s="1331"/>
      <c r="CB58" s="1331"/>
      <c r="CC58" s="1331"/>
      <c r="CD58" s="1331"/>
      <c r="CE58" s="1331"/>
      <c r="CF58" s="1331"/>
      <c r="CG58" s="1331"/>
      <c r="CH58" s="1331"/>
      <c r="CI58" s="1331"/>
      <c r="CJ58" s="1331"/>
      <c r="CK58" s="1331"/>
      <c r="CL58" s="1331"/>
      <c r="CM58" s="1331"/>
      <c r="CN58" s="1331"/>
      <c r="CO58" s="1331"/>
      <c r="CP58" s="1331"/>
      <c r="CQ58" s="1331"/>
      <c r="CR58" s="1331"/>
      <c r="CS58" s="1331"/>
      <c r="CT58" s="1331"/>
      <c r="CU58" s="1331"/>
      <c r="CV58" s="1331"/>
      <c r="CW58" s="1331"/>
      <c r="CX58" s="1331"/>
      <c r="CY58" s="1331"/>
      <c r="CZ58" s="1331"/>
      <c r="DA58" s="1331"/>
      <c r="DB58" s="1331"/>
      <c r="DC58" s="133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595</v>
      </c>
    </row>
    <row r="64" spans="1:109" ht="13.2" x14ac:dyDescent="0.2">
      <c r="B64" s="395"/>
      <c r="G64" s="402"/>
      <c r="I64" s="415"/>
      <c r="J64" s="415"/>
      <c r="K64" s="415"/>
      <c r="L64" s="415"/>
      <c r="M64" s="415"/>
      <c r="N64" s="416"/>
      <c r="AM64" s="402"/>
      <c r="AN64" s="402" t="s">
        <v>
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
596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590</v>
      </c>
    </row>
    <row r="72" spans="2:107" ht="13.2" x14ac:dyDescent="0.2">
      <c r="B72" s="395"/>
      <c r="G72" s="1326"/>
      <c r="H72" s="1326"/>
      <c r="I72" s="1326"/>
      <c r="J72" s="1326"/>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30" t="s">
        <v>
551</v>
      </c>
      <c r="BQ72" s="1330"/>
      <c r="BR72" s="1330"/>
      <c r="BS72" s="1330"/>
      <c r="BT72" s="1330"/>
      <c r="BU72" s="1330"/>
      <c r="BV72" s="1330"/>
      <c r="BW72" s="1330"/>
      <c r="BX72" s="1330" t="s">
        <v>
552</v>
      </c>
      <c r="BY72" s="1330"/>
      <c r="BZ72" s="1330"/>
      <c r="CA72" s="1330"/>
      <c r="CB72" s="1330"/>
      <c r="CC72" s="1330"/>
      <c r="CD72" s="1330"/>
      <c r="CE72" s="1330"/>
      <c r="CF72" s="1330" t="s">
        <v>
553</v>
      </c>
      <c r="CG72" s="1330"/>
      <c r="CH72" s="1330"/>
      <c r="CI72" s="1330"/>
      <c r="CJ72" s="1330"/>
      <c r="CK72" s="1330"/>
      <c r="CL72" s="1330"/>
      <c r="CM72" s="1330"/>
      <c r="CN72" s="1330" t="s">
        <v>
554</v>
      </c>
      <c r="CO72" s="1330"/>
      <c r="CP72" s="1330"/>
      <c r="CQ72" s="1330"/>
      <c r="CR72" s="1330"/>
      <c r="CS72" s="1330"/>
      <c r="CT72" s="1330"/>
      <c r="CU72" s="1330"/>
      <c r="CV72" s="1330" t="s">
        <v>
555</v>
      </c>
      <c r="CW72" s="1330"/>
      <c r="CX72" s="1330"/>
      <c r="CY72" s="1330"/>
      <c r="CZ72" s="1330"/>
      <c r="DA72" s="1330"/>
      <c r="DB72" s="1330"/>
      <c r="DC72" s="1330"/>
    </row>
    <row r="73" spans="2:107" ht="13.2" x14ac:dyDescent="0.2">
      <c r="B73" s="395"/>
      <c r="G73" s="1336"/>
      <c r="H73" s="1336"/>
      <c r="I73" s="1336"/>
      <c r="J73" s="1336"/>
      <c r="K73" s="1337"/>
      <c r="L73" s="1337"/>
      <c r="M73" s="1337"/>
      <c r="N73" s="1337"/>
      <c r="AM73" s="404"/>
      <c r="AN73" s="1333" t="s">
        <v>
591</v>
      </c>
      <c r="AO73" s="1333"/>
      <c r="AP73" s="1333"/>
      <c r="AQ73" s="1333"/>
      <c r="AR73" s="1333"/>
      <c r="AS73" s="1333"/>
      <c r="AT73" s="1333"/>
      <c r="AU73" s="1333"/>
      <c r="AV73" s="1333"/>
      <c r="AW73" s="1333"/>
      <c r="AX73" s="1333"/>
      <c r="AY73" s="1333"/>
      <c r="AZ73" s="1333"/>
      <c r="BA73" s="1333"/>
      <c r="BB73" s="1333" t="s">
        <v>
592</v>
      </c>
      <c r="BC73" s="1333"/>
      <c r="BD73" s="1333"/>
      <c r="BE73" s="1333"/>
      <c r="BF73" s="1333"/>
      <c r="BG73" s="1333"/>
      <c r="BH73" s="1333"/>
      <c r="BI73" s="1333"/>
      <c r="BJ73" s="1333"/>
      <c r="BK73" s="1333"/>
      <c r="BL73" s="1333"/>
      <c r="BM73" s="1333"/>
      <c r="BN73" s="1333"/>
      <c r="BO73" s="1333"/>
      <c r="BP73" s="1331"/>
      <c r="BQ73" s="1331"/>
      <c r="BR73" s="1331"/>
      <c r="BS73" s="1331"/>
      <c r="BT73" s="1331"/>
      <c r="BU73" s="1331"/>
      <c r="BV73" s="1331"/>
      <c r="BW73" s="1331"/>
      <c r="BX73" s="1331"/>
      <c r="BY73" s="1331"/>
      <c r="BZ73" s="1331"/>
      <c r="CA73" s="1331"/>
      <c r="CB73" s="1331"/>
      <c r="CC73" s="1331"/>
      <c r="CD73" s="1331"/>
      <c r="CE73" s="1331"/>
      <c r="CF73" s="1331"/>
      <c r="CG73" s="1331"/>
      <c r="CH73" s="1331"/>
      <c r="CI73" s="1331"/>
      <c r="CJ73" s="1331"/>
      <c r="CK73" s="1331"/>
      <c r="CL73" s="1331"/>
      <c r="CM73" s="1331"/>
      <c r="CN73" s="1331"/>
      <c r="CO73" s="1331"/>
      <c r="CP73" s="1331"/>
      <c r="CQ73" s="1331"/>
      <c r="CR73" s="1331"/>
      <c r="CS73" s="1331"/>
      <c r="CT73" s="1331"/>
      <c r="CU73" s="1331"/>
      <c r="CV73" s="1331"/>
      <c r="CW73" s="1331"/>
      <c r="CX73" s="1331"/>
      <c r="CY73" s="1331"/>
      <c r="CZ73" s="1331"/>
      <c r="DA73" s="1331"/>
      <c r="DB73" s="1331"/>
      <c r="DC73" s="1331"/>
    </row>
    <row r="74" spans="2:107" ht="13.2" x14ac:dyDescent="0.2">
      <c r="B74" s="395"/>
      <c r="G74" s="1336"/>
      <c r="H74" s="1336"/>
      <c r="I74" s="1336"/>
      <c r="J74" s="1336"/>
      <c r="K74" s="1337"/>
      <c r="L74" s="1337"/>
      <c r="M74" s="1337"/>
      <c r="N74" s="1337"/>
      <c r="AM74" s="404"/>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1"/>
      <c r="BQ74" s="1331"/>
      <c r="BR74" s="1331"/>
      <c r="BS74" s="1331"/>
      <c r="BT74" s="1331"/>
      <c r="BU74" s="1331"/>
      <c r="BV74" s="1331"/>
      <c r="BW74" s="1331"/>
      <c r="BX74" s="1331"/>
      <c r="BY74" s="1331"/>
      <c r="BZ74" s="1331"/>
      <c r="CA74" s="1331"/>
      <c r="CB74" s="1331"/>
      <c r="CC74" s="1331"/>
      <c r="CD74" s="1331"/>
      <c r="CE74" s="1331"/>
      <c r="CF74" s="1331"/>
      <c r="CG74" s="1331"/>
      <c r="CH74" s="1331"/>
      <c r="CI74" s="1331"/>
      <c r="CJ74" s="1331"/>
      <c r="CK74" s="1331"/>
      <c r="CL74" s="1331"/>
      <c r="CM74" s="1331"/>
      <c r="CN74" s="1331"/>
      <c r="CO74" s="1331"/>
      <c r="CP74" s="1331"/>
      <c r="CQ74" s="1331"/>
      <c r="CR74" s="1331"/>
      <c r="CS74" s="1331"/>
      <c r="CT74" s="1331"/>
      <c r="CU74" s="1331"/>
      <c r="CV74" s="1331"/>
      <c r="CW74" s="1331"/>
      <c r="CX74" s="1331"/>
      <c r="CY74" s="1331"/>
      <c r="CZ74" s="1331"/>
      <c r="DA74" s="1331"/>
      <c r="DB74" s="1331"/>
      <c r="DC74" s="1331"/>
    </row>
    <row r="75" spans="2:107" ht="13.2" x14ac:dyDescent="0.2">
      <c r="B75" s="395"/>
      <c r="G75" s="1336"/>
      <c r="H75" s="1336"/>
      <c r="I75" s="1326"/>
      <c r="J75" s="1326"/>
      <c r="K75" s="1332"/>
      <c r="L75" s="1332"/>
      <c r="M75" s="1332"/>
      <c r="N75" s="1332"/>
      <c r="AM75" s="404"/>
      <c r="AN75" s="1333"/>
      <c r="AO75" s="1333"/>
      <c r="AP75" s="1333"/>
      <c r="AQ75" s="1333"/>
      <c r="AR75" s="1333"/>
      <c r="AS75" s="1333"/>
      <c r="AT75" s="1333"/>
      <c r="AU75" s="1333"/>
      <c r="AV75" s="1333"/>
      <c r="AW75" s="1333"/>
      <c r="AX75" s="1333"/>
      <c r="AY75" s="1333"/>
      <c r="AZ75" s="1333"/>
      <c r="BA75" s="1333"/>
      <c r="BB75" s="1333" t="s">
        <v>
597</v>
      </c>
      <c r="BC75" s="1333"/>
      <c r="BD75" s="1333"/>
      <c r="BE75" s="1333"/>
      <c r="BF75" s="1333"/>
      <c r="BG75" s="1333"/>
      <c r="BH75" s="1333"/>
      <c r="BI75" s="1333"/>
      <c r="BJ75" s="1333"/>
      <c r="BK75" s="1333"/>
      <c r="BL75" s="1333"/>
      <c r="BM75" s="1333"/>
      <c r="BN75" s="1333"/>
      <c r="BO75" s="1333"/>
      <c r="BP75" s="1331">
        <v>
-2.9</v>
      </c>
      <c r="BQ75" s="1331"/>
      <c r="BR75" s="1331"/>
      <c r="BS75" s="1331"/>
      <c r="BT75" s="1331"/>
      <c r="BU75" s="1331"/>
      <c r="BV75" s="1331"/>
      <c r="BW75" s="1331"/>
      <c r="BX75" s="1331">
        <v>
-3.4</v>
      </c>
      <c r="BY75" s="1331"/>
      <c r="BZ75" s="1331"/>
      <c r="CA75" s="1331"/>
      <c r="CB75" s="1331"/>
      <c r="CC75" s="1331"/>
      <c r="CD75" s="1331"/>
      <c r="CE75" s="1331"/>
      <c r="CF75" s="1331">
        <v>
-3.8</v>
      </c>
      <c r="CG75" s="1331"/>
      <c r="CH75" s="1331"/>
      <c r="CI75" s="1331"/>
      <c r="CJ75" s="1331"/>
      <c r="CK75" s="1331"/>
      <c r="CL75" s="1331"/>
      <c r="CM75" s="1331"/>
      <c r="CN75" s="1331">
        <v>
-3.8</v>
      </c>
      <c r="CO75" s="1331"/>
      <c r="CP75" s="1331"/>
      <c r="CQ75" s="1331"/>
      <c r="CR75" s="1331"/>
      <c r="CS75" s="1331"/>
      <c r="CT75" s="1331"/>
      <c r="CU75" s="1331"/>
      <c r="CV75" s="1331">
        <v>
-3.7</v>
      </c>
      <c r="CW75" s="1331"/>
      <c r="CX75" s="1331"/>
      <c r="CY75" s="1331"/>
      <c r="CZ75" s="1331"/>
      <c r="DA75" s="1331"/>
      <c r="DB75" s="1331"/>
      <c r="DC75" s="1331"/>
    </row>
    <row r="76" spans="2:107" ht="13.2" x14ac:dyDescent="0.2">
      <c r="B76" s="395"/>
      <c r="G76" s="1336"/>
      <c r="H76" s="1336"/>
      <c r="I76" s="1326"/>
      <c r="J76" s="1326"/>
      <c r="K76" s="1332"/>
      <c r="L76" s="1332"/>
      <c r="M76" s="1332"/>
      <c r="N76" s="1332"/>
      <c r="AM76" s="404"/>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1"/>
      <c r="BQ76" s="1331"/>
      <c r="BR76" s="1331"/>
      <c r="BS76" s="1331"/>
      <c r="BT76" s="1331"/>
      <c r="BU76" s="1331"/>
      <c r="BV76" s="1331"/>
      <c r="BW76" s="1331"/>
      <c r="BX76" s="1331"/>
      <c r="BY76" s="1331"/>
      <c r="BZ76" s="1331"/>
      <c r="CA76" s="1331"/>
      <c r="CB76" s="1331"/>
      <c r="CC76" s="1331"/>
      <c r="CD76" s="1331"/>
      <c r="CE76" s="1331"/>
      <c r="CF76" s="1331"/>
      <c r="CG76" s="1331"/>
      <c r="CH76" s="1331"/>
      <c r="CI76" s="1331"/>
      <c r="CJ76" s="1331"/>
      <c r="CK76" s="1331"/>
      <c r="CL76" s="1331"/>
      <c r="CM76" s="1331"/>
      <c r="CN76" s="1331"/>
      <c r="CO76" s="1331"/>
      <c r="CP76" s="1331"/>
      <c r="CQ76" s="1331"/>
      <c r="CR76" s="1331"/>
      <c r="CS76" s="1331"/>
      <c r="CT76" s="1331"/>
      <c r="CU76" s="1331"/>
      <c r="CV76" s="1331"/>
      <c r="CW76" s="1331"/>
      <c r="CX76" s="1331"/>
      <c r="CY76" s="1331"/>
      <c r="CZ76" s="1331"/>
      <c r="DA76" s="1331"/>
      <c r="DB76" s="1331"/>
      <c r="DC76" s="1331"/>
    </row>
    <row r="77" spans="2:107" ht="13.2" x14ac:dyDescent="0.2">
      <c r="B77" s="395"/>
      <c r="G77" s="1326"/>
      <c r="H77" s="1326"/>
      <c r="I77" s="1326"/>
      <c r="J77" s="1326"/>
      <c r="K77" s="1337"/>
      <c r="L77" s="1337"/>
      <c r="M77" s="1337"/>
      <c r="N77" s="1337"/>
      <c r="AN77" s="1330" t="s">
        <v>
594</v>
      </c>
      <c r="AO77" s="1330"/>
      <c r="AP77" s="1330"/>
      <c r="AQ77" s="1330"/>
      <c r="AR77" s="1330"/>
      <c r="AS77" s="1330"/>
      <c r="AT77" s="1330"/>
      <c r="AU77" s="1330"/>
      <c r="AV77" s="1330"/>
      <c r="AW77" s="1330"/>
      <c r="AX77" s="1330"/>
      <c r="AY77" s="1330"/>
      <c r="AZ77" s="1330"/>
      <c r="BA77" s="1330"/>
      <c r="BB77" s="1333" t="s">
        <v>
592</v>
      </c>
      <c r="BC77" s="1333"/>
      <c r="BD77" s="1333"/>
      <c r="BE77" s="1333"/>
      <c r="BF77" s="1333"/>
      <c r="BG77" s="1333"/>
      <c r="BH77" s="1333"/>
      <c r="BI77" s="1333"/>
      <c r="BJ77" s="1333"/>
      <c r="BK77" s="1333"/>
      <c r="BL77" s="1333"/>
      <c r="BM77" s="1333"/>
      <c r="BN77" s="1333"/>
      <c r="BO77" s="1333"/>
      <c r="BP77" s="1331">
        <v>
0</v>
      </c>
      <c r="BQ77" s="1331"/>
      <c r="BR77" s="1331"/>
      <c r="BS77" s="1331"/>
      <c r="BT77" s="1331"/>
      <c r="BU77" s="1331"/>
      <c r="BV77" s="1331"/>
      <c r="BW77" s="1331"/>
      <c r="BX77" s="1331">
        <v>
0</v>
      </c>
      <c r="BY77" s="1331"/>
      <c r="BZ77" s="1331"/>
      <c r="CA77" s="1331"/>
      <c r="CB77" s="1331"/>
      <c r="CC77" s="1331"/>
      <c r="CD77" s="1331"/>
      <c r="CE77" s="1331"/>
      <c r="CF77" s="1331">
        <v>
0</v>
      </c>
      <c r="CG77" s="1331"/>
      <c r="CH77" s="1331"/>
      <c r="CI77" s="1331"/>
      <c r="CJ77" s="1331"/>
      <c r="CK77" s="1331"/>
      <c r="CL77" s="1331"/>
      <c r="CM77" s="1331"/>
      <c r="CN77" s="1331">
        <v>
0</v>
      </c>
      <c r="CO77" s="1331"/>
      <c r="CP77" s="1331"/>
      <c r="CQ77" s="1331"/>
      <c r="CR77" s="1331"/>
      <c r="CS77" s="1331"/>
      <c r="CT77" s="1331"/>
      <c r="CU77" s="1331"/>
      <c r="CV77" s="1331">
        <v>
0</v>
      </c>
      <c r="CW77" s="1331"/>
      <c r="CX77" s="1331"/>
      <c r="CY77" s="1331"/>
      <c r="CZ77" s="1331"/>
      <c r="DA77" s="1331"/>
      <c r="DB77" s="1331"/>
      <c r="DC77" s="1331"/>
    </row>
    <row r="78" spans="2:107" ht="13.2" x14ac:dyDescent="0.2">
      <c r="B78" s="395"/>
      <c r="G78" s="1326"/>
      <c r="H78" s="1326"/>
      <c r="I78" s="1326"/>
      <c r="J78" s="1326"/>
      <c r="K78" s="1337"/>
      <c r="L78" s="1337"/>
      <c r="M78" s="1337"/>
      <c r="N78" s="1337"/>
      <c r="AN78" s="1330"/>
      <c r="AO78" s="1330"/>
      <c r="AP78" s="1330"/>
      <c r="AQ78" s="1330"/>
      <c r="AR78" s="1330"/>
      <c r="AS78" s="1330"/>
      <c r="AT78" s="1330"/>
      <c r="AU78" s="1330"/>
      <c r="AV78" s="1330"/>
      <c r="AW78" s="1330"/>
      <c r="AX78" s="1330"/>
      <c r="AY78" s="1330"/>
      <c r="AZ78" s="1330"/>
      <c r="BA78" s="1330"/>
      <c r="BB78" s="1333"/>
      <c r="BC78" s="1333"/>
      <c r="BD78" s="1333"/>
      <c r="BE78" s="1333"/>
      <c r="BF78" s="1333"/>
      <c r="BG78" s="1333"/>
      <c r="BH78" s="1333"/>
      <c r="BI78" s="1333"/>
      <c r="BJ78" s="1333"/>
      <c r="BK78" s="1333"/>
      <c r="BL78" s="1333"/>
      <c r="BM78" s="1333"/>
      <c r="BN78" s="1333"/>
      <c r="BO78" s="1333"/>
      <c r="BP78" s="1331"/>
      <c r="BQ78" s="1331"/>
      <c r="BR78" s="1331"/>
      <c r="BS78" s="1331"/>
      <c r="BT78" s="1331"/>
      <c r="BU78" s="1331"/>
      <c r="BV78" s="1331"/>
      <c r="BW78" s="1331"/>
      <c r="BX78" s="1331"/>
      <c r="BY78" s="1331"/>
      <c r="BZ78" s="1331"/>
      <c r="CA78" s="1331"/>
      <c r="CB78" s="1331"/>
      <c r="CC78" s="1331"/>
      <c r="CD78" s="1331"/>
      <c r="CE78" s="1331"/>
      <c r="CF78" s="1331"/>
      <c r="CG78" s="1331"/>
      <c r="CH78" s="1331"/>
      <c r="CI78" s="1331"/>
      <c r="CJ78" s="1331"/>
      <c r="CK78" s="1331"/>
      <c r="CL78" s="1331"/>
      <c r="CM78" s="1331"/>
      <c r="CN78" s="1331"/>
      <c r="CO78" s="1331"/>
      <c r="CP78" s="1331"/>
      <c r="CQ78" s="1331"/>
      <c r="CR78" s="1331"/>
      <c r="CS78" s="1331"/>
      <c r="CT78" s="1331"/>
      <c r="CU78" s="1331"/>
      <c r="CV78" s="1331"/>
      <c r="CW78" s="1331"/>
      <c r="CX78" s="1331"/>
      <c r="CY78" s="1331"/>
      <c r="CZ78" s="1331"/>
      <c r="DA78" s="1331"/>
      <c r="DB78" s="1331"/>
      <c r="DC78" s="1331"/>
    </row>
    <row r="79" spans="2:107" ht="13.2" x14ac:dyDescent="0.2">
      <c r="B79" s="395"/>
      <c r="G79" s="1326"/>
      <c r="H79" s="1326"/>
      <c r="I79" s="1335"/>
      <c r="J79" s="1335"/>
      <c r="K79" s="1338"/>
      <c r="L79" s="1338"/>
      <c r="M79" s="1338"/>
      <c r="N79" s="1338"/>
      <c r="AN79" s="1330"/>
      <c r="AO79" s="1330"/>
      <c r="AP79" s="1330"/>
      <c r="AQ79" s="1330"/>
      <c r="AR79" s="1330"/>
      <c r="AS79" s="1330"/>
      <c r="AT79" s="1330"/>
      <c r="AU79" s="1330"/>
      <c r="AV79" s="1330"/>
      <c r="AW79" s="1330"/>
      <c r="AX79" s="1330"/>
      <c r="AY79" s="1330"/>
      <c r="AZ79" s="1330"/>
      <c r="BA79" s="1330"/>
      <c r="BB79" s="1333" t="s">
        <v>
597</v>
      </c>
      <c r="BC79" s="1333"/>
      <c r="BD79" s="1333"/>
      <c r="BE79" s="1333"/>
      <c r="BF79" s="1333"/>
      <c r="BG79" s="1333"/>
      <c r="BH79" s="1333"/>
      <c r="BI79" s="1333"/>
      <c r="BJ79" s="1333"/>
      <c r="BK79" s="1333"/>
      <c r="BL79" s="1333"/>
      <c r="BM79" s="1333"/>
      <c r="BN79" s="1333"/>
      <c r="BO79" s="1333"/>
      <c r="BP79" s="1331">
        <v>
-2.2999999999999998</v>
      </c>
      <c r="BQ79" s="1331"/>
      <c r="BR79" s="1331"/>
      <c r="BS79" s="1331"/>
      <c r="BT79" s="1331"/>
      <c r="BU79" s="1331"/>
      <c r="BV79" s="1331"/>
      <c r="BW79" s="1331"/>
      <c r="BX79" s="1331">
        <v>
-2.8</v>
      </c>
      <c r="BY79" s="1331"/>
      <c r="BZ79" s="1331"/>
      <c r="CA79" s="1331"/>
      <c r="CB79" s="1331"/>
      <c r="CC79" s="1331"/>
      <c r="CD79" s="1331"/>
      <c r="CE79" s="1331"/>
      <c r="CF79" s="1331">
        <v>
-3.2</v>
      </c>
      <c r="CG79" s="1331"/>
      <c r="CH79" s="1331"/>
      <c r="CI79" s="1331"/>
      <c r="CJ79" s="1331"/>
      <c r="CK79" s="1331"/>
      <c r="CL79" s="1331"/>
      <c r="CM79" s="1331"/>
      <c r="CN79" s="1331">
        <v>
-3.4</v>
      </c>
      <c r="CO79" s="1331"/>
      <c r="CP79" s="1331"/>
      <c r="CQ79" s="1331"/>
      <c r="CR79" s="1331"/>
      <c r="CS79" s="1331"/>
      <c r="CT79" s="1331"/>
      <c r="CU79" s="1331"/>
      <c r="CV79" s="1331">
        <v>
-3.5</v>
      </c>
      <c r="CW79" s="1331"/>
      <c r="CX79" s="1331"/>
      <c r="CY79" s="1331"/>
      <c r="CZ79" s="1331"/>
      <c r="DA79" s="1331"/>
      <c r="DB79" s="1331"/>
      <c r="DC79" s="1331"/>
    </row>
    <row r="80" spans="2:107" ht="13.2" x14ac:dyDescent="0.2">
      <c r="B80" s="395"/>
      <c r="G80" s="1326"/>
      <c r="H80" s="1326"/>
      <c r="I80" s="1335"/>
      <c r="J80" s="1335"/>
      <c r="K80" s="1338"/>
      <c r="L80" s="1338"/>
      <c r="M80" s="1338"/>
      <c r="N80" s="1338"/>
      <c r="AN80" s="1330"/>
      <c r="AO80" s="1330"/>
      <c r="AP80" s="1330"/>
      <c r="AQ80" s="1330"/>
      <c r="AR80" s="1330"/>
      <c r="AS80" s="1330"/>
      <c r="AT80" s="1330"/>
      <c r="AU80" s="1330"/>
      <c r="AV80" s="1330"/>
      <c r="AW80" s="1330"/>
      <c r="AX80" s="1330"/>
      <c r="AY80" s="1330"/>
      <c r="AZ80" s="1330"/>
      <c r="BA80" s="1330"/>
      <c r="BB80" s="1333"/>
      <c r="BC80" s="1333"/>
      <c r="BD80" s="1333"/>
      <c r="BE80" s="1333"/>
      <c r="BF80" s="1333"/>
      <c r="BG80" s="1333"/>
      <c r="BH80" s="1333"/>
      <c r="BI80" s="1333"/>
      <c r="BJ80" s="1333"/>
      <c r="BK80" s="1333"/>
      <c r="BL80" s="1333"/>
      <c r="BM80" s="1333"/>
      <c r="BN80" s="1333"/>
      <c r="BO80" s="1333"/>
      <c r="BP80" s="1331"/>
      <c r="BQ80" s="1331"/>
      <c r="BR80" s="1331"/>
      <c r="BS80" s="1331"/>
      <c r="BT80" s="1331"/>
      <c r="BU80" s="1331"/>
      <c r="BV80" s="1331"/>
      <c r="BW80" s="1331"/>
      <c r="BX80" s="1331"/>
      <c r="BY80" s="1331"/>
      <c r="BZ80" s="1331"/>
      <c r="CA80" s="1331"/>
      <c r="CB80" s="1331"/>
      <c r="CC80" s="1331"/>
      <c r="CD80" s="1331"/>
      <c r="CE80" s="1331"/>
      <c r="CF80" s="1331"/>
      <c r="CG80" s="1331"/>
      <c r="CH80" s="1331"/>
      <c r="CI80" s="1331"/>
      <c r="CJ80" s="1331"/>
      <c r="CK80" s="1331"/>
      <c r="CL80" s="1331"/>
      <c r="CM80" s="1331"/>
      <c r="CN80" s="1331"/>
      <c r="CO80" s="1331"/>
      <c r="CP80" s="1331"/>
      <c r="CQ80" s="1331"/>
      <c r="CR80" s="1331"/>
      <c r="CS80" s="1331"/>
      <c r="CT80" s="1331"/>
      <c r="CU80" s="1331"/>
      <c r="CV80" s="1331"/>
      <c r="CW80" s="1331"/>
      <c r="CX80" s="1331"/>
      <c r="CY80" s="1331"/>
      <c r="CZ80" s="1331"/>
      <c r="DA80" s="1331"/>
      <c r="DB80" s="1331"/>
      <c r="DC80" s="133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0" zoomScaleNormal="70" workbookViewId="0">
      <selection activeCell="CC21" sqref="CC2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498</v>
      </c>
    </row>
  </sheetData>
  <phoneticPr fontId="2"/>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0" zoomScaleNormal="70" workbookViewId="0">
      <selection activeCell="BE20" sqref="BE2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498</v>
      </c>
    </row>
  </sheetData>
  <phoneticPr fontId="2"/>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549</v>
      </c>
      <c r="G2" s="157"/>
      <c r="H2" s="158"/>
    </row>
    <row r="3" spans="1:8" x14ac:dyDescent="0.2">
      <c r="A3" s="154" t="s">
        <v>
542</v>
      </c>
      <c r="B3" s="159"/>
      <c r="C3" s="160"/>
      <c r="D3" s="161">
        <v>
43271</v>
      </c>
      <c r="E3" s="162"/>
      <c r="F3" s="163">
        <v>
43773</v>
      </c>
      <c r="G3" s="164"/>
      <c r="H3" s="165"/>
    </row>
    <row r="4" spans="1:8" x14ac:dyDescent="0.2">
      <c r="A4" s="166"/>
      <c r="B4" s="167"/>
      <c r="C4" s="168"/>
      <c r="D4" s="169">
        <v>
20800</v>
      </c>
      <c r="E4" s="170"/>
      <c r="F4" s="171">
        <v>
30346</v>
      </c>
      <c r="G4" s="172"/>
      <c r="H4" s="173"/>
    </row>
    <row r="5" spans="1:8" x14ac:dyDescent="0.2">
      <c r="A5" s="154" t="s">
        <v>
544</v>
      </c>
      <c r="B5" s="159"/>
      <c r="C5" s="160"/>
      <c r="D5" s="161">
        <v>
35306</v>
      </c>
      <c r="E5" s="162"/>
      <c r="F5" s="163">
        <v>
51565</v>
      </c>
      <c r="G5" s="164"/>
      <c r="H5" s="165"/>
    </row>
    <row r="6" spans="1:8" x14ac:dyDescent="0.2">
      <c r="A6" s="166"/>
      <c r="B6" s="167"/>
      <c r="C6" s="168"/>
      <c r="D6" s="169">
        <v>
24120</v>
      </c>
      <c r="E6" s="170"/>
      <c r="F6" s="171">
        <v>
35359</v>
      </c>
      <c r="G6" s="172"/>
      <c r="H6" s="173"/>
    </row>
    <row r="7" spans="1:8" x14ac:dyDescent="0.2">
      <c r="A7" s="154" t="s">
        <v>
545</v>
      </c>
      <c r="B7" s="159"/>
      <c r="C7" s="160"/>
      <c r="D7" s="161">
        <v>
26277</v>
      </c>
      <c r="E7" s="162"/>
      <c r="F7" s="163">
        <v>
46686</v>
      </c>
      <c r="G7" s="164"/>
      <c r="H7" s="165"/>
    </row>
    <row r="8" spans="1:8" x14ac:dyDescent="0.2">
      <c r="A8" s="166"/>
      <c r="B8" s="167"/>
      <c r="C8" s="168"/>
      <c r="D8" s="169">
        <v>
17537</v>
      </c>
      <c r="E8" s="170"/>
      <c r="F8" s="171">
        <v>
32595</v>
      </c>
      <c r="G8" s="172"/>
      <c r="H8" s="173"/>
    </row>
    <row r="9" spans="1:8" x14ac:dyDescent="0.2">
      <c r="A9" s="154" t="s">
        <v>
546</v>
      </c>
      <c r="B9" s="159"/>
      <c r="C9" s="160"/>
      <c r="D9" s="161">
        <v>
25924</v>
      </c>
      <c r="E9" s="162"/>
      <c r="F9" s="163">
        <v>
49796</v>
      </c>
      <c r="G9" s="164"/>
      <c r="H9" s="165"/>
    </row>
    <row r="10" spans="1:8" x14ac:dyDescent="0.2">
      <c r="A10" s="166"/>
      <c r="B10" s="167"/>
      <c r="C10" s="168"/>
      <c r="D10" s="169">
        <v>
19405</v>
      </c>
      <c r="E10" s="170"/>
      <c r="F10" s="171">
        <v>
37281</v>
      </c>
      <c r="G10" s="172"/>
      <c r="H10" s="173"/>
    </row>
    <row r="11" spans="1:8" x14ac:dyDescent="0.2">
      <c r="A11" s="154" t="s">
        <v>
547</v>
      </c>
      <c r="B11" s="159"/>
      <c r="C11" s="160"/>
      <c r="D11" s="161">
        <v>
29453</v>
      </c>
      <c r="E11" s="162"/>
      <c r="F11" s="163">
        <v>
51681</v>
      </c>
      <c r="G11" s="164"/>
      <c r="H11" s="165"/>
    </row>
    <row r="12" spans="1:8" x14ac:dyDescent="0.2">
      <c r="A12" s="166"/>
      <c r="B12" s="167"/>
      <c r="C12" s="174"/>
      <c r="D12" s="169">
        <v>
19742</v>
      </c>
      <c r="E12" s="170"/>
      <c r="F12" s="171">
        <v>
37226</v>
      </c>
      <c r="G12" s="172"/>
      <c r="H12" s="173"/>
    </row>
    <row r="13" spans="1:8" x14ac:dyDescent="0.2">
      <c r="A13" s="154"/>
      <c r="B13" s="159"/>
      <c r="C13" s="175"/>
      <c r="D13" s="176">
        <v>
32046</v>
      </c>
      <c r="E13" s="177"/>
      <c r="F13" s="178">
        <v>
48700</v>
      </c>
      <c r="G13" s="179"/>
      <c r="H13" s="165"/>
    </row>
    <row r="14" spans="1:8" x14ac:dyDescent="0.2">
      <c r="A14" s="166"/>
      <c r="B14" s="167"/>
      <c r="C14" s="168"/>
      <c r="D14" s="169">
        <v>
20321</v>
      </c>
      <c r="E14" s="170"/>
      <c r="F14" s="171">
        <v>
34561</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5.07</v>
      </c>
      <c r="C19" s="180">
        <f>
ROUND(VALUE(SUBSTITUTE(実質収支比率等に係る経年分析!G$48,"▲","-")),2)</f>
        <v>
4.09</v>
      </c>
      <c r="D19" s="180">
        <f>
ROUND(VALUE(SUBSTITUTE(実質収支比率等に係る経年分析!H$48,"▲","-")),2)</f>
        <v>
6.48</v>
      </c>
      <c r="E19" s="180">
        <f>
ROUND(VALUE(SUBSTITUTE(実質収支比率等に係る経年分析!I$48,"▲","-")),2)</f>
        <v>
4.49</v>
      </c>
      <c r="F19" s="180">
        <f>
ROUND(VALUE(SUBSTITUTE(実質収支比率等に係る経年分析!J$48,"▲","-")),2)</f>
        <v>
3.77</v>
      </c>
    </row>
    <row r="20" spans="1:11" x14ac:dyDescent="0.2">
      <c r="A20" s="180" t="s">
        <v>
55</v>
      </c>
      <c r="B20" s="180">
        <f>
ROUND(VALUE(SUBSTITUTE(実質収支比率等に係る経年分析!F$47,"▲","-")),2)</f>
        <v>
27.05</v>
      </c>
      <c r="C20" s="180">
        <f>
ROUND(VALUE(SUBSTITUTE(実質収支比率等に係る経年分析!G$47,"▲","-")),2)</f>
        <v>
29.4</v>
      </c>
      <c r="D20" s="180">
        <f>
ROUND(VALUE(SUBSTITUTE(実質収支比率等に係る経年分析!H$47,"▲","-")),2)</f>
        <v>
32.68</v>
      </c>
      <c r="E20" s="180">
        <f>
ROUND(VALUE(SUBSTITUTE(実質収支比率等に係る経年分析!I$47,"▲","-")),2)</f>
        <v>
34.96</v>
      </c>
      <c r="F20" s="180">
        <f>
ROUND(VALUE(SUBSTITUTE(実質収支比率等に係る経年分析!J$47,"▲","-")),2)</f>
        <v>
35.99</v>
      </c>
    </row>
    <row r="21" spans="1:11" x14ac:dyDescent="0.2">
      <c r="A21" s="180" t="s">
        <v>
56</v>
      </c>
      <c r="B21" s="180">
        <f>
IF(ISNUMBER(VALUE(SUBSTITUTE(実質収支比率等に係る経年分析!F$49,"▲","-"))),ROUND(VALUE(SUBSTITUTE(実質収支比率等に係る経年分析!F$49,"▲","-")),2),NA())</f>
        <v>
3.21</v>
      </c>
      <c r="C21" s="180">
        <f>
IF(ISNUMBER(VALUE(SUBSTITUTE(実質収支比率等に係る経年分析!G$49,"▲","-"))),ROUND(VALUE(SUBSTITUTE(実質収支比率等に係る経年分析!G$49,"▲","-")),2),NA())</f>
        <v>
2.0299999999999998</v>
      </c>
      <c r="D21" s="180">
        <f>
IF(ISNUMBER(VALUE(SUBSTITUTE(実質収支比率等に係る経年分析!H$49,"▲","-"))),ROUND(VALUE(SUBSTITUTE(実質収支比率等に係る経年分析!H$49,"▲","-")),2),NA())</f>
        <v>
4.8099999999999996</v>
      </c>
      <c r="E21" s="180">
        <f>
IF(ISNUMBER(VALUE(SUBSTITUTE(実質収支比率等に係る経年分析!I$49,"▲","-"))),ROUND(VALUE(SUBSTITUTE(実質収支比率等に係る経年分析!I$49,"▲","-")),2),NA())</f>
        <v>
1.81</v>
      </c>
      <c r="F21" s="180">
        <f>
IF(ISNUMBER(VALUE(SUBSTITUTE(実質収支比率等に係る経年分析!J$49,"▲","-"))),ROUND(VALUE(SUBSTITUTE(実質収支比率等に係る経年分析!J$49,"▲","-")),2),NA())</f>
        <v>
2.0299999999999998</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e">
        <f>
IF(連結実質赤字比率に係る赤字・黒字の構成分析!C$38="",NA(),連結実質赤字比率に係る赤字・黒字の構成分析!C$38)</f>
        <v>
#N/A</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#VALUE!</v>
      </c>
      <c r="K32" s="181" t="e">
        <f>
IF(ROUND(VALUE(SUBSTITUTE(連結実質赤字比率に係る赤字・黒字の構成分析!J$38,"▲", "-")), 2) &gt;= 0, ABS(ROUND(VALUE(SUBSTITUTE(連結実質赤字比率に係る赤字・黒字の構成分析!J$38,"▲", "-")), 2)), NA())</f>
        <v>
#VALUE!</v>
      </c>
    </row>
    <row r="33" spans="1:16" x14ac:dyDescent="0.2">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0.03</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0.04</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0.04</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0.03</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0.04</v>
      </c>
    </row>
    <row r="34" spans="1:16" x14ac:dyDescent="0.2">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0.48</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1.1599999999999999</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0.92</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0.86</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0.73</v>
      </c>
    </row>
    <row r="35" spans="1:16" x14ac:dyDescent="0.2">
      <c r="A35" s="181" t="str">
        <f>
IF(連結実質赤字比率に係る赤字・黒字の構成分析!C$35="",NA(),連結実質赤字比率に係る赤字・黒字の構成分析!C$35)</f>
        <v>
国民健康保険特別会計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0.64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0.62</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1.05</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0.77</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5.07</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4.08</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6.48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4.49</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3.76</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6119</v>
      </c>
      <c r="E42" s="182"/>
      <c r="F42" s="182"/>
      <c r="G42" s="182">
        <f>
'実質公債費比率（分子）の構造'!L$52</f>
        <v>
6012</v>
      </c>
      <c r="H42" s="182"/>
      <c r="I42" s="182"/>
      <c r="J42" s="182">
        <f>
'実質公債費比率（分子）の構造'!M$52</f>
        <v>
5762</v>
      </c>
      <c r="K42" s="182"/>
      <c r="L42" s="182"/>
      <c r="M42" s="182">
        <f>
'実質公債費比率（分子）の構造'!N$52</f>
        <v>
5573</v>
      </c>
      <c r="N42" s="182"/>
      <c r="O42" s="182"/>
      <c r="P42" s="182">
        <f>
'実質公債費比率（分子）の構造'!O$52</f>
        <v>
5547</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333</v>
      </c>
      <c r="C44" s="182"/>
      <c r="D44" s="182"/>
      <c r="E44" s="182">
        <f>
'実質公債費比率（分子）の構造'!L$50</f>
        <v>
272</v>
      </c>
      <c r="F44" s="182"/>
      <c r="G44" s="182"/>
      <c r="H44" s="182">
        <f>
'実質公債費比率（分子）の構造'!M$50</f>
        <v>
248</v>
      </c>
      <c r="I44" s="182"/>
      <c r="J44" s="182"/>
      <c r="K44" s="182">
        <f>
'実質公債費比率（分子）の構造'!N$50</f>
        <v>
221</v>
      </c>
      <c r="L44" s="182"/>
      <c r="M44" s="182"/>
      <c r="N44" s="182">
        <f>
'実質公債費比率（分子）の構造'!O$50</f>
        <v>
199</v>
      </c>
      <c r="O44" s="182"/>
      <c r="P44" s="182"/>
    </row>
    <row r="45" spans="1:16" x14ac:dyDescent="0.2">
      <c r="A45" s="182" t="s">
        <v>
66</v>
      </c>
      <c r="B45" s="182">
        <f>
'実質公債費比率（分子）の構造'!K$49</f>
        <v>
202</v>
      </c>
      <c r="C45" s="182"/>
      <c r="D45" s="182"/>
      <c r="E45" s="182">
        <f>
'実質公債費比率（分子）の構造'!L$49</f>
        <v>
123</v>
      </c>
      <c r="F45" s="182"/>
      <c r="G45" s="182"/>
      <c r="H45" s="182">
        <f>
'実質公債費比率（分子）の構造'!M$49</f>
        <v>
107</v>
      </c>
      <c r="I45" s="182"/>
      <c r="J45" s="182"/>
      <c r="K45" s="182">
        <f>
'実質公債費比率（分子）の構造'!N$49</f>
        <v>
119</v>
      </c>
      <c r="L45" s="182"/>
      <c r="M45" s="182"/>
      <c r="N45" s="182">
        <f>
'実質公債費比率（分子）の構造'!O$49</f>
        <v>
124</v>
      </c>
      <c r="O45" s="182"/>
      <c r="P45" s="182"/>
    </row>
    <row r="46" spans="1:16" x14ac:dyDescent="0.2">
      <c r="A46" s="182" t="s">
        <v>
67</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68</v>
      </c>
      <c r="B47" s="182">
        <f>
'実質公債費比率（分子）の構造'!K$47</f>
        <v>
14</v>
      </c>
      <c r="C47" s="182"/>
      <c r="D47" s="182"/>
      <c r="E47" s="182">
        <f>
'実質公債費比率（分子）の構造'!L$47</f>
        <v>
14</v>
      </c>
      <c r="F47" s="182"/>
      <c r="G47" s="182"/>
      <c r="H47" s="182">
        <f>
'実質公債費比率（分子）の構造'!M$47</f>
        <v>
25</v>
      </c>
      <c r="I47" s="182"/>
      <c r="J47" s="182"/>
      <c r="K47" s="182">
        <f>
'実質公債費比率（分子）の構造'!N$47</f>
        <v>
33</v>
      </c>
      <c r="L47" s="182"/>
      <c r="M47" s="182"/>
      <c r="N47" s="182">
        <f>
'実質公債費比率（分子）の構造'!O$47</f>
        <v>
51</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2450</v>
      </c>
      <c r="C49" s="182"/>
      <c r="D49" s="182"/>
      <c r="E49" s="182">
        <f>
'実質公債費比率（分子）の構造'!L$45</f>
        <v>
2706</v>
      </c>
      <c r="F49" s="182"/>
      <c r="G49" s="182"/>
      <c r="H49" s="182">
        <f>
'実質公債費比率（分子）の構造'!M$45</f>
        <v>
2277</v>
      </c>
      <c r="I49" s="182"/>
      <c r="J49" s="182"/>
      <c r="K49" s="182">
        <f>
'実質公債費比率（分子）の構造'!N$45</f>
        <v>
2041</v>
      </c>
      <c r="L49" s="182"/>
      <c r="M49" s="182"/>
      <c r="N49" s="182">
        <f>
'実質公債費比率（分子）の構造'!O$45</f>
        <v>
2275</v>
      </c>
      <c r="O49" s="182"/>
      <c r="P49" s="182"/>
    </row>
    <row r="50" spans="1:16" x14ac:dyDescent="0.2">
      <c r="A50" s="182" t="s">
        <v>
71</v>
      </c>
      <c r="B50" s="182" t="e">
        <f>
NA()</f>
        <v>
#N/A</v>
      </c>
      <c r="C50" s="182">
        <f>
IF(ISNUMBER('実質公債費比率（分子）の構造'!K$53),'実質公債費比率（分子）の構造'!K$53,NA())</f>
        <v>
-3120</v>
      </c>
      <c r="D50" s="182" t="e">
        <f>
NA()</f>
        <v>
#N/A</v>
      </c>
      <c r="E50" s="182" t="e">
        <f>
NA()</f>
        <v>
#N/A</v>
      </c>
      <c r="F50" s="182">
        <f>
IF(ISNUMBER('実質公債費比率（分子）の構造'!L$53),'実質公債費比率（分子）の構造'!L$53,NA())</f>
        <v>
-2897</v>
      </c>
      <c r="G50" s="182" t="e">
        <f>
NA()</f>
        <v>
#N/A</v>
      </c>
      <c r="H50" s="182" t="e">
        <f>
NA()</f>
        <v>
#N/A</v>
      </c>
      <c r="I50" s="182">
        <f>
IF(ISNUMBER('実質公債費比率（分子）の構造'!M$53),'実質公債費比率（分子）の構造'!M$53,NA())</f>
        <v>
-3105</v>
      </c>
      <c r="J50" s="182" t="e">
        <f>
NA()</f>
        <v>
#N/A</v>
      </c>
      <c r="K50" s="182" t="e">
        <f>
NA()</f>
        <v>
#N/A</v>
      </c>
      <c r="L50" s="182">
        <f>
IF(ISNUMBER('実質公債費比率（分子）の構造'!N$53),'実質公債費比率（分子）の構造'!N$53,NA())</f>
        <v>
-3159</v>
      </c>
      <c r="M50" s="182" t="e">
        <f>
NA()</f>
        <v>
#N/A</v>
      </c>
      <c r="N50" s="182" t="e">
        <f>
NA()</f>
        <v>
#N/A</v>
      </c>
      <c r="O50" s="182">
        <f>
IF(ISNUMBER('実質公債費比率（分子）の構造'!O$53),'実質公債費比率（分子）の構造'!O$53,NA())</f>
        <v>
-2898</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65121</v>
      </c>
      <c r="E56" s="181"/>
      <c r="F56" s="181"/>
      <c r="G56" s="181">
        <f>
'将来負担比率（分子）の構造'!J$52</f>
        <v>
60203</v>
      </c>
      <c r="H56" s="181"/>
      <c r="I56" s="181"/>
      <c r="J56" s="181">
        <f>
'将来負担比率（分子）の構造'!K$52</f>
        <v>
55286</v>
      </c>
      <c r="K56" s="181"/>
      <c r="L56" s="181"/>
      <c r="M56" s="181">
        <f>
'将来負担比率（分子）の構造'!L$52</f>
        <v>
50297</v>
      </c>
      <c r="N56" s="181"/>
      <c r="O56" s="181"/>
      <c r="P56" s="181">
        <f>
'将来負担比率（分子）の構造'!M$52</f>
        <v>
45500</v>
      </c>
    </row>
    <row r="57" spans="1:16" x14ac:dyDescent="0.2">
      <c r="A57" s="181" t="s">
        <v>
42</v>
      </c>
      <c r="B57" s="181"/>
      <c r="C57" s="181"/>
      <c r="D57" s="181" t="str">
        <f>
'将来負担比率（分子）の構造'!I$51</f>
        <v>
-</v>
      </c>
      <c r="E57" s="181"/>
      <c r="F57" s="181"/>
      <c r="G57" s="181" t="str">
        <f>
'将来負担比率（分子）の構造'!J$51</f>
        <v>
-</v>
      </c>
      <c r="H57" s="181"/>
      <c r="I57" s="181"/>
      <c r="J57" s="181">
        <f>
'将来負担比率（分子）の構造'!K$51</f>
        <v>
1</v>
      </c>
      <c r="K57" s="181"/>
      <c r="L57" s="181"/>
      <c r="M57" s="181" t="str">
        <f>
'将来負担比率（分子）の構造'!L$51</f>
        <v>
-</v>
      </c>
      <c r="N57" s="181"/>
      <c r="O57" s="181"/>
      <c r="P57" s="181" t="str">
        <f>
'将来負担比率（分子）の構造'!M$51</f>
        <v>
-</v>
      </c>
    </row>
    <row r="58" spans="1:16" x14ac:dyDescent="0.2">
      <c r="A58" s="181" t="s">
        <v>
41</v>
      </c>
      <c r="B58" s="181"/>
      <c r="C58" s="181"/>
      <c r="D58" s="181">
        <f>
'将来負担比率（分子）の構造'!I$50</f>
        <v>
39503</v>
      </c>
      <c r="E58" s="181"/>
      <c r="F58" s="181"/>
      <c r="G58" s="181">
        <f>
'将来負担比率（分子）の構造'!J$50</f>
        <v>
42785</v>
      </c>
      <c r="H58" s="181"/>
      <c r="I58" s="181"/>
      <c r="J58" s="181">
        <f>
'将来負担比率（分子）の構造'!K$50</f>
        <v>
46896</v>
      </c>
      <c r="K58" s="181"/>
      <c r="L58" s="181"/>
      <c r="M58" s="181">
        <f>
'将来負担比率（分子）の構造'!L$50</f>
        <v>
53153</v>
      </c>
      <c r="N58" s="181"/>
      <c r="O58" s="181"/>
      <c r="P58" s="181">
        <f>
'将来負担比率（分子）の構造'!M$50</f>
        <v>
57649</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19290</v>
      </c>
      <c r="C62" s="181"/>
      <c r="D62" s="181"/>
      <c r="E62" s="181">
        <f>
'将来負担比率（分子）の構造'!J$45</f>
        <v>
20477</v>
      </c>
      <c r="F62" s="181"/>
      <c r="G62" s="181"/>
      <c r="H62" s="181">
        <f>
'将来負担比率（分子）の構造'!K$45</f>
        <v>
18193</v>
      </c>
      <c r="I62" s="181"/>
      <c r="J62" s="181"/>
      <c r="K62" s="181">
        <f>
'将来負担比率（分子）の構造'!L$45</f>
        <v>
18537</v>
      </c>
      <c r="L62" s="181"/>
      <c r="M62" s="181"/>
      <c r="N62" s="181">
        <f>
'将来負担比率（分子）の構造'!M$45</f>
        <v>
17243</v>
      </c>
      <c r="O62" s="181"/>
      <c r="P62" s="181"/>
    </row>
    <row r="63" spans="1:16" x14ac:dyDescent="0.2">
      <c r="A63" s="181" t="s">
        <v>
34</v>
      </c>
      <c r="B63" s="181">
        <f>
'将来負担比率（分子）の構造'!I$44</f>
        <v>
1173</v>
      </c>
      <c r="C63" s="181"/>
      <c r="D63" s="181"/>
      <c r="E63" s="181">
        <f>
'将来負担比率（分子）の構造'!J$44</f>
        <v>
1231</v>
      </c>
      <c r="F63" s="181"/>
      <c r="G63" s="181"/>
      <c r="H63" s="181">
        <f>
'将来負担比率（分子）の構造'!K$44</f>
        <v>
1439</v>
      </c>
      <c r="I63" s="181"/>
      <c r="J63" s="181"/>
      <c r="K63" s="181">
        <f>
'将来負担比率（分子）の構造'!L$44</f>
        <v>
1462</v>
      </c>
      <c r="L63" s="181"/>
      <c r="M63" s="181"/>
      <c r="N63" s="181">
        <f>
'将来負担比率（分子）の構造'!M$44</f>
        <v>
1524</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f>
'将来負担比率（分子）の構造'!I$42</f>
        <v>
199</v>
      </c>
      <c r="C65" s="181"/>
      <c r="D65" s="181"/>
      <c r="E65" s="181">
        <f>
'将来負担比率（分子）の構造'!J$42</f>
        <v>
265</v>
      </c>
      <c r="F65" s="181"/>
      <c r="G65" s="181"/>
      <c r="H65" s="181">
        <f>
'将来負担比率（分子）の構造'!K$42</f>
        <v>
200</v>
      </c>
      <c r="I65" s="181"/>
      <c r="J65" s="181"/>
      <c r="K65" s="181">
        <f>
'将来負担比率（分子）の構造'!L$42</f>
        <v>
32</v>
      </c>
      <c r="L65" s="181"/>
      <c r="M65" s="181"/>
      <c r="N65" s="181" t="str">
        <f>
'将来負担比率（分子）の構造'!M$42</f>
        <v>
-</v>
      </c>
      <c r="O65" s="181"/>
      <c r="P65" s="181"/>
    </row>
    <row r="66" spans="1:16" x14ac:dyDescent="0.2">
      <c r="A66" s="181" t="s">
        <v>
31</v>
      </c>
      <c r="B66" s="181">
        <f>
'将来負担比率（分子）の構造'!I$41</f>
        <v>
22022</v>
      </c>
      <c r="C66" s="181"/>
      <c r="D66" s="181"/>
      <c r="E66" s="181">
        <f>
'将来負担比率（分子）の構造'!J$41</f>
        <v>
22138</v>
      </c>
      <c r="F66" s="181"/>
      <c r="G66" s="181"/>
      <c r="H66" s="181">
        <f>
'将来負担比率（分子）の構造'!K$41</f>
        <v>
20917</v>
      </c>
      <c r="I66" s="181"/>
      <c r="J66" s="181"/>
      <c r="K66" s="181">
        <f>
'将来負担比率（分子）の構造'!L$41</f>
        <v>
19947</v>
      </c>
      <c r="L66" s="181"/>
      <c r="M66" s="181"/>
      <c r="N66" s="181">
        <f>
'将来負担比率（分子）の構造'!M$41</f>
        <v>
18638</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27217</v>
      </c>
      <c r="C72" s="185">
        <f>
基金残高に係る経年分析!G55</f>
        <v>
30289</v>
      </c>
      <c r="D72" s="185">
        <f>
基金残高に係る経年分析!H55</f>
        <v>
32607</v>
      </c>
    </row>
    <row r="73" spans="1:16" x14ac:dyDescent="0.2">
      <c r="A73" s="184" t="s">
        <v>
78</v>
      </c>
      <c r="B73" s="185">
        <f>
基金残高に係る経年分析!F56</f>
        <v>
5570</v>
      </c>
      <c r="C73" s="185">
        <f>
基金残高に係る経年分析!G56</f>
        <v>
5675</v>
      </c>
      <c r="D73" s="185">
        <f>
基金残高に係る経年分析!H56</f>
        <v>
5779</v>
      </c>
    </row>
    <row r="74" spans="1:16" x14ac:dyDescent="0.2">
      <c r="A74" s="184" t="s">
        <v>
79</v>
      </c>
      <c r="B74" s="185">
        <f>
基金残高に係る経年分析!F57</f>
        <v>
12253</v>
      </c>
      <c r="C74" s="185">
        <f>
基金残高に係る経年分析!G57</f>
        <v>
14908</v>
      </c>
      <c r="D74" s="185">
        <f>
基金残高に係る経年分析!H57</f>
        <v>
17056</v>
      </c>
    </row>
  </sheetData>
  <sheetProtection algorithmName="SHA-512" hashValue="Qif6Re9+wQM2Ofi8dFVNEP7jZaQ8PwKJruwSyIHRzbb8Vlxdb54Di2FPuR1ZvRqvfkDNmjr7LzbIvPZ8X0/MuA==" saltValue="MsA9mg3aqI9o2gCDza/ld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221</v>
      </c>
      <c r="DI1" s="660"/>
      <c r="DJ1" s="660"/>
      <c r="DK1" s="660"/>
      <c r="DL1" s="660"/>
      <c r="DM1" s="660"/>
      <c r="DN1" s="661"/>
      <c r="DO1" s="226"/>
      <c r="DP1" s="659" t="s">
        <v>
222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226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227</v>
      </c>
      <c r="S4" s="663"/>
      <c r="T4" s="663"/>
      <c r="U4" s="663"/>
      <c r="V4" s="663"/>
      <c r="W4" s="663"/>
      <c r="X4" s="663"/>
      <c r="Y4" s="664"/>
      <c r="Z4" s="662" t="s">
        <v>
228</v>
      </c>
      <c r="AA4" s="663"/>
      <c r="AB4" s="663"/>
      <c r="AC4" s="664"/>
      <c r="AD4" s="662" t="s">
        <v>
229</v>
      </c>
      <c r="AE4" s="663"/>
      <c r="AF4" s="663"/>
      <c r="AG4" s="663"/>
      <c r="AH4" s="663"/>
      <c r="AI4" s="663"/>
      <c r="AJ4" s="663"/>
      <c r="AK4" s="664"/>
      <c r="AL4" s="662" t="s">
        <v>
228</v>
      </c>
      <c r="AM4" s="663"/>
      <c r="AN4" s="663"/>
      <c r="AO4" s="664"/>
      <c r="AP4" s="668" t="s">
        <v>
230</v>
      </c>
      <c r="AQ4" s="668"/>
      <c r="AR4" s="668"/>
      <c r="AS4" s="668"/>
      <c r="AT4" s="668"/>
      <c r="AU4" s="668"/>
      <c r="AV4" s="668"/>
      <c r="AW4" s="668"/>
      <c r="AX4" s="668"/>
      <c r="AY4" s="668"/>
      <c r="AZ4" s="668"/>
      <c r="BA4" s="668"/>
      <c r="BB4" s="668"/>
      <c r="BC4" s="668"/>
      <c r="BD4" s="668"/>
      <c r="BE4" s="668"/>
      <c r="BF4" s="668"/>
      <c r="BG4" s="668" t="s">
        <v>
231</v>
      </c>
      <c r="BH4" s="668"/>
      <c r="BI4" s="668"/>
      <c r="BJ4" s="668"/>
      <c r="BK4" s="668"/>
      <c r="BL4" s="668"/>
      <c r="BM4" s="668"/>
      <c r="BN4" s="668"/>
      <c r="BO4" s="668" t="s">
        <v>
228</v>
      </c>
      <c r="BP4" s="668"/>
      <c r="BQ4" s="668"/>
      <c r="BR4" s="668"/>
      <c r="BS4" s="668" t="s">
        <v>
232</v>
      </c>
      <c r="BT4" s="668"/>
      <c r="BU4" s="668"/>
      <c r="BV4" s="668"/>
      <c r="BW4" s="668"/>
      <c r="BX4" s="668"/>
      <c r="BY4" s="668"/>
      <c r="BZ4" s="668"/>
      <c r="CA4" s="668"/>
      <c r="CB4" s="668"/>
      <c r="CD4" s="665" t="s">
        <v>
233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234</v>
      </c>
      <c r="C5" s="670"/>
      <c r="D5" s="670"/>
      <c r="E5" s="670"/>
      <c r="F5" s="670"/>
      <c r="G5" s="670"/>
      <c r="H5" s="670"/>
      <c r="I5" s="670"/>
      <c r="J5" s="670"/>
      <c r="K5" s="670"/>
      <c r="L5" s="670"/>
      <c r="M5" s="670"/>
      <c r="N5" s="670"/>
      <c r="O5" s="670"/>
      <c r="P5" s="670"/>
      <c r="Q5" s="671"/>
      <c r="R5" s="672">
        <v>
49902484</v>
      </c>
      <c r="S5" s="673"/>
      <c r="T5" s="673"/>
      <c r="U5" s="673"/>
      <c r="V5" s="673"/>
      <c r="W5" s="673"/>
      <c r="X5" s="673"/>
      <c r="Y5" s="674"/>
      <c r="Z5" s="675">
        <v>
33.299999999999997</v>
      </c>
      <c r="AA5" s="675"/>
      <c r="AB5" s="675"/>
      <c r="AC5" s="675"/>
      <c r="AD5" s="676">
        <v>
49902484</v>
      </c>
      <c r="AE5" s="676"/>
      <c r="AF5" s="676"/>
      <c r="AG5" s="676"/>
      <c r="AH5" s="676"/>
      <c r="AI5" s="676"/>
      <c r="AJ5" s="676"/>
      <c r="AK5" s="676"/>
      <c r="AL5" s="677">
        <v>
53.3</v>
      </c>
      <c r="AM5" s="678"/>
      <c r="AN5" s="678"/>
      <c r="AO5" s="679"/>
      <c r="AP5" s="669" t="s">
        <v>
235</v>
      </c>
      <c r="AQ5" s="670"/>
      <c r="AR5" s="670"/>
      <c r="AS5" s="670"/>
      <c r="AT5" s="670"/>
      <c r="AU5" s="670"/>
      <c r="AV5" s="670"/>
      <c r="AW5" s="670"/>
      <c r="AX5" s="670"/>
      <c r="AY5" s="670"/>
      <c r="AZ5" s="670"/>
      <c r="BA5" s="670"/>
      <c r="BB5" s="670"/>
      <c r="BC5" s="670"/>
      <c r="BD5" s="670"/>
      <c r="BE5" s="670"/>
      <c r="BF5" s="671"/>
      <c r="BG5" s="683">
        <v>
49841348</v>
      </c>
      <c r="BH5" s="684"/>
      <c r="BI5" s="684"/>
      <c r="BJ5" s="684"/>
      <c r="BK5" s="684"/>
      <c r="BL5" s="684"/>
      <c r="BM5" s="684"/>
      <c r="BN5" s="685"/>
      <c r="BO5" s="686">
        <v>
99.9</v>
      </c>
      <c r="BP5" s="686"/>
      <c r="BQ5" s="686"/>
      <c r="BR5" s="686"/>
      <c r="BS5" s="687" t="s">
        <v>
178</v>
      </c>
      <c r="BT5" s="687"/>
      <c r="BU5" s="687"/>
      <c r="BV5" s="687"/>
      <c r="BW5" s="687"/>
      <c r="BX5" s="687"/>
      <c r="BY5" s="687"/>
      <c r="BZ5" s="687"/>
      <c r="CA5" s="687"/>
      <c r="CB5" s="691"/>
      <c r="CD5" s="665" t="s">
        <v>
230</v>
      </c>
      <c r="CE5" s="666"/>
      <c r="CF5" s="666"/>
      <c r="CG5" s="666"/>
      <c r="CH5" s="666"/>
      <c r="CI5" s="666"/>
      <c r="CJ5" s="666"/>
      <c r="CK5" s="666"/>
      <c r="CL5" s="666"/>
      <c r="CM5" s="666"/>
      <c r="CN5" s="666"/>
      <c r="CO5" s="666"/>
      <c r="CP5" s="666"/>
      <c r="CQ5" s="667"/>
      <c r="CR5" s="665" t="s">
        <v>
236</v>
      </c>
      <c r="CS5" s="666"/>
      <c r="CT5" s="666"/>
      <c r="CU5" s="666"/>
      <c r="CV5" s="666"/>
      <c r="CW5" s="666"/>
      <c r="CX5" s="666"/>
      <c r="CY5" s="667"/>
      <c r="CZ5" s="665" t="s">
        <v>
228</v>
      </c>
      <c r="DA5" s="666"/>
      <c r="DB5" s="666"/>
      <c r="DC5" s="667"/>
      <c r="DD5" s="665" t="s">
        <v>
237</v>
      </c>
      <c r="DE5" s="666"/>
      <c r="DF5" s="666"/>
      <c r="DG5" s="666"/>
      <c r="DH5" s="666"/>
      <c r="DI5" s="666"/>
      <c r="DJ5" s="666"/>
      <c r="DK5" s="666"/>
      <c r="DL5" s="666"/>
      <c r="DM5" s="666"/>
      <c r="DN5" s="666"/>
      <c r="DO5" s="666"/>
      <c r="DP5" s="667"/>
      <c r="DQ5" s="665" t="s">
        <v>
238</v>
      </c>
      <c r="DR5" s="666"/>
      <c r="DS5" s="666"/>
      <c r="DT5" s="666"/>
      <c r="DU5" s="666"/>
      <c r="DV5" s="666"/>
      <c r="DW5" s="666"/>
      <c r="DX5" s="666"/>
      <c r="DY5" s="666"/>
      <c r="DZ5" s="666"/>
      <c r="EA5" s="666"/>
      <c r="EB5" s="666"/>
      <c r="EC5" s="667"/>
    </row>
    <row r="6" spans="2:143" ht="11.25" customHeight="1" x14ac:dyDescent="0.2">
      <c r="B6" s="680" t="s">
        <v>
239</v>
      </c>
      <c r="C6" s="681"/>
      <c r="D6" s="681"/>
      <c r="E6" s="681"/>
      <c r="F6" s="681"/>
      <c r="G6" s="681"/>
      <c r="H6" s="681"/>
      <c r="I6" s="681"/>
      <c r="J6" s="681"/>
      <c r="K6" s="681"/>
      <c r="L6" s="681"/>
      <c r="M6" s="681"/>
      <c r="N6" s="681"/>
      <c r="O6" s="681"/>
      <c r="P6" s="681"/>
      <c r="Q6" s="682"/>
      <c r="R6" s="683">
        <v>
489333</v>
      </c>
      <c r="S6" s="684"/>
      <c r="T6" s="684"/>
      <c r="U6" s="684"/>
      <c r="V6" s="684"/>
      <c r="W6" s="684"/>
      <c r="X6" s="684"/>
      <c r="Y6" s="685"/>
      <c r="Z6" s="686">
        <v>
0.3</v>
      </c>
      <c r="AA6" s="686"/>
      <c r="AB6" s="686"/>
      <c r="AC6" s="686"/>
      <c r="AD6" s="687">
        <v>
489333</v>
      </c>
      <c r="AE6" s="687"/>
      <c r="AF6" s="687"/>
      <c r="AG6" s="687"/>
      <c r="AH6" s="687"/>
      <c r="AI6" s="687"/>
      <c r="AJ6" s="687"/>
      <c r="AK6" s="687"/>
      <c r="AL6" s="688">
        <v>
0.5</v>
      </c>
      <c r="AM6" s="689"/>
      <c r="AN6" s="689"/>
      <c r="AO6" s="690"/>
      <c r="AP6" s="680" t="s">
        <v>
240</v>
      </c>
      <c r="AQ6" s="681"/>
      <c r="AR6" s="681"/>
      <c r="AS6" s="681"/>
      <c r="AT6" s="681"/>
      <c r="AU6" s="681"/>
      <c r="AV6" s="681"/>
      <c r="AW6" s="681"/>
      <c r="AX6" s="681"/>
      <c r="AY6" s="681"/>
      <c r="AZ6" s="681"/>
      <c r="BA6" s="681"/>
      <c r="BB6" s="681"/>
      <c r="BC6" s="681"/>
      <c r="BD6" s="681"/>
      <c r="BE6" s="681"/>
      <c r="BF6" s="682"/>
      <c r="BG6" s="683">
        <v>
49841348</v>
      </c>
      <c r="BH6" s="684"/>
      <c r="BI6" s="684"/>
      <c r="BJ6" s="684"/>
      <c r="BK6" s="684"/>
      <c r="BL6" s="684"/>
      <c r="BM6" s="684"/>
      <c r="BN6" s="685"/>
      <c r="BO6" s="686">
        <v>
99.9</v>
      </c>
      <c r="BP6" s="686"/>
      <c r="BQ6" s="686"/>
      <c r="BR6" s="686"/>
      <c r="BS6" s="687" t="s">
        <v>
178</v>
      </c>
      <c r="BT6" s="687"/>
      <c r="BU6" s="687"/>
      <c r="BV6" s="687"/>
      <c r="BW6" s="687"/>
      <c r="BX6" s="687"/>
      <c r="BY6" s="687"/>
      <c r="BZ6" s="687"/>
      <c r="CA6" s="687"/>
      <c r="CB6" s="691"/>
      <c r="CD6" s="694" t="s">
        <v>
241</v>
      </c>
      <c r="CE6" s="695"/>
      <c r="CF6" s="695"/>
      <c r="CG6" s="695"/>
      <c r="CH6" s="695"/>
      <c r="CI6" s="695"/>
      <c r="CJ6" s="695"/>
      <c r="CK6" s="695"/>
      <c r="CL6" s="695"/>
      <c r="CM6" s="695"/>
      <c r="CN6" s="695"/>
      <c r="CO6" s="695"/>
      <c r="CP6" s="695"/>
      <c r="CQ6" s="696"/>
      <c r="CR6" s="683">
        <v>
743269</v>
      </c>
      <c r="CS6" s="684"/>
      <c r="CT6" s="684"/>
      <c r="CU6" s="684"/>
      <c r="CV6" s="684"/>
      <c r="CW6" s="684"/>
      <c r="CX6" s="684"/>
      <c r="CY6" s="685"/>
      <c r="CZ6" s="677">
        <v>
0.5</v>
      </c>
      <c r="DA6" s="678"/>
      <c r="DB6" s="678"/>
      <c r="DC6" s="697"/>
      <c r="DD6" s="692" t="s">
        <v>
242</v>
      </c>
      <c r="DE6" s="684"/>
      <c r="DF6" s="684"/>
      <c r="DG6" s="684"/>
      <c r="DH6" s="684"/>
      <c r="DI6" s="684"/>
      <c r="DJ6" s="684"/>
      <c r="DK6" s="684"/>
      <c r="DL6" s="684"/>
      <c r="DM6" s="684"/>
      <c r="DN6" s="684"/>
      <c r="DO6" s="684"/>
      <c r="DP6" s="685"/>
      <c r="DQ6" s="692">
        <v>
743269</v>
      </c>
      <c r="DR6" s="684"/>
      <c r="DS6" s="684"/>
      <c r="DT6" s="684"/>
      <c r="DU6" s="684"/>
      <c r="DV6" s="684"/>
      <c r="DW6" s="684"/>
      <c r="DX6" s="684"/>
      <c r="DY6" s="684"/>
      <c r="DZ6" s="684"/>
      <c r="EA6" s="684"/>
      <c r="EB6" s="684"/>
      <c r="EC6" s="693"/>
    </row>
    <row r="7" spans="2:143" ht="11.25" customHeight="1" x14ac:dyDescent="0.2">
      <c r="B7" s="680" t="s">
        <v>
243</v>
      </c>
      <c r="C7" s="681"/>
      <c r="D7" s="681"/>
      <c r="E7" s="681"/>
      <c r="F7" s="681"/>
      <c r="G7" s="681"/>
      <c r="H7" s="681"/>
      <c r="I7" s="681"/>
      <c r="J7" s="681"/>
      <c r="K7" s="681"/>
      <c r="L7" s="681"/>
      <c r="M7" s="681"/>
      <c r="N7" s="681"/>
      <c r="O7" s="681"/>
      <c r="P7" s="681"/>
      <c r="Q7" s="682"/>
      <c r="R7" s="683">
        <v>
137300</v>
      </c>
      <c r="S7" s="684"/>
      <c r="T7" s="684"/>
      <c r="U7" s="684"/>
      <c r="V7" s="684"/>
      <c r="W7" s="684"/>
      <c r="X7" s="684"/>
      <c r="Y7" s="685"/>
      <c r="Z7" s="686">
        <v>
0.1</v>
      </c>
      <c r="AA7" s="686"/>
      <c r="AB7" s="686"/>
      <c r="AC7" s="686"/>
      <c r="AD7" s="687">
        <v>
137300</v>
      </c>
      <c r="AE7" s="687"/>
      <c r="AF7" s="687"/>
      <c r="AG7" s="687"/>
      <c r="AH7" s="687"/>
      <c r="AI7" s="687"/>
      <c r="AJ7" s="687"/>
      <c r="AK7" s="687"/>
      <c r="AL7" s="688">
        <v>
0.1</v>
      </c>
      <c r="AM7" s="689"/>
      <c r="AN7" s="689"/>
      <c r="AO7" s="690"/>
      <c r="AP7" s="680" t="s">
        <v>
244</v>
      </c>
      <c r="AQ7" s="681"/>
      <c r="AR7" s="681"/>
      <c r="AS7" s="681"/>
      <c r="AT7" s="681"/>
      <c r="AU7" s="681"/>
      <c r="AV7" s="681"/>
      <c r="AW7" s="681"/>
      <c r="AX7" s="681"/>
      <c r="AY7" s="681"/>
      <c r="AZ7" s="681"/>
      <c r="BA7" s="681"/>
      <c r="BB7" s="681"/>
      <c r="BC7" s="681"/>
      <c r="BD7" s="681"/>
      <c r="BE7" s="681"/>
      <c r="BF7" s="682"/>
      <c r="BG7" s="683">
        <v>
44635169</v>
      </c>
      <c r="BH7" s="684"/>
      <c r="BI7" s="684"/>
      <c r="BJ7" s="684"/>
      <c r="BK7" s="684"/>
      <c r="BL7" s="684"/>
      <c r="BM7" s="684"/>
      <c r="BN7" s="685"/>
      <c r="BO7" s="686">
        <v>
89.4</v>
      </c>
      <c r="BP7" s="686"/>
      <c r="BQ7" s="686"/>
      <c r="BR7" s="686"/>
      <c r="BS7" s="687" t="s">
        <v>
242</v>
      </c>
      <c r="BT7" s="687"/>
      <c r="BU7" s="687"/>
      <c r="BV7" s="687"/>
      <c r="BW7" s="687"/>
      <c r="BX7" s="687"/>
      <c r="BY7" s="687"/>
      <c r="BZ7" s="687"/>
      <c r="CA7" s="687"/>
      <c r="CB7" s="691"/>
      <c r="CD7" s="698" t="s">
        <v>
245</v>
      </c>
      <c r="CE7" s="699"/>
      <c r="CF7" s="699"/>
      <c r="CG7" s="699"/>
      <c r="CH7" s="699"/>
      <c r="CI7" s="699"/>
      <c r="CJ7" s="699"/>
      <c r="CK7" s="699"/>
      <c r="CL7" s="699"/>
      <c r="CM7" s="699"/>
      <c r="CN7" s="699"/>
      <c r="CO7" s="699"/>
      <c r="CP7" s="699"/>
      <c r="CQ7" s="700"/>
      <c r="CR7" s="683">
        <v>
19270560</v>
      </c>
      <c r="CS7" s="684"/>
      <c r="CT7" s="684"/>
      <c r="CU7" s="684"/>
      <c r="CV7" s="684"/>
      <c r="CW7" s="684"/>
      <c r="CX7" s="684"/>
      <c r="CY7" s="685"/>
      <c r="CZ7" s="686">
        <v>
13.2</v>
      </c>
      <c r="DA7" s="686"/>
      <c r="DB7" s="686"/>
      <c r="DC7" s="686"/>
      <c r="DD7" s="692">
        <v>
702276</v>
      </c>
      <c r="DE7" s="684"/>
      <c r="DF7" s="684"/>
      <c r="DG7" s="684"/>
      <c r="DH7" s="684"/>
      <c r="DI7" s="684"/>
      <c r="DJ7" s="684"/>
      <c r="DK7" s="684"/>
      <c r="DL7" s="684"/>
      <c r="DM7" s="684"/>
      <c r="DN7" s="684"/>
      <c r="DO7" s="684"/>
      <c r="DP7" s="685"/>
      <c r="DQ7" s="692">
        <v>
17400888</v>
      </c>
      <c r="DR7" s="684"/>
      <c r="DS7" s="684"/>
      <c r="DT7" s="684"/>
      <c r="DU7" s="684"/>
      <c r="DV7" s="684"/>
      <c r="DW7" s="684"/>
      <c r="DX7" s="684"/>
      <c r="DY7" s="684"/>
      <c r="DZ7" s="684"/>
      <c r="EA7" s="684"/>
      <c r="EB7" s="684"/>
      <c r="EC7" s="693"/>
    </row>
    <row r="8" spans="2:143" ht="11.25" customHeight="1" x14ac:dyDescent="0.2">
      <c r="B8" s="680" t="s">
        <v>
246</v>
      </c>
      <c r="C8" s="681"/>
      <c r="D8" s="681"/>
      <c r="E8" s="681"/>
      <c r="F8" s="681"/>
      <c r="G8" s="681"/>
      <c r="H8" s="681"/>
      <c r="I8" s="681"/>
      <c r="J8" s="681"/>
      <c r="K8" s="681"/>
      <c r="L8" s="681"/>
      <c r="M8" s="681"/>
      <c r="N8" s="681"/>
      <c r="O8" s="681"/>
      <c r="P8" s="681"/>
      <c r="Q8" s="682"/>
      <c r="R8" s="683">
        <v>
685445</v>
      </c>
      <c r="S8" s="684"/>
      <c r="T8" s="684"/>
      <c r="U8" s="684"/>
      <c r="V8" s="684"/>
      <c r="W8" s="684"/>
      <c r="X8" s="684"/>
      <c r="Y8" s="685"/>
      <c r="Z8" s="686">
        <v>
0.5</v>
      </c>
      <c r="AA8" s="686"/>
      <c r="AB8" s="686"/>
      <c r="AC8" s="686"/>
      <c r="AD8" s="687">
        <v>
685445</v>
      </c>
      <c r="AE8" s="687"/>
      <c r="AF8" s="687"/>
      <c r="AG8" s="687"/>
      <c r="AH8" s="687"/>
      <c r="AI8" s="687"/>
      <c r="AJ8" s="687"/>
      <c r="AK8" s="687"/>
      <c r="AL8" s="688">
        <v>
0.7</v>
      </c>
      <c r="AM8" s="689"/>
      <c r="AN8" s="689"/>
      <c r="AO8" s="690"/>
      <c r="AP8" s="680" t="s">
        <v>
247</v>
      </c>
      <c r="AQ8" s="681"/>
      <c r="AR8" s="681"/>
      <c r="AS8" s="681"/>
      <c r="AT8" s="681"/>
      <c r="AU8" s="681"/>
      <c r="AV8" s="681"/>
      <c r="AW8" s="681"/>
      <c r="AX8" s="681"/>
      <c r="AY8" s="681"/>
      <c r="AZ8" s="681"/>
      <c r="BA8" s="681"/>
      <c r="BB8" s="681"/>
      <c r="BC8" s="681"/>
      <c r="BD8" s="681"/>
      <c r="BE8" s="681"/>
      <c r="BF8" s="682"/>
      <c r="BG8" s="683">
        <v>
693373</v>
      </c>
      <c r="BH8" s="684"/>
      <c r="BI8" s="684"/>
      <c r="BJ8" s="684"/>
      <c r="BK8" s="684"/>
      <c r="BL8" s="684"/>
      <c r="BM8" s="684"/>
      <c r="BN8" s="685"/>
      <c r="BO8" s="686">
        <v>
1.4</v>
      </c>
      <c r="BP8" s="686"/>
      <c r="BQ8" s="686"/>
      <c r="BR8" s="686"/>
      <c r="BS8" s="692" t="s">
        <v>
242</v>
      </c>
      <c r="BT8" s="684"/>
      <c r="BU8" s="684"/>
      <c r="BV8" s="684"/>
      <c r="BW8" s="684"/>
      <c r="BX8" s="684"/>
      <c r="BY8" s="684"/>
      <c r="BZ8" s="684"/>
      <c r="CA8" s="684"/>
      <c r="CB8" s="693"/>
      <c r="CD8" s="698" t="s">
        <v>
248</v>
      </c>
      <c r="CE8" s="699"/>
      <c r="CF8" s="699"/>
      <c r="CG8" s="699"/>
      <c r="CH8" s="699"/>
      <c r="CI8" s="699"/>
      <c r="CJ8" s="699"/>
      <c r="CK8" s="699"/>
      <c r="CL8" s="699"/>
      <c r="CM8" s="699"/>
      <c r="CN8" s="699"/>
      <c r="CO8" s="699"/>
      <c r="CP8" s="699"/>
      <c r="CQ8" s="700"/>
      <c r="CR8" s="683">
        <v>
79795300</v>
      </c>
      <c r="CS8" s="684"/>
      <c r="CT8" s="684"/>
      <c r="CU8" s="684"/>
      <c r="CV8" s="684"/>
      <c r="CW8" s="684"/>
      <c r="CX8" s="684"/>
      <c r="CY8" s="685"/>
      <c r="CZ8" s="686">
        <v>
54.6</v>
      </c>
      <c r="DA8" s="686"/>
      <c r="DB8" s="686"/>
      <c r="DC8" s="686"/>
      <c r="DD8" s="692">
        <v>
1355219</v>
      </c>
      <c r="DE8" s="684"/>
      <c r="DF8" s="684"/>
      <c r="DG8" s="684"/>
      <c r="DH8" s="684"/>
      <c r="DI8" s="684"/>
      <c r="DJ8" s="684"/>
      <c r="DK8" s="684"/>
      <c r="DL8" s="684"/>
      <c r="DM8" s="684"/>
      <c r="DN8" s="684"/>
      <c r="DO8" s="684"/>
      <c r="DP8" s="685"/>
      <c r="DQ8" s="692">
        <v>
42509118</v>
      </c>
      <c r="DR8" s="684"/>
      <c r="DS8" s="684"/>
      <c r="DT8" s="684"/>
      <c r="DU8" s="684"/>
      <c r="DV8" s="684"/>
      <c r="DW8" s="684"/>
      <c r="DX8" s="684"/>
      <c r="DY8" s="684"/>
      <c r="DZ8" s="684"/>
      <c r="EA8" s="684"/>
      <c r="EB8" s="684"/>
      <c r="EC8" s="693"/>
    </row>
    <row r="9" spans="2:143" ht="11.25" customHeight="1" x14ac:dyDescent="0.2">
      <c r="B9" s="680" t="s">
        <v>
249</v>
      </c>
      <c r="C9" s="681"/>
      <c r="D9" s="681"/>
      <c r="E9" s="681"/>
      <c r="F9" s="681"/>
      <c r="G9" s="681"/>
      <c r="H9" s="681"/>
      <c r="I9" s="681"/>
      <c r="J9" s="681"/>
      <c r="K9" s="681"/>
      <c r="L9" s="681"/>
      <c r="M9" s="681"/>
      <c r="N9" s="681"/>
      <c r="O9" s="681"/>
      <c r="P9" s="681"/>
      <c r="Q9" s="682"/>
      <c r="R9" s="683">
        <v>
425780</v>
      </c>
      <c r="S9" s="684"/>
      <c r="T9" s="684"/>
      <c r="U9" s="684"/>
      <c r="V9" s="684"/>
      <c r="W9" s="684"/>
      <c r="X9" s="684"/>
      <c r="Y9" s="685"/>
      <c r="Z9" s="686">
        <v>
0.3</v>
      </c>
      <c r="AA9" s="686"/>
      <c r="AB9" s="686"/>
      <c r="AC9" s="686"/>
      <c r="AD9" s="687">
        <v>
425780</v>
      </c>
      <c r="AE9" s="687"/>
      <c r="AF9" s="687"/>
      <c r="AG9" s="687"/>
      <c r="AH9" s="687"/>
      <c r="AI9" s="687"/>
      <c r="AJ9" s="687"/>
      <c r="AK9" s="687"/>
      <c r="AL9" s="688">
        <v>
0.5</v>
      </c>
      <c r="AM9" s="689"/>
      <c r="AN9" s="689"/>
      <c r="AO9" s="690"/>
      <c r="AP9" s="680" t="s">
        <v>
250</v>
      </c>
      <c r="AQ9" s="681"/>
      <c r="AR9" s="681"/>
      <c r="AS9" s="681"/>
      <c r="AT9" s="681"/>
      <c r="AU9" s="681"/>
      <c r="AV9" s="681"/>
      <c r="AW9" s="681"/>
      <c r="AX9" s="681"/>
      <c r="AY9" s="681"/>
      <c r="AZ9" s="681"/>
      <c r="BA9" s="681"/>
      <c r="BB9" s="681"/>
      <c r="BC9" s="681"/>
      <c r="BD9" s="681"/>
      <c r="BE9" s="681"/>
      <c r="BF9" s="682"/>
      <c r="BG9" s="683">
        <v>
43941796</v>
      </c>
      <c r="BH9" s="684"/>
      <c r="BI9" s="684"/>
      <c r="BJ9" s="684"/>
      <c r="BK9" s="684"/>
      <c r="BL9" s="684"/>
      <c r="BM9" s="684"/>
      <c r="BN9" s="685"/>
      <c r="BO9" s="686">
        <v>
88.1</v>
      </c>
      <c r="BP9" s="686"/>
      <c r="BQ9" s="686"/>
      <c r="BR9" s="686"/>
      <c r="BS9" s="692" t="s">
        <v>
178</v>
      </c>
      <c r="BT9" s="684"/>
      <c r="BU9" s="684"/>
      <c r="BV9" s="684"/>
      <c r="BW9" s="684"/>
      <c r="BX9" s="684"/>
      <c r="BY9" s="684"/>
      <c r="BZ9" s="684"/>
      <c r="CA9" s="684"/>
      <c r="CB9" s="693"/>
      <c r="CD9" s="698" t="s">
        <v>
251</v>
      </c>
      <c r="CE9" s="699"/>
      <c r="CF9" s="699"/>
      <c r="CG9" s="699"/>
      <c r="CH9" s="699"/>
      <c r="CI9" s="699"/>
      <c r="CJ9" s="699"/>
      <c r="CK9" s="699"/>
      <c r="CL9" s="699"/>
      <c r="CM9" s="699"/>
      <c r="CN9" s="699"/>
      <c r="CO9" s="699"/>
      <c r="CP9" s="699"/>
      <c r="CQ9" s="700"/>
      <c r="CR9" s="683">
        <v>
13508118</v>
      </c>
      <c r="CS9" s="684"/>
      <c r="CT9" s="684"/>
      <c r="CU9" s="684"/>
      <c r="CV9" s="684"/>
      <c r="CW9" s="684"/>
      <c r="CX9" s="684"/>
      <c r="CY9" s="685"/>
      <c r="CZ9" s="686">
        <v>
9.1999999999999993</v>
      </c>
      <c r="DA9" s="686"/>
      <c r="DB9" s="686"/>
      <c r="DC9" s="686"/>
      <c r="DD9" s="692">
        <v>
410111</v>
      </c>
      <c r="DE9" s="684"/>
      <c r="DF9" s="684"/>
      <c r="DG9" s="684"/>
      <c r="DH9" s="684"/>
      <c r="DI9" s="684"/>
      <c r="DJ9" s="684"/>
      <c r="DK9" s="684"/>
      <c r="DL9" s="684"/>
      <c r="DM9" s="684"/>
      <c r="DN9" s="684"/>
      <c r="DO9" s="684"/>
      <c r="DP9" s="685"/>
      <c r="DQ9" s="692">
        <v>
11396282</v>
      </c>
      <c r="DR9" s="684"/>
      <c r="DS9" s="684"/>
      <c r="DT9" s="684"/>
      <c r="DU9" s="684"/>
      <c r="DV9" s="684"/>
      <c r="DW9" s="684"/>
      <c r="DX9" s="684"/>
      <c r="DY9" s="684"/>
      <c r="DZ9" s="684"/>
      <c r="EA9" s="684"/>
      <c r="EB9" s="684"/>
      <c r="EC9" s="693"/>
    </row>
    <row r="10" spans="2:143" ht="11.25" customHeight="1" x14ac:dyDescent="0.2">
      <c r="B10" s="680" t="s">
        <v>
252</v>
      </c>
      <c r="C10" s="681"/>
      <c r="D10" s="681"/>
      <c r="E10" s="681"/>
      <c r="F10" s="681"/>
      <c r="G10" s="681"/>
      <c r="H10" s="681"/>
      <c r="I10" s="681"/>
      <c r="J10" s="681"/>
      <c r="K10" s="681"/>
      <c r="L10" s="681"/>
      <c r="M10" s="681"/>
      <c r="N10" s="681"/>
      <c r="O10" s="681"/>
      <c r="P10" s="681"/>
      <c r="Q10" s="682"/>
      <c r="R10" s="683" t="s">
        <v>
242</v>
      </c>
      <c r="S10" s="684"/>
      <c r="T10" s="684"/>
      <c r="U10" s="684"/>
      <c r="V10" s="684"/>
      <c r="W10" s="684"/>
      <c r="X10" s="684"/>
      <c r="Y10" s="685"/>
      <c r="Z10" s="686" t="s">
        <v>
242</v>
      </c>
      <c r="AA10" s="686"/>
      <c r="AB10" s="686"/>
      <c r="AC10" s="686"/>
      <c r="AD10" s="687" t="s">
        <v>
178</v>
      </c>
      <c r="AE10" s="687"/>
      <c r="AF10" s="687"/>
      <c r="AG10" s="687"/>
      <c r="AH10" s="687"/>
      <c r="AI10" s="687"/>
      <c r="AJ10" s="687"/>
      <c r="AK10" s="687"/>
      <c r="AL10" s="688" t="s">
        <v>
178</v>
      </c>
      <c r="AM10" s="689"/>
      <c r="AN10" s="689"/>
      <c r="AO10" s="690"/>
      <c r="AP10" s="680" t="s">
        <v>
253</v>
      </c>
      <c r="AQ10" s="681"/>
      <c r="AR10" s="681"/>
      <c r="AS10" s="681"/>
      <c r="AT10" s="681"/>
      <c r="AU10" s="681"/>
      <c r="AV10" s="681"/>
      <c r="AW10" s="681"/>
      <c r="AX10" s="681"/>
      <c r="AY10" s="681"/>
      <c r="AZ10" s="681"/>
      <c r="BA10" s="681"/>
      <c r="BB10" s="681"/>
      <c r="BC10" s="681"/>
      <c r="BD10" s="681"/>
      <c r="BE10" s="681"/>
      <c r="BF10" s="682"/>
      <c r="BG10" s="683" t="s">
        <v>
242</v>
      </c>
      <c r="BH10" s="684"/>
      <c r="BI10" s="684"/>
      <c r="BJ10" s="684"/>
      <c r="BK10" s="684"/>
      <c r="BL10" s="684"/>
      <c r="BM10" s="684"/>
      <c r="BN10" s="685"/>
      <c r="BO10" s="686" t="s">
        <v>
242</v>
      </c>
      <c r="BP10" s="686"/>
      <c r="BQ10" s="686"/>
      <c r="BR10" s="686"/>
      <c r="BS10" s="692" t="s">
        <v>
242</v>
      </c>
      <c r="BT10" s="684"/>
      <c r="BU10" s="684"/>
      <c r="BV10" s="684"/>
      <c r="BW10" s="684"/>
      <c r="BX10" s="684"/>
      <c r="BY10" s="684"/>
      <c r="BZ10" s="684"/>
      <c r="CA10" s="684"/>
      <c r="CB10" s="693"/>
      <c r="CD10" s="698" t="s">
        <v>
254</v>
      </c>
      <c r="CE10" s="699"/>
      <c r="CF10" s="699"/>
      <c r="CG10" s="699"/>
      <c r="CH10" s="699"/>
      <c r="CI10" s="699"/>
      <c r="CJ10" s="699"/>
      <c r="CK10" s="699"/>
      <c r="CL10" s="699"/>
      <c r="CM10" s="699"/>
      <c r="CN10" s="699"/>
      <c r="CO10" s="699"/>
      <c r="CP10" s="699"/>
      <c r="CQ10" s="700"/>
      <c r="CR10" s="683">
        <v>
1154130</v>
      </c>
      <c r="CS10" s="684"/>
      <c r="CT10" s="684"/>
      <c r="CU10" s="684"/>
      <c r="CV10" s="684"/>
      <c r="CW10" s="684"/>
      <c r="CX10" s="684"/>
      <c r="CY10" s="685"/>
      <c r="CZ10" s="686">
        <v>
0.8</v>
      </c>
      <c r="DA10" s="686"/>
      <c r="DB10" s="686"/>
      <c r="DC10" s="686"/>
      <c r="DD10" s="692" t="s">
        <v>
178</v>
      </c>
      <c r="DE10" s="684"/>
      <c r="DF10" s="684"/>
      <c r="DG10" s="684"/>
      <c r="DH10" s="684"/>
      <c r="DI10" s="684"/>
      <c r="DJ10" s="684"/>
      <c r="DK10" s="684"/>
      <c r="DL10" s="684"/>
      <c r="DM10" s="684"/>
      <c r="DN10" s="684"/>
      <c r="DO10" s="684"/>
      <c r="DP10" s="685"/>
      <c r="DQ10" s="692">
        <v>
877979</v>
      </c>
      <c r="DR10" s="684"/>
      <c r="DS10" s="684"/>
      <c r="DT10" s="684"/>
      <c r="DU10" s="684"/>
      <c r="DV10" s="684"/>
      <c r="DW10" s="684"/>
      <c r="DX10" s="684"/>
      <c r="DY10" s="684"/>
      <c r="DZ10" s="684"/>
      <c r="EA10" s="684"/>
      <c r="EB10" s="684"/>
      <c r="EC10" s="693"/>
    </row>
    <row r="11" spans="2:143" ht="11.25" customHeight="1" x14ac:dyDescent="0.2">
      <c r="B11" s="680" t="s">
        <v>
255</v>
      </c>
      <c r="C11" s="681"/>
      <c r="D11" s="681"/>
      <c r="E11" s="681"/>
      <c r="F11" s="681"/>
      <c r="G11" s="681"/>
      <c r="H11" s="681"/>
      <c r="I11" s="681"/>
      <c r="J11" s="681"/>
      <c r="K11" s="681"/>
      <c r="L11" s="681"/>
      <c r="M11" s="681"/>
      <c r="N11" s="681"/>
      <c r="O11" s="681"/>
      <c r="P11" s="681"/>
      <c r="Q11" s="682"/>
      <c r="R11" s="683">
        <v>
10173690</v>
      </c>
      <c r="S11" s="684"/>
      <c r="T11" s="684"/>
      <c r="U11" s="684"/>
      <c r="V11" s="684"/>
      <c r="W11" s="684"/>
      <c r="X11" s="684"/>
      <c r="Y11" s="685"/>
      <c r="Z11" s="688">
        <v>
6.8</v>
      </c>
      <c r="AA11" s="689"/>
      <c r="AB11" s="689"/>
      <c r="AC11" s="701"/>
      <c r="AD11" s="692">
        <v>
10173690</v>
      </c>
      <c r="AE11" s="684"/>
      <c r="AF11" s="684"/>
      <c r="AG11" s="684"/>
      <c r="AH11" s="684"/>
      <c r="AI11" s="684"/>
      <c r="AJ11" s="684"/>
      <c r="AK11" s="685"/>
      <c r="AL11" s="688">
        <v>
10.9</v>
      </c>
      <c r="AM11" s="689"/>
      <c r="AN11" s="689"/>
      <c r="AO11" s="690"/>
      <c r="AP11" s="680" t="s">
        <v>
256</v>
      </c>
      <c r="AQ11" s="681"/>
      <c r="AR11" s="681"/>
      <c r="AS11" s="681"/>
      <c r="AT11" s="681"/>
      <c r="AU11" s="681"/>
      <c r="AV11" s="681"/>
      <c r="AW11" s="681"/>
      <c r="AX11" s="681"/>
      <c r="AY11" s="681"/>
      <c r="AZ11" s="681"/>
      <c r="BA11" s="681"/>
      <c r="BB11" s="681"/>
      <c r="BC11" s="681"/>
      <c r="BD11" s="681"/>
      <c r="BE11" s="681"/>
      <c r="BF11" s="682"/>
      <c r="BG11" s="683" t="s">
        <v>
178</v>
      </c>
      <c r="BH11" s="684"/>
      <c r="BI11" s="684"/>
      <c r="BJ11" s="684"/>
      <c r="BK11" s="684"/>
      <c r="BL11" s="684"/>
      <c r="BM11" s="684"/>
      <c r="BN11" s="685"/>
      <c r="BO11" s="686" t="s">
        <v>
178</v>
      </c>
      <c r="BP11" s="686"/>
      <c r="BQ11" s="686"/>
      <c r="BR11" s="686"/>
      <c r="BS11" s="692" t="s">
        <v>
178</v>
      </c>
      <c r="BT11" s="684"/>
      <c r="BU11" s="684"/>
      <c r="BV11" s="684"/>
      <c r="BW11" s="684"/>
      <c r="BX11" s="684"/>
      <c r="BY11" s="684"/>
      <c r="BZ11" s="684"/>
      <c r="CA11" s="684"/>
      <c r="CB11" s="693"/>
      <c r="CD11" s="698" t="s">
        <v>
257</v>
      </c>
      <c r="CE11" s="699"/>
      <c r="CF11" s="699"/>
      <c r="CG11" s="699"/>
      <c r="CH11" s="699"/>
      <c r="CI11" s="699"/>
      <c r="CJ11" s="699"/>
      <c r="CK11" s="699"/>
      <c r="CL11" s="699"/>
      <c r="CM11" s="699"/>
      <c r="CN11" s="699"/>
      <c r="CO11" s="699"/>
      <c r="CP11" s="699"/>
      <c r="CQ11" s="700"/>
      <c r="CR11" s="683" t="s">
        <v>
178</v>
      </c>
      <c r="CS11" s="684"/>
      <c r="CT11" s="684"/>
      <c r="CU11" s="684"/>
      <c r="CV11" s="684"/>
      <c r="CW11" s="684"/>
      <c r="CX11" s="684"/>
      <c r="CY11" s="685"/>
      <c r="CZ11" s="686" t="s">
        <v>
178</v>
      </c>
      <c r="DA11" s="686"/>
      <c r="DB11" s="686"/>
      <c r="DC11" s="686"/>
      <c r="DD11" s="692" t="s">
        <v>
178</v>
      </c>
      <c r="DE11" s="684"/>
      <c r="DF11" s="684"/>
      <c r="DG11" s="684"/>
      <c r="DH11" s="684"/>
      <c r="DI11" s="684"/>
      <c r="DJ11" s="684"/>
      <c r="DK11" s="684"/>
      <c r="DL11" s="684"/>
      <c r="DM11" s="684"/>
      <c r="DN11" s="684"/>
      <c r="DO11" s="684"/>
      <c r="DP11" s="685"/>
      <c r="DQ11" s="692" t="s">
        <v>
242</v>
      </c>
      <c r="DR11" s="684"/>
      <c r="DS11" s="684"/>
      <c r="DT11" s="684"/>
      <c r="DU11" s="684"/>
      <c r="DV11" s="684"/>
      <c r="DW11" s="684"/>
      <c r="DX11" s="684"/>
      <c r="DY11" s="684"/>
      <c r="DZ11" s="684"/>
      <c r="EA11" s="684"/>
      <c r="EB11" s="684"/>
      <c r="EC11" s="693"/>
    </row>
    <row r="12" spans="2:143" ht="11.25" customHeight="1" x14ac:dyDescent="0.2">
      <c r="B12" s="680" t="s">
        <v>
258</v>
      </c>
      <c r="C12" s="681"/>
      <c r="D12" s="681"/>
      <c r="E12" s="681"/>
      <c r="F12" s="681"/>
      <c r="G12" s="681"/>
      <c r="H12" s="681"/>
      <c r="I12" s="681"/>
      <c r="J12" s="681"/>
      <c r="K12" s="681"/>
      <c r="L12" s="681"/>
      <c r="M12" s="681"/>
      <c r="N12" s="681"/>
      <c r="O12" s="681"/>
      <c r="P12" s="681"/>
      <c r="Q12" s="682"/>
      <c r="R12" s="683" t="s">
        <v>
242</v>
      </c>
      <c r="S12" s="684"/>
      <c r="T12" s="684"/>
      <c r="U12" s="684"/>
      <c r="V12" s="684"/>
      <c r="W12" s="684"/>
      <c r="X12" s="684"/>
      <c r="Y12" s="685"/>
      <c r="Z12" s="686" t="s">
        <v>
178</v>
      </c>
      <c r="AA12" s="686"/>
      <c r="AB12" s="686"/>
      <c r="AC12" s="686"/>
      <c r="AD12" s="687" t="s">
        <v>
242</v>
      </c>
      <c r="AE12" s="687"/>
      <c r="AF12" s="687"/>
      <c r="AG12" s="687"/>
      <c r="AH12" s="687"/>
      <c r="AI12" s="687"/>
      <c r="AJ12" s="687"/>
      <c r="AK12" s="687"/>
      <c r="AL12" s="688" t="s">
        <v>
178</v>
      </c>
      <c r="AM12" s="689"/>
      <c r="AN12" s="689"/>
      <c r="AO12" s="690"/>
      <c r="AP12" s="680" t="s">
        <v>
259</v>
      </c>
      <c r="AQ12" s="681"/>
      <c r="AR12" s="681"/>
      <c r="AS12" s="681"/>
      <c r="AT12" s="681"/>
      <c r="AU12" s="681"/>
      <c r="AV12" s="681"/>
      <c r="AW12" s="681"/>
      <c r="AX12" s="681"/>
      <c r="AY12" s="681"/>
      <c r="AZ12" s="681"/>
      <c r="BA12" s="681"/>
      <c r="BB12" s="681"/>
      <c r="BC12" s="681"/>
      <c r="BD12" s="681"/>
      <c r="BE12" s="681"/>
      <c r="BF12" s="682"/>
      <c r="BG12" s="683" t="s">
        <v>
242</v>
      </c>
      <c r="BH12" s="684"/>
      <c r="BI12" s="684"/>
      <c r="BJ12" s="684"/>
      <c r="BK12" s="684"/>
      <c r="BL12" s="684"/>
      <c r="BM12" s="684"/>
      <c r="BN12" s="685"/>
      <c r="BO12" s="686" t="s">
        <v>
178</v>
      </c>
      <c r="BP12" s="686"/>
      <c r="BQ12" s="686"/>
      <c r="BR12" s="686"/>
      <c r="BS12" s="692" t="s">
        <v>
242</v>
      </c>
      <c r="BT12" s="684"/>
      <c r="BU12" s="684"/>
      <c r="BV12" s="684"/>
      <c r="BW12" s="684"/>
      <c r="BX12" s="684"/>
      <c r="BY12" s="684"/>
      <c r="BZ12" s="684"/>
      <c r="CA12" s="684"/>
      <c r="CB12" s="693"/>
      <c r="CD12" s="698" t="s">
        <v>
260</v>
      </c>
      <c r="CE12" s="699"/>
      <c r="CF12" s="699"/>
      <c r="CG12" s="699"/>
      <c r="CH12" s="699"/>
      <c r="CI12" s="699"/>
      <c r="CJ12" s="699"/>
      <c r="CK12" s="699"/>
      <c r="CL12" s="699"/>
      <c r="CM12" s="699"/>
      <c r="CN12" s="699"/>
      <c r="CO12" s="699"/>
      <c r="CP12" s="699"/>
      <c r="CQ12" s="700"/>
      <c r="CR12" s="683">
        <v>
2528321</v>
      </c>
      <c r="CS12" s="684"/>
      <c r="CT12" s="684"/>
      <c r="CU12" s="684"/>
      <c r="CV12" s="684"/>
      <c r="CW12" s="684"/>
      <c r="CX12" s="684"/>
      <c r="CY12" s="685"/>
      <c r="CZ12" s="686">
        <v>
1.7</v>
      </c>
      <c r="DA12" s="686"/>
      <c r="DB12" s="686"/>
      <c r="DC12" s="686"/>
      <c r="DD12" s="692">
        <v>
98693</v>
      </c>
      <c r="DE12" s="684"/>
      <c r="DF12" s="684"/>
      <c r="DG12" s="684"/>
      <c r="DH12" s="684"/>
      <c r="DI12" s="684"/>
      <c r="DJ12" s="684"/>
      <c r="DK12" s="684"/>
      <c r="DL12" s="684"/>
      <c r="DM12" s="684"/>
      <c r="DN12" s="684"/>
      <c r="DO12" s="684"/>
      <c r="DP12" s="685"/>
      <c r="DQ12" s="692">
        <v>
903249</v>
      </c>
      <c r="DR12" s="684"/>
      <c r="DS12" s="684"/>
      <c r="DT12" s="684"/>
      <c r="DU12" s="684"/>
      <c r="DV12" s="684"/>
      <c r="DW12" s="684"/>
      <c r="DX12" s="684"/>
      <c r="DY12" s="684"/>
      <c r="DZ12" s="684"/>
      <c r="EA12" s="684"/>
      <c r="EB12" s="684"/>
      <c r="EC12" s="693"/>
    </row>
    <row r="13" spans="2:143" ht="11.25" customHeight="1" x14ac:dyDescent="0.2">
      <c r="B13" s="680" t="s">
        <v>
261</v>
      </c>
      <c r="C13" s="681"/>
      <c r="D13" s="681"/>
      <c r="E13" s="681"/>
      <c r="F13" s="681"/>
      <c r="G13" s="681"/>
      <c r="H13" s="681"/>
      <c r="I13" s="681"/>
      <c r="J13" s="681"/>
      <c r="K13" s="681"/>
      <c r="L13" s="681"/>
      <c r="M13" s="681"/>
      <c r="N13" s="681"/>
      <c r="O13" s="681"/>
      <c r="P13" s="681"/>
      <c r="Q13" s="682"/>
      <c r="R13" s="683" t="s">
        <v>
242</v>
      </c>
      <c r="S13" s="684"/>
      <c r="T13" s="684"/>
      <c r="U13" s="684"/>
      <c r="V13" s="684"/>
      <c r="W13" s="684"/>
      <c r="X13" s="684"/>
      <c r="Y13" s="685"/>
      <c r="Z13" s="686" t="s">
        <v>
178</v>
      </c>
      <c r="AA13" s="686"/>
      <c r="AB13" s="686"/>
      <c r="AC13" s="686"/>
      <c r="AD13" s="687" t="s">
        <v>
178</v>
      </c>
      <c r="AE13" s="687"/>
      <c r="AF13" s="687"/>
      <c r="AG13" s="687"/>
      <c r="AH13" s="687"/>
      <c r="AI13" s="687"/>
      <c r="AJ13" s="687"/>
      <c r="AK13" s="687"/>
      <c r="AL13" s="688" t="s">
        <v>
178</v>
      </c>
      <c r="AM13" s="689"/>
      <c r="AN13" s="689"/>
      <c r="AO13" s="690"/>
      <c r="AP13" s="680" t="s">
        <v>
262</v>
      </c>
      <c r="AQ13" s="681"/>
      <c r="AR13" s="681"/>
      <c r="AS13" s="681"/>
      <c r="AT13" s="681"/>
      <c r="AU13" s="681"/>
      <c r="AV13" s="681"/>
      <c r="AW13" s="681"/>
      <c r="AX13" s="681"/>
      <c r="AY13" s="681"/>
      <c r="AZ13" s="681"/>
      <c r="BA13" s="681"/>
      <c r="BB13" s="681"/>
      <c r="BC13" s="681"/>
      <c r="BD13" s="681"/>
      <c r="BE13" s="681"/>
      <c r="BF13" s="682"/>
      <c r="BG13" s="683" t="s">
        <v>
242</v>
      </c>
      <c r="BH13" s="684"/>
      <c r="BI13" s="684"/>
      <c r="BJ13" s="684"/>
      <c r="BK13" s="684"/>
      <c r="BL13" s="684"/>
      <c r="BM13" s="684"/>
      <c r="BN13" s="685"/>
      <c r="BO13" s="686" t="s">
        <v>
242</v>
      </c>
      <c r="BP13" s="686"/>
      <c r="BQ13" s="686"/>
      <c r="BR13" s="686"/>
      <c r="BS13" s="692" t="s">
        <v>
178</v>
      </c>
      <c r="BT13" s="684"/>
      <c r="BU13" s="684"/>
      <c r="BV13" s="684"/>
      <c r="BW13" s="684"/>
      <c r="BX13" s="684"/>
      <c r="BY13" s="684"/>
      <c r="BZ13" s="684"/>
      <c r="CA13" s="684"/>
      <c r="CB13" s="693"/>
      <c r="CD13" s="698" t="s">
        <v>
263</v>
      </c>
      <c r="CE13" s="699"/>
      <c r="CF13" s="699"/>
      <c r="CG13" s="699"/>
      <c r="CH13" s="699"/>
      <c r="CI13" s="699"/>
      <c r="CJ13" s="699"/>
      <c r="CK13" s="699"/>
      <c r="CL13" s="699"/>
      <c r="CM13" s="699"/>
      <c r="CN13" s="699"/>
      <c r="CO13" s="699"/>
      <c r="CP13" s="699"/>
      <c r="CQ13" s="700"/>
      <c r="CR13" s="683">
        <v>
12358559</v>
      </c>
      <c r="CS13" s="684"/>
      <c r="CT13" s="684"/>
      <c r="CU13" s="684"/>
      <c r="CV13" s="684"/>
      <c r="CW13" s="684"/>
      <c r="CX13" s="684"/>
      <c r="CY13" s="685"/>
      <c r="CZ13" s="686">
        <v>
8.5</v>
      </c>
      <c r="DA13" s="686"/>
      <c r="DB13" s="686"/>
      <c r="DC13" s="686"/>
      <c r="DD13" s="692">
        <v>
5882227</v>
      </c>
      <c r="DE13" s="684"/>
      <c r="DF13" s="684"/>
      <c r="DG13" s="684"/>
      <c r="DH13" s="684"/>
      <c r="DI13" s="684"/>
      <c r="DJ13" s="684"/>
      <c r="DK13" s="684"/>
      <c r="DL13" s="684"/>
      <c r="DM13" s="684"/>
      <c r="DN13" s="684"/>
      <c r="DO13" s="684"/>
      <c r="DP13" s="685"/>
      <c r="DQ13" s="692">
        <v>
8002636</v>
      </c>
      <c r="DR13" s="684"/>
      <c r="DS13" s="684"/>
      <c r="DT13" s="684"/>
      <c r="DU13" s="684"/>
      <c r="DV13" s="684"/>
      <c r="DW13" s="684"/>
      <c r="DX13" s="684"/>
      <c r="DY13" s="684"/>
      <c r="DZ13" s="684"/>
      <c r="EA13" s="684"/>
      <c r="EB13" s="684"/>
      <c r="EC13" s="693"/>
    </row>
    <row r="14" spans="2:143" ht="11.25" customHeight="1" x14ac:dyDescent="0.2">
      <c r="B14" s="680" t="s">
        <v>
264</v>
      </c>
      <c r="C14" s="681"/>
      <c r="D14" s="681"/>
      <c r="E14" s="681"/>
      <c r="F14" s="681"/>
      <c r="G14" s="681"/>
      <c r="H14" s="681"/>
      <c r="I14" s="681"/>
      <c r="J14" s="681"/>
      <c r="K14" s="681"/>
      <c r="L14" s="681"/>
      <c r="M14" s="681"/>
      <c r="N14" s="681"/>
      <c r="O14" s="681"/>
      <c r="P14" s="681"/>
      <c r="Q14" s="682"/>
      <c r="R14" s="683">
        <v>
143076</v>
      </c>
      <c r="S14" s="684"/>
      <c r="T14" s="684"/>
      <c r="U14" s="684"/>
      <c r="V14" s="684"/>
      <c r="W14" s="684"/>
      <c r="X14" s="684"/>
      <c r="Y14" s="685"/>
      <c r="Z14" s="686">
        <v>
0.1</v>
      </c>
      <c r="AA14" s="686"/>
      <c r="AB14" s="686"/>
      <c r="AC14" s="686"/>
      <c r="AD14" s="687">
        <v>
143076</v>
      </c>
      <c r="AE14" s="687"/>
      <c r="AF14" s="687"/>
      <c r="AG14" s="687"/>
      <c r="AH14" s="687"/>
      <c r="AI14" s="687"/>
      <c r="AJ14" s="687"/>
      <c r="AK14" s="687"/>
      <c r="AL14" s="688">
        <v>
0.2</v>
      </c>
      <c r="AM14" s="689"/>
      <c r="AN14" s="689"/>
      <c r="AO14" s="690"/>
      <c r="AP14" s="680" t="s">
        <v>
265</v>
      </c>
      <c r="AQ14" s="681"/>
      <c r="AR14" s="681"/>
      <c r="AS14" s="681"/>
      <c r="AT14" s="681"/>
      <c r="AU14" s="681"/>
      <c r="AV14" s="681"/>
      <c r="AW14" s="681"/>
      <c r="AX14" s="681"/>
      <c r="AY14" s="681"/>
      <c r="AZ14" s="681"/>
      <c r="BA14" s="681"/>
      <c r="BB14" s="681"/>
      <c r="BC14" s="681"/>
      <c r="BD14" s="681"/>
      <c r="BE14" s="681"/>
      <c r="BF14" s="682"/>
      <c r="BG14" s="683">
        <v>
106249</v>
      </c>
      <c r="BH14" s="684"/>
      <c r="BI14" s="684"/>
      <c r="BJ14" s="684"/>
      <c r="BK14" s="684"/>
      <c r="BL14" s="684"/>
      <c r="BM14" s="684"/>
      <c r="BN14" s="685"/>
      <c r="BO14" s="686">
        <v>
0.2</v>
      </c>
      <c r="BP14" s="686"/>
      <c r="BQ14" s="686"/>
      <c r="BR14" s="686"/>
      <c r="BS14" s="692" t="s">
        <v>
242</v>
      </c>
      <c r="BT14" s="684"/>
      <c r="BU14" s="684"/>
      <c r="BV14" s="684"/>
      <c r="BW14" s="684"/>
      <c r="BX14" s="684"/>
      <c r="BY14" s="684"/>
      <c r="BZ14" s="684"/>
      <c r="CA14" s="684"/>
      <c r="CB14" s="693"/>
      <c r="CD14" s="698" t="s">
        <v>
266</v>
      </c>
      <c r="CE14" s="699"/>
      <c r="CF14" s="699"/>
      <c r="CG14" s="699"/>
      <c r="CH14" s="699"/>
      <c r="CI14" s="699"/>
      <c r="CJ14" s="699"/>
      <c r="CK14" s="699"/>
      <c r="CL14" s="699"/>
      <c r="CM14" s="699"/>
      <c r="CN14" s="699"/>
      <c r="CO14" s="699"/>
      <c r="CP14" s="699"/>
      <c r="CQ14" s="700"/>
      <c r="CR14" s="683">
        <v>
1304652</v>
      </c>
      <c r="CS14" s="684"/>
      <c r="CT14" s="684"/>
      <c r="CU14" s="684"/>
      <c r="CV14" s="684"/>
      <c r="CW14" s="684"/>
      <c r="CX14" s="684"/>
      <c r="CY14" s="685"/>
      <c r="CZ14" s="686">
        <v>
0.9</v>
      </c>
      <c r="DA14" s="686"/>
      <c r="DB14" s="686"/>
      <c r="DC14" s="686"/>
      <c r="DD14" s="692">
        <v>
585713</v>
      </c>
      <c r="DE14" s="684"/>
      <c r="DF14" s="684"/>
      <c r="DG14" s="684"/>
      <c r="DH14" s="684"/>
      <c r="DI14" s="684"/>
      <c r="DJ14" s="684"/>
      <c r="DK14" s="684"/>
      <c r="DL14" s="684"/>
      <c r="DM14" s="684"/>
      <c r="DN14" s="684"/>
      <c r="DO14" s="684"/>
      <c r="DP14" s="685"/>
      <c r="DQ14" s="692">
        <v>
845640</v>
      </c>
      <c r="DR14" s="684"/>
      <c r="DS14" s="684"/>
      <c r="DT14" s="684"/>
      <c r="DU14" s="684"/>
      <c r="DV14" s="684"/>
      <c r="DW14" s="684"/>
      <c r="DX14" s="684"/>
      <c r="DY14" s="684"/>
      <c r="DZ14" s="684"/>
      <c r="EA14" s="684"/>
      <c r="EB14" s="684"/>
      <c r="EC14" s="693"/>
    </row>
    <row r="15" spans="2:143" ht="11.25" customHeight="1" x14ac:dyDescent="0.2">
      <c r="B15" s="680" t="s">
        <v>
267</v>
      </c>
      <c r="C15" s="681"/>
      <c r="D15" s="681"/>
      <c r="E15" s="681"/>
      <c r="F15" s="681"/>
      <c r="G15" s="681"/>
      <c r="H15" s="681"/>
      <c r="I15" s="681"/>
      <c r="J15" s="681"/>
      <c r="K15" s="681"/>
      <c r="L15" s="681"/>
      <c r="M15" s="681"/>
      <c r="N15" s="681"/>
      <c r="O15" s="681"/>
      <c r="P15" s="681"/>
      <c r="Q15" s="682"/>
      <c r="R15" s="683" t="s">
        <v>
178</v>
      </c>
      <c r="S15" s="684"/>
      <c r="T15" s="684"/>
      <c r="U15" s="684"/>
      <c r="V15" s="684"/>
      <c r="W15" s="684"/>
      <c r="X15" s="684"/>
      <c r="Y15" s="685"/>
      <c r="Z15" s="686" t="s">
        <v>
178</v>
      </c>
      <c r="AA15" s="686"/>
      <c r="AB15" s="686"/>
      <c r="AC15" s="686"/>
      <c r="AD15" s="687" t="s">
        <v>
178</v>
      </c>
      <c r="AE15" s="687"/>
      <c r="AF15" s="687"/>
      <c r="AG15" s="687"/>
      <c r="AH15" s="687"/>
      <c r="AI15" s="687"/>
      <c r="AJ15" s="687"/>
      <c r="AK15" s="687"/>
      <c r="AL15" s="688" t="s">
        <v>
242</v>
      </c>
      <c r="AM15" s="689"/>
      <c r="AN15" s="689"/>
      <c r="AO15" s="690"/>
      <c r="AP15" s="680" t="s">
        <v>
268</v>
      </c>
      <c r="AQ15" s="681"/>
      <c r="AR15" s="681"/>
      <c r="AS15" s="681"/>
      <c r="AT15" s="681"/>
      <c r="AU15" s="681"/>
      <c r="AV15" s="681"/>
      <c r="AW15" s="681"/>
      <c r="AX15" s="681"/>
      <c r="AY15" s="681"/>
      <c r="AZ15" s="681"/>
      <c r="BA15" s="681"/>
      <c r="BB15" s="681"/>
      <c r="BC15" s="681"/>
      <c r="BD15" s="681"/>
      <c r="BE15" s="681"/>
      <c r="BF15" s="682"/>
      <c r="BG15" s="683">
        <v>
5099930</v>
      </c>
      <c r="BH15" s="684"/>
      <c r="BI15" s="684"/>
      <c r="BJ15" s="684"/>
      <c r="BK15" s="684"/>
      <c r="BL15" s="684"/>
      <c r="BM15" s="684"/>
      <c r="BN15" s="685"/>
      <c r="BO15" s="686">
        <v>
10.199999999999999</v>
      </c>
      <c r="BP15" s="686"/>
      <c r="BQ15" s="686"/>
      <c r="BR15" s="686"/>
      <c r="BS15" s="692" t="s">
        <v>
178</v>
      </c>
      <c r="BT15" s="684"/>
      <c r="BU15" s="684"/>
      <c r="BV15" s="684"/>
      <c r="BW15" s="684"/>
      <c r="BX15" s="684"/>
      <c r="BY15" s="684"/>
      <c r="BZ15" s="684"/>
      <c r="CA15" s="684"/>
      <c r="CB15" s="693"/>
      <c r="CD15" s="698" t="s">
        <v>
269</v>
      </c>
      <c r="CE15" s="699"/>
      <c r="CF15" s="699"/>
      <c r="CG15" s="699"/>
      <c r="CH15" s="699"/>
      <c r="CI15" s="699"/>
      <c r="CJ15" s="699"/>
      <c r="CK15" s="699"/>
      <c r="CL15" s="699"/>
      <c r="CM15" s="699"/>
      <c r="CN15" s="699"/>
      <c r="CO15" s="699"/>
      <c r="CP15" s="699"/>
      <c r="CQ15" s="700"/>
      <c r="CR15" s="683">
        <v>
13203583</v>
      </c>
      <c r="CS15" s="684"/>
      <c r="CT15" s="684"/>
      <c r="CU15" s="684"/>
      <c r="CV15" s="684"/>
      <c r="CW15" s="684"/>
      <c r="CX15" s="684"/>
      <c r="CY15" s="685"/>
      <c r="CZ15" s="686">
        <v>
9</v>
      </c>
      <c r="DA15" s="686"/>
      <c r="DB15" s="686"/>
      <c r="DC15" s="686"/>
      <c r="DD15" s="692">
        <v>
1228884</v>
      </c>
      <c r="DE15" s="684"/>
      <c r="DF15" s="684"/>
      <c r="DG15" s="684"/>
      <c r="DH15" s="684"/>
      <c r="DI15" s="684"/>
      <c r="DJ15" s="684"/>
      <c r="DK15" s="684"/>
      <c r="DL15" s="684"/>
      <c r="DM15" s="684"/>
      <c r="DN15" s="684"/>
      <c r="DO15" s="684"/>
      <c r="DP15" s="685"/>
      <c r="DQ15" s="692">
        <v>
12266757</v>
      </c>
      <c r="DR15" s="684"/>
      <c r="DS15" s="684"/>
      <c r="DT15" s="684"/>
      <c r="DU15" s="684"/>
      <c r="DV15" s="684"/>
      <c r="DW15" s="684"/>
      <c r="DX15" s="684"/>
      <c r="DY15" s="684"/>
      <c r="DZ15" s="684"/>
      <c r="EA15" s="684"/>
      <c r="EB15" s="684"/>
      <c r="EC15" s="693"/>
    </row>
    <row r="16" spans="2:143" ht="11.25" customHeight="1" x14ac:dyDescent="0.2">
      <c r="B16" s="680" t="s">
        <v>
270</v>
      </c>
      <c r="C16" s="681"/>
      <c r="D16" s="681"/>
      <c r="E16" s="681"/>
      <c r="F16" s="681"/>
      <c r="G16" s="681"/>
      <c r="H16" s="681"/>
      <c r="I16" s="681"/>
      <c r="J16" s="681"/>
      <c r="K16" s="681"/>
      <c r="L16" s="681"/>
      <c r="M16" s="681"/>
      <c r="N16" s="681"/>
      <c r="O16" s="681"/>
      <c r="P16" s="681"/>
      <c r="Q16" s="682"/>
      <c r="R16" s="683">
        <v>
50557</v>
      </c>
      <c r="S16" s="684"/>
      <c r="T16" s="684"/>
      <c r="U16" s="684"/>
      <c r="V16" s="684"/>
      <c r="W16" s="684"/>
      <c r="X16" s="684"/>
      <c r="Y16" s="685"/>
      <c r="Z16" s="686">
        <v>
0</v>
      </c>
      <c r="AA16" s="686"/>
      <c r="AB16" s="686"/>
      <c r="AC16" s="686"/>
      <c r="AD16" s="687">
        <v>
50557</v>
      </c>
      <c r="AE16" s="687"/>
      <c r="AF16" s="687"/>
      <c r="AG16" s="687"/>
      <c r="AH16" s="687"/>
      <c r="AI16" s="687"/>
      <c r="AJ16" s="687"/>
      <c r="AK16" s="687"/>
      <c r="AL16" s="688">
        <v>
0.1</v>
      </c>
      <c r="AM16" s="689"/>
      <c r="AN16" s="689"/>
      <c r="AO16" s="690"/>
      <c r="AP16" s="680" t="s">
        <v>
271</v>
      </c>
      <c r="AQ16" s="681"/>
      <c r="AR16" s="681"/>
      <c r="AS16" s="681"/>
      <c r="AT16" s="681"/>
      <c r="AU16" s="681"/>
      <c r="AV16" s="681"/>
      <c r="AW16" s="681"/>
      <c r="AX16" s="681"/>
      <c r="AY16" s="681"/>
      <c r="AZ16" s="681"/>
      <c r="BA16" s="681"/>
      <c r="BB16" s="681"/>
      <c r="BC16" s="681"/>
      <c r="BD16" s="681"/>
      <c r="BE16" s="681"/>
      <c r="BF16" s="682"/>
      <c r="BG16" s="683" t="s">
        <v>
242</v>
      </c>
      <c r="BH16" s="684"/>
      <c r="BI16" s="684"/>
      <c r="BJ16" s="684"/>
      <c r="BK16" s="684"/>
      <c r="BL16" s="684"/>
      <c r="BM16" s="684"/>
      <c r="BN16" s="685"/>
      <c r="BO16" s="686" t="s">
        <v>
242</v>
      </c>
      <c r="BP16" s="686"/>
      <c r="BQ16" s="686"/>
      <c r="BR16" s="686"/>
      <c r="BS16" s="692" t="s">
        <v>
178</v>
      </c>
      <c r="BT16" s="684"/>
      <c r="BU16" s="684"/>
      <c r="BV16" s="684"/>
      <c r="BW16" s="684"/>
      <c r="BX16" s="684"/>
      <c r="BY16" s="684"/>
      <c r="BZ16" s="684"/>
      <c r="CA16" s="684"/>
      <c r="CB16" s="693"/>
      <c r="CD16" s="698" t="s">
        <v>
272</v>
      </c>
      <c r="CE16" s="699"/>
      <c r="CF16" s="699"/>
      <c r="CG16" s="699"/>
      <c r="CH16" s="699"/>
      <c r="CI16" s="699"/>
      <c r="CJ16" s="699"/>
      <c r="CK16" s="699"/>
      <c r="CL16" s="699"/>
      <c r="CM16" s="699"/>
      <c r="CN16" s="699"/>
      <c r="CO16" s="699"/>
      <c r="CP16" s="699"/>
      <c r="CQ16" s="700"/>
      <c r="CR16" s="683" t="s">
        <v>
242</v>
      </c>
      <c r="CS16" s="684"/>
      <c r="CT16" s="684"/>
      <c r="CU16" s="684"/>
      <c r="CV16" s="684"/>
      <c r="CW16" s="684"/>
      <c r="CX16" s="684"/>
      <c r="CY16" s="685"/>
      <c r="CZ16" s="686" t="s">
        <v>
178</v>
      </c>
      <c r="DA16" s="686"/>
      <c r="DB16" s="686"/>
      <c r="DC16" s="686"/>
      <c r="DD16" s="692" t="s">
        <v>
178</v>
      </c>
      <c r="DE16" s="684"/>
      <c r="DF16" s="684"/>
      <c r="DG16" s="684"/>
      <c r="DH16" s="684"/>
      <c r="DI16" s="684"/>
      <c r="DJ16" s="684"/>
      <c r="DK16" s="684"/>
      <c r="DL16" s="684"/>
      <c r="DM16" s="684"/>
      <c r="DN16" s="684"/>
      <c r="DO16" s="684"/>
      <c r="DP16" s="685"/>
      <c r="DQ16" s="692" t="s">
        <v>
178</v>
      </c>
      <c r="DR16" s="684"/>
      <c r="DS16" s="684"/>
      <c r="DT16" s="684"/>
      <c r="DU16" s="684"/>
      <c r="DV16" s="684"/>
      <c r="DW16" s="684"/>
      <c r="DX16" s="684"/>
      <c r="DY16" s="684"/>
      <c r="DZ16" s="684"/>
      <c r="EA16" s="684"/>
      <c r="EB16" s="684"/>
      <c r="EC16" s="693"/>
    </row>
    <row r="17" spans="2:133" ht="11.25" customHeight="1" x14ac:dyDescent="0.2">
      <c r="B17" s="680" t="s">
        <v>
273</v>
      </c>
      <c r="C17" s="681"/>
      <c r="D17" s="681"/>
      <c r="E17" s="681"/>
      <c r="F17" s="681"/>
      <c r="G17" s="681"/>
      <c r="H17" s="681"/>
      <c r="I17" s="681"/>
      <c r="J17" s="681"/>
      <c r="K17" s="681"/>
      <c r="L17" s="681"/>
      <c r="M17" s="681"/>
      <c r="N17" s="681"/>
      <c r="O17" s="681"/>
      <c r="P17" s="681"/>
      <c r="Q17" s="682"/>
      <c r="R17" s="683">
        <v>
725022</v>
      </c>
      <c r="S17" s="684"/>
      <c r="T17" s="684"/>
      <c r="U17" s="684"/>
      <c r="V17" s="684"/>
      <c r="W17" s="684"/>
      <c r="X17" s="684"/>
      <c r="Y17" s="685"/>
      <c r="Z17" s="686">
        <v>
0.5</v>
      </c>
      <c r="AA17" s="686"/>
      <c r="AB17" s="686"/>
      <c r="AC17" s="686"/>
      <c r="AD17" s="687">
        <v>
725022</v>
      </c>
      <c r="AE17" s="687"/>
      <c r="AF17" s="687"/>
      <c r="AG17" s="687"/>
      <c r="AH17" s="687"/>
      <c r="AI17" s="687"/>
      <c r="AJ17" s="687"/>
      <c r="AK17" s="687"/>
      <c r="AL17" s="688">
        <v>
0.8</v>
      </c>
      <c r="AM17" s="689"/>
      <c r="AN17" s="689"/>
      <c r="AO17" s="690"/>
      <c r="AP17" s="680" t="s">
        <v>
274</v>
      </c>
      <c r="AQ17" s="681"/>
      <c r="AR17" s="681"/>
      <c r="AS17" s="681"/>
      <c r="AT17" s="681"/>
      <c r="AU17" s="681"/>
      <c r="AV17" s="681"/>
      <c r="AW17" s="681"/>
      <c r="AX17" s="681"/>
      <c r="AY17" s="681"/>
      <c r="AZ17" s="681"/>
      <c r="BA17" s="681"/>
      <c r="BB17" s="681"/>
      <c r="BC17" s="681"/>
      <c r="BD17" s="681"/>
      <c r="BE17" s="681"/>
      <c r="BF17" s="682"/>
      <c r="BG17" s="683" t="s">
        <v>
242</v>
      </c>
      <c r="BH17" s="684"/>
      <c r="BI17" s="684"/>
      <c r="BJ17" s="684"/>
      <c r="BK17" s="684"/>
      <c r="BL17" s="684"/>
      <c r="BM17" s="684"/>
      <c r="BN17" s="685"/>
      <c r="BO17" s="686" t="s">
        <v>
178</v>
      </c>
      <c r="BP17" s="686"/>
      <c r="BQ17" s="686"/>
      <c r="BR17" s="686"/>
      <c r="BS17" s="692" t="s">
        <v>
242</v>
      </c>
      <c r="BT17" s="684"/>
      <c r="BU17" s="684"/>
      <c r="BV17" s="684"/>
      <c r="BW17" s="684"/>
      <c r="BX17" s="684"/>
      <c r="BY17" s="684"/>
      <c r="BZ17" s="684"/>
      <c r="CA17" s="684"/>
      <c r="CB17" s="693"/>
      <c r="CD17" s="698" t="s">
        <v>
275</v>
      </c>
      <c r="CE17" s="699"/>
      <c r="CF17" s="699"/>
      <c r="CG17" s="699"/>
      <c r="CH17" s="699"/>
      <c r="CI17" s="699"/>
      <c r="CJ17" s="699"/>
      <c r="CK17" s="699"/>
      <c r="CL17" s="699"/>
      <c r="CM17" s="699"/>
      <c r="CN17" s="699"/>
      <c r="CO17" s="699"/>
      <c r="CP17" s="699"/>
      <c r="CQ17" s="700"/>
      <c r="CR17" s="683">
        <v>
2276200</v>
      </c>
      <c r="CS17" s="684"/>
      <c r="CT17" s="684"/>
      <c r="CU17" s="684"/>
      <c r="CV17" s="684"/>
      <c r="CW17" s="684"/>
      <c r="CX17" s="684"/>
      <c r="CY17" s="685"/>
      <c r="CZ17" s="686">
        <v>
1.6</v>
      </c>
      <c r="DA17" s="686"/>
      <c r="DB17" s="686"/>
      <c r="DC17" s="686"/>
      <c r="DD17" s="692" t="s">
        <v>
242</v>
      </c>
      <c r="DE17" s="684"/>
      <c r="DF17" s="684"/>
      <c r="DG17" s="684"/>
      <c r="DH17" s="684"/>
      <c r="DI17" s="684"/>
      <c r="DJ17" s="684"/>
      <c r="DK17" s="684"/>
      <c r="DL17" s="684"/>
      <c r="DM17" s="684"/>
      <c r="DN17" s="684"/>
      <c r="DO17" s="684"/>
      <c r="DP17" s="685"/>
      <c r="DQ17" s="692">
        <v>
2276200</v>
      </c>
      <c r="DR17" s="684"/>
      <c r="DS17" s="684"/>
      <c r="DT17" s="684"/>
      <c r="DU17" s="684"/>
      <c r="DV17" s="684"/>
      <c r="DW17" s="684"/>
      <c r="DX17" s="684"/>
      <c r="DY17" s="684"/>
      <c r="DZ17" s="684"/>
      <c r="EA17" s="684"/>
      <c r="EB17" s="684"/>
      <c r="EC17" s="693"/>
    </row>
    <row r="18" spans="2:133" ht="11.25" customHeight="1" x14ac:dyDescent="0.2">
      <c r="B18" s="680" t="s">
        <v>
276</v>
      </c>
      <c r="C18" s="681"/>
      <c r="D18" s="681"/>
      <c r="E18" s="681"/>
      <c r="F18" s="681"/>
      <c r="G18" s="681"/>
      <c r="H18" s="681"/>
      <c r="I18" s="681"/>
      <c r="J18" s="681"/>
      <c r="K18" s="681"/>
      <c r="L18" s="681"/>
      <c r="M18" s="681"/>
      <c r="N18" s="681"/>
      <c r="O18" s="681"/>
      <c r="P18" s="681"/>
      <c r="Q18" s="682"/>
      <c r="R18" s="683">
        <v>
101359</v>
      </c>
      <c r="S18" s="684"/>
      <c r="T18" s="684"/>
      <c r="U18" s="684"/>
      <c r="V18" s="684"/>
      <c r="W18" s="684"/>
      <c r="X18" s="684"/>
      <c r="Y18" s="685"/>
      <c r="Z18" s="686">
        <v>
0.1</v>
      </c>
      <c r="AA18" s="686"/>
      <c r="AB18" s="686"/>
      <c r="AC18" s="686"/>
      <c r="AD18" s="687">
        <v>
101359</v>
      </c>
      <c r="AE18" s="687"/>
      <c r="AF18" s="687"/>
      <c r="AG18" s="687"/>
      <c r="AH18" s="687"/>
      <c r="AI18" s="687"/>
      <c r="AJ18" s="687"/>
      <c r="AK18" s="687"/>
      <c r="AL18" s="688">
        <v>
0.1</v>
      </c>
      <c r="AM18" s="689"/>
      <c r="AN18" s="689"/>
      <c r="AO18" s="690"/>
      <c r="AP18" s="680" t="s">
        <v>
277</v>
      </c>
      <c r="AQ18" s="681"/>
      <c r="AR18" s="681"/>
      <c r="AS18" s="681"/>
      <c r="AT18" s="681"/>
      <c r="AU18" s="681"/>
      <c r="AV18" s="681"/>
      <c r="AW18" s="681"/>
      <c r="AX18" s="681"/>
      <c r="AY18" s="681"/>
      <c r="AZ18" s="681"/>
      <c r="BA18" s="681"/>
      <c r="BB18" s="681"/>
      <c r="BC18" s="681"/>
      <c r="BD18" s="681"/>
      <c r="BE18" s="681"/>
      <c r="BF18" s="682"/>
      <c r="BG18" s="683" t="s">
        <v>
178</v>
      </c>
      <c r="BH18" s="684"/>
      <c r="BI18" s="684"/>
      <c r="BJ18" s="684"/>
      <c r="BK18" s="684"/>
      <c r="BL18" s="684"/>
      <c r="BM18" s="684"/>
      <c r="BN18" s="685"/>
      <c r="BO18" s="686" t="s">
        <v>
242</v>
      </c>
      <c r="BP18" s="686"/>
      <c r="BQ18" s="686"/>
      <c r="BR18" s="686"/>
      <c r="BS18" s="692" t="s">
        <v>
242</v>
      </c>
      <c r="BT18" s="684"/>
      <c r="BU18" s="684"/>
      <c r="BV18" s="684"/>
      <c r="BW18" s="684"/>
      <c r="BX18" s="684"/>
      <c r="BY18" s="684"/>
      <c r="BZ18" s="684"/>
      <c r="CA18" s="684"/>
      <c r="CB18" s="693"/>
      <c r="CD18" s="698" t="s">
        <v>
278</v>
      </c>
      <c r="CE18" s="699"/>
      <c r="CF18" s="699"/>
      <c r="CG18" s="699"/>
      <c r="CH18" s="699"/>
      <c r="CI18" s="699"/>
      <c r="CJ18" s="699"/>
      <c r="CK18" s="699"/>
      <c r="CL18" s="699"/>
      <c r="CM18" s="699"/>
      <c r="CN18" s="699"/>
      <c r="CO18" s="699"/>
      <c r="CP18" s="699"/>
      <c r="CQ18" s="700"/>
      <c r="CR18" s="683" t="s">
        <v>
242</v>
      </c>
      <c r="CS18" s="684"/>
      <c r="CT18" s="684"/>
      <c r="CU18" s="684"/>
      <c r="CV18" s="684"/>
      <c r="CW18" s="684"/>
      <c r="CX18" s="684"/>
      <c r="CY18" s="685"/>
      <c r="CZ18" s="686" t="s">
        <v>
242</v>
      </c>
      <c r="DA18" s="686"/>
      <c r="DB18" s="686"/>
      <c r="DC18" s="686"/>
      <c r="DD18" s="692" t="s">
        <v>
178</v>
      </c>
      <c r="DE18" s="684"/>
      <c r="DF18" s="684"/>
      <c r="DG18" s="684"/>
      <c r="DH18" s="684"/>
      <c r="DI18" s="684"/>
      <c r="DJ18" s="684"/>
      <c r="DK18" s="684"/>
      <c r="DL18" s="684"/>
      <c r="DM18" s="684"/>
      <c r="DN18" s="684"/>
      <c r="DO18" s="684"/>
      <c r="DP18" s="685"/>
      <c r="DQ18" s="692" t="s">
        <v>
242</v>
      </c>
      <c r="DR18" s="684"/>
      <c r="DS18" s="684"/>
      <c r="DT18" s="684"/>
      <c r="DU18" s="684"/>
      <c r="DV18" s="684"/>
      <c r="DW18" s="684"/>
      <c r="DX18" s="684"/>
      <c r="DY18" s="684"/>
      <c r="DZ18" s="684"/>
      <c r="EA18" s="684"/>
      <c r="EB18" s="684"/>
      <c r="EC18" s="693"/>
    </row>
    <row r="19" spans="2:133" ht="11.25" customHeight="1" x14ac:dyDescent="0.2">
      <c r="B19" s="680" t="s">
        <v>
279</v>
      </c>
      <c r="C19" s="681"/>
      <c r="D19" s="681"/>
      <c r="E19" s="681"/>
      <c r="F19" s="681"/>
      <c r="G19" s="681"/>
      <c r="H19" s="681"/>
      <c r="I19" s="681"/>
      <c r="J19" s="681"/>
      <c r="K19" s="681"/>
      <c r="L19" s="681"/>
      <c r="M19" s="681"/>
      <c r="N19" s="681"/>
      <c r="O19" s="681"/>
      <c r="P19" s="681"/>
      <c r="Q19" s="682"/>
      <c r="R19" s="683">
        <v>
24316</v>
      </c>
      <c r="S19" s="684"/>
      <c r="T19" s="684"/>
      <c r="U19" s="684"/>
      <c r="V19" s="684"/>
      <c r="W19" s="684"/>
      <c r="X19" s="684"/>
      <c r="Y19" s="685"/>
      <c r="Z19" s="686">
        <v>
0</v>
      </c>
      <c r="AA19" s="686"/>
      <c r="AB19" s="686"/>
      <c r="AC19" s="686"/>
      <c r="AD19" s="687">
        <v>
24316</v>
      </c>
      <c r="AE19" s="687"/>
      <c r="AF19" s="687"/>
      <c r="AG19" s="687"/>
      <c r="AH19" s="687"/>
      <c r="AI19" s="687"/>
      <c r="AJ19" s="687"/>
      <c r="AK19" s="687"/>
      <c r="AL19" s="688">
        <v>
0</v>
      </c>
      <c r="AM19" s="689"/>
      <c r="AN19" s="689"/>
      <c r="AO19" s="690"/>
      <c r="AP19" s="680" t="s">
        <v>
280</v>
      </c>
      <c r="AQ19" s="681"/>
      <c r="AR19" s="681"/>
      <c r="AS19" s="681"/>
      <c r="AT19" s="681"/>
      <c r="AU19" s="681"/>
      <c r="AV19" s="681"/>
      <c r="AW19" s="681"/>
      <c r="AX19" s="681"/>
      <c r="AY19" s="681"/>
      <c r="AZ19" s="681"/>
      <c r="BA19" s="681"/>
      <c r="BB19" s="681"/>
      <c r="BC19" s="681"/>
      <c r="BD19" s="681"/>
      <c r="BE19" s="681"/>
      <c r="BF19" s="682"/>
      <c r="BG19" s="683">
        <v>
61136</v>
      </c>
      <c r="BH19" s="684"/>
      <c r="BI19" s="684"/>
      <c r="BJ19" s="684"/>
      <c r="BK19" s="684"/>
      <c r="BL19" s="684"/>
      <c r="BM19" s="684"/>
      <c r="BN19" s="685"/>
      <c r="BO19" s="686">
        <v>
0.1</v>
      </c>
      <c r="BP19" s="686"/>
      <c r="BQ19" s="686"/>
      <c r="BR19" s="686"/>
      <c r="BS19" s="692" t="s">
        <v>
178</v>
      </c>
      <c r="BT19" s="684"/>
      <c r="BU19" s="684"/>
      <c r="BV19" s="684"/>
      <c r="BW19" s="684"/>
      <c r="BX19" s="684"/>
      <c r="BY19" s="684"/>
      <c r="BZ19" s="684"/>
      <c r="CA19" s="684"/>
      <c r="CB19" s="693"/>
      <c r="CD19" s="698" t="s">
        <v>
281</v>
      </c>
      <c r="CE19" s="699"/>
      <c r="CF19" s="699"/>
      <c r="CG19" s="699"/>
      <c r="CH19" s="699"/>
      <c r="CI19" s="699"/>
      <c r="CJ19" s="699"/>
      <c r="CK19" s="699"/>
      <c r="CL19" s="699"/>
      <c r="CM19" s="699"/>
      <c r="CN19" s="699"/>
      <c r="CO19" s="699"/>
      <c r="CP19" s="699"/>
      <c r="CQ19" s="700"/>
      <c r="CR19" s="683" t="s">
        <v>
242</v>
      </c>
      <c r="CS19" s="684"/>
      <c r="CT19" s="684"/>
      <c r="CU19" s="684"/>
      <c r="CV19" s="684"/>
      <c r="CW19" s="684"/>
      <c r="CX19" s="684"/>
      <c r="CY19" s="685"/>
      <c r="CZ19" s="686" t="s">
        <v>
178</v>
      </c>
      <c r="DA19" s="686"/>
      <c r="DB19" s="686"/>
      <c r="DC19" s="686"/>
      <c r="DD19" s="692" t="s">
        <v>
242</v>
      </c>
      <c r="DE19" s="684"/>
      <c r="DF19" s="684"/>
      <c r="DG19" s="684"/>
      <c r="DH19" s="684"/>
      <c r="DI19" s="684"/>
      <c r="DJ19" s="684"/>
      <c r="DK19" s="684"/>
      <c r="DL19" s="684"/>
      <c r="DM19" s="684"/>
      <c r="DN19" s="684"/>
      <c r="DO19" s="684"/>
      <c r="DP19" s="685"/>
      <c r="DQ19" s="692" t="s">
        <v>
242</v>
      </c>
      <c r="DR19" s="684"/>
      <c r="DS19" s="684"/>
      <c r="DT19" s="684"/>
      <c r="DU19" s="684"/>
      <c r="DV19" s="684"/>
      <c r="DW19" s="684"/>
      <c r="DX19" s="684"/>
      <c r="DY19" s="684"/>
      <c r="DZ19" s="684"/>
      <c r="EA19" s="684"/>
      <c r="EB19" s="684"/>
      <c r="EC19" s="693"/>
    </row>
    <row r="20" spans="2:133" ht="11.25" customHeight="1" x14ac:dyDescent="0.2">
      <c r="B20" s="680" t="s">
        <v>
282</v>
      </c>
      <c r="C20" s="681"/>
      <c r="D20" s="681"/>
      <c r="E20" s="681"/>
      <c r="F20" s="681"/>
      <c r="G20" s="681"/>
      <c r="H20" s="681"/>
      <c r="I20" s="681"/>
      <c r="J20" s="681"/>
      <c r="K20" s="681"/>
      <c r="L20" s="681"/>
      <c r="M20" s="681"/>
      <c r="N20" s="681"/>
      <c r="O20" s="681"/>
      <c r="P20" s="681"/>
      <c r="Q20" s="682"/>
      <c r="R20" s="683">
        <v>
1045</v>
      </c>
      <c r="S20" s="684"/>
      <c r="T20" s="684"/>
      <c r="U20" s="684"/>
      <c r="V20" s="684"/>
      <c r="W20" s="684"/>
      <c r="X20" s="684"/>
      <c r="Y20" s="685"/>
      <c r="Z20" s="686">
        <v>
0</v>
      </c>
      <c r="AA20" s="686"/>
      <c r="AB20" s="686"/>
      <c r="AC20" s="686"/>
      <c r="AD20" s="687">
        <v>
1045</v>
      </c>
      <c r="AE20" s="687"/>
      <c r="AF20" s="687"/>
      <c r="AG20" s="687"/>
      <c r="AH20" s="687"/>
      <c r="AI20" s="687"/>
      <c r="AJ20" s="687"/>
      <c r="AK20" s="687"/>
      <c r="AL20" s="688">
        <v>
0</v>
      </c>
      <c r="AM20" s="689"/>
      <c r="AN20" s="689"/>
      <c r="AO20" s="690"/>
      <c r="AP20" s="680" t="s">
        <v>
283</v>
      </c>
      <c r="AQ20" s="681"/>
      <c r="AR20" s="681"/>
      <c r="AS20" s="681"/>
      <c r="AT20" s="681"/>
      <c r="AU20" s="681"/>
      <c r="AV20" s="681"/>
      <c r="AW20" s="681"/>
      <c r="AX20" s="681"/>
      <c r="AY20" s="681"/>
      <c r="AZ20" s="681"/>
      <c r="BA20" s="681"/>
      <c r="BB20" s="681"/>
      <c r="BC20" s="681"/>
      <c r="BD20" s="681"/>
      <c r="BE20" s="681"/>
      <c r="BF20" s="682"/>
      <c r="BG20" s="683">
        <v>
61136</v>
      </c>
      <c r="BH20" s="684"/>
      <c r="BI20" s="684"/>
      <c r="BJ20" s="684"/>
      <c r="BK20" s="684"/>
      <c r="BL20" s="684"/>
      <c r="BM20" s="684"/>
      <c r="BN20" s="685"/>
      <c r="BO20" s="686">
        <v>
0.1</v>
      </c>
      <c r="BP20" s="686"/>
      <c r="BQ20" s="686"/>
      <c r="BR20" s="686"/>
      <c r="BS20" s="692" t="s">
        <v>
242</v>
      </c>
      <c r="BT20" s="684"/>
      <c r="BU20" s="684"/>
      <c r="BV20" s="684"/>
      <c r="BW20" s="684"/>
      <c r="BX20" s="684"/>
      <c r="BY20" s="684"/>
      <c r="BZ20" s="684"/>
      <c r="CA20" s="684"/>
      <c r="CB20" s="693"/>
      <c r="CD20" s="698" t="s">
        <v>
284</v>
      </c>
      <c r="CE20" s="699"/>
      <c r="CF20" s="699"/>
      <c r="CG20" s="699"/>
      <c r="CH20" s="699"/>
      <c r="CI20" s="699"/>
      <c r="CJ20" s="699"/>
      <c r="CK20" s="699"/>
      <c r="CL20" s="699"/>
      <c r="CM20" s="699"/>
      <c r="CN20" s="699"/>
      <c r="CO20" s="699"/>
      <c r="CP20" s="699"/>
      <c r="CQ20" s="700"/>
      <c r="CR20" s="683">
        <v>
146142692</v>
      </c>
      <c r="CS20" s="684"/>
      <c r="CT20" s="684"/>
      <c r="CU20" s="684"/>
      <c r="CV20" s="684"/>
      <c r="CW20" s="684"/>
      <c r="CX20" s="684"/>
      <c r="CY20" s="685"/>
      <c r="CZ20" s="686">
        <v>
100</v>
      </c>
      <c r="DA20" s="686"/>
      <c r="DB20" s="686"/>
      <c r="DC20" s="686"/>
      <c r="DD20" s="692">
        <v>
10263123</v>
      </c>
      <c r="DE20" s="684"/>
      <c r="DF20" s="684"/>
      <c r="DG20" s="684"/>
      <c r="DH20" s="684"/>
      <c r="DI20" s="684"/>
      <c r="DJ20" s="684"/>
      <c r="DK20" s="684"/>
      <c r="DL20" s="684"/>
      <c r="DM20" s="684"/>
      <c r="DN20" s="684"/>
      <c r="DO20" s="684"/>
      <c r="DP20" s="685"/>
      <c r="DQ20" s="692">
        <v>
97222018</v>
      </c>
      <c r="DR20" s="684"/>
      <c r="DS20" s="684"/>
      <c r="DT20" s="684"/>
      <c r="DU20" s="684"/>
      <c r="DV20" s="684"/>
      <c r="DW20" s="684"/>
      <c r="DX20" s="684"/>
      <c r="DY20" s="684"/>
      <c r="DZ20" s="684"/>
      <c r="EA20" s="684"/>
      <c r="EB20" s="684"/>
      <c r="EC20" s="693"/>
    </row>
    <row r="21" spans="2:133" ht="11.25" customHeight="1" x14ac:dyDescent="0.2">
      <c r="B21" s="680" t="s">
        <v>
285</v>
      </c>
      <c r="C21" s="681"/>
      <c r="D21" s="681"/>
      <c r="E21" s="681"/>
      <c r="F21" s="681"/>
      <c r="G21" s="681"/>
      <c r="H21" s="681"/>
      <c r="I21" s="681"/>
      <c r="J21" s="681"/>
      <c r="K21" s="681"/>
      <c r="L21" s="681"/>
      <c r="M21" s="681"/>
      <c r="N21" s="681"/>
      <c r="O21" s="681"/>
      <c r="P21" s="681"/>
      <c r="Q21" s="682"/>
      <c r="R21" s="683">
        <v>
598302</v>
      </c>
      <c r="S21" s="684"/>
      <c r="T21" s="684"/>
      <c r="U21" s="684"/>
      <c r="V21" s="684"/>
      <c r="W21" s="684"/>
      <c r="X21" s="684"/>
      <c r="Y21" s="685"/>
      <c r="Z21" s="686">
        <v>
0.4</v>
      </c>
      <c r="AA21" s="686"/>
      <c r="AB21" s="686"/>
      <c r="AC21" s="686"/>
      <c r="AD21" s="687">
        <v>
598302</v>
      </c>
      <c r="AE21" s="687"/>
      <c r="AF21" s="687"/>
      <c r="AG21" s="687"/>
      <c r="AH21" s="687"/>
      <c r="AI21" s="687"/>
      <c r="AJ21" s="687"/>
      <c r="AK21" s="687"/>
      <c r="AL21" s="688">
        <v>
0.6</v>
      </c>
      <c r="AM21" s="689"/>
      <c r="AN21" s="689"/>
      <c r="AO21" s="690"/>
      <c r="AP21" s="702" t="s">
        <v>
286</v>
      </c>
      <c r="AQ21" s="703"/>
      <c r="AR21" s="703"/>
      <c r="AS21" s="703"/>
      <c r="AT21" s="703"/>
      <c r="AU21" s="703"/>
      <c r="AV21" s="703"/>
      <c r="AW21" s="703"/>
      <c r="AX21" s="703"/>
      <c r="AY21" s="703"/>
      <c r="AZ21" s="703"/>
      <c r="BA21" s="703"/>
      <c r="BB21" s="703"/>
      <c r="BC21" s="703"/>
      <c r="BD21" s="703"/>
      <c r="BE21" s="703"/>
      <c r="BF21" s="704"/>
      <c r="BG21" s="683">
        <v>
61136</v>
      </c>
      <c r="BH21" s="684"/>
      <c r="BI21" s="684"/>
      <c r="BJ21" s="684"/>
      <c r="BK21" s="684"/>
      <c r="BL21" s="684"/>
      <c r="BM21" s="684"/>
      <c r="BN21" s="685"/>
      <c r="BO21" s="686">
        <v>
0.1</v>
      </c>
      <c r="BP21" s="686"/>
      <c r="BQ21" s="686"/>
      <c r="BR21" s="686"/>
      <c r="BS21" s="692" t="s">
        <v>
178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
287</v>
      </c>
      <c r="C22" s="681"/>
      <c r="D22" s="681"/>
      <c r="E22" s="681"/>
      <c r="F22" s="681"/>
      <c r="G22" s="681"/>
      <c r="H22" s="681"/>
      <c r="I22" s="681"/>
      <c r="J22" s="681"/>
      <c r="K22" s="681"/>
      <c r="L22" s="681"/>
      <c r="M22" s="681"/>
      <c r="N22" s="681"/>
      <c r="O22" s="681"/>
      <c r="P22" s="681"/>
      <c r="Q22" s="682"/>
      <c r="R22" s="683" t="s">
        <v>
242</v>
      </c>
      <c r="S22" s="684"/>
      <c r="T22" s="684"/>
      <c r="U22" s="684"/>
      <c r="V22" s="684"/>
      <c r="W22" s="684"/>
      <c r="X22" s="684"/>
      <c r="Y22" s="685"/>
      <c r="Z22" s="686" t="s">
        <v>
178</v>
      </c>
      <c r="AA22" s="686"/>
      <c r="AB22" s="686"/>
      <c r="AC22" s="686"/>
      <c r="AD22" s="687" t="s">
        <v>
242</v>
      </c>
      <c r="AE22" s="687"/>
      <c r="AF22" s="687"/>
      <c r="AG22" s="687"/>
      <c r="AH22" s="687"/>
      <c r="AI22" s="687"/>
      <c r="AJ22" s="687"/>
      <c r="AK22" s="687"/>
      <c r="AL22" s="688" t="s">
        <v>
178</v>
      </c>
      <c r="AM22" s="689"/>
      <c r="AN22" s="689"/>
      <c r="AO22" s="690"/>
      <c r="AP22" s="702" t="s">
        <v>
288</v>
      </c>
      <c r="AQ22" s="703"/>
      <c r="AR22" s="703"/>
      <c r="AS22" s="703"/>
      <c r="AT22" s="703"/>
      <c r="AU22" s="703"/>
      <c r="AV22" s="703"/>
      <c r="AW22" s="703"/>
      <c r="AX22" s="703"/>
      <c r="AY22" s="703"/>
      <c r="AZ22" s="703"/>
      <c r="BA22" s="703"/>
      <c r="BB22" s="703"/>
      <c r="BC22" s="703"/>
      <c r="BD22" s="703"/>
      <c r="BE22" s="703"/>
      <c r="BF22" s="704"/>
      <c r="BG22" s="683" t="s">
        <v>
178</v>
      </c>
      <c r="BH22" s="684"/>
      <c r="BI22" s="684"/>
      <c r="BJ22" s="684"/>
      <c r="BK22" s="684"/>
      <c r="BL22" s="684"/>
      <c r="BM22" s="684"/>
      <c r="BN22" s="685"/>
      <c r="BO22" s="686" t="s">
        <v>
178</v>
      </c>
      <c r="BP22" s="686"/>
      <c r="BQ22" s="686"/>
      <c r="BR22" s="686"/>
      <c r="BS22" s="692" t="s">
        <v>
242</v>
      </c>
      <c r="BT22" s="684"/>
      <c r="BU22" s="684"/>
      <c r="BV22" s="684"/>
      <c r="BW22" s="684"/>
      <c r="BX22" s="684"/>
      <c r="BY22" s="684"/>
      <c r="BZ22" s="684"/>
      <c r="CA22" s="684"/>
      <c r="CB22" s="693"/>
      <c r="CD22" s="665" t="s">
        <v>
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290</v>
      </c>
      <c r="C23" s="681"/>
      <c r="D23" s="681"/>
      <c r="E23" s="681"/>
      <c r="F23" s="681"/>
      <c r="G23" s="681"/>
      <c r="H23" s="681"/>
      <c r="I23" s="681"/>
      <c r="J23" s="681"/>
      <c r="K23" s="681"/>
      <c r="L23" s="681"/>
      <c r="M23" s="681"/>
      <c r="N23" s="681"/>
      <c r="O23" s="681"/>
      <c r="P23" s="681"/>
      <c r="Q23" s="682"/>
      <c r="R23" s="683" t="s">
        <v>
178</v>
      </c>
      <c r="S23" s="684"/>
      <c r="T23" s="684"/>
      <c r="U23" s="684"/>
      <c r="V23" s="684"/>
      <c r="W23" s="684"/>
      <c r="X23" s="684"/>
      <c r="Y23" s="685"/>
      <c r="Z23" s="686" t="s">
        <v>
242</v>
      </c>
      <c r="AA23" s="686"/>
      <c r="AB23" s="686"/>
      <c r="AC23" s="686"/>
      <c r="AD23" s="687" t="s">
        <v>
242</v>
      </c>
      <c r="AE23" s="687"/>
      <c r="AF23" s="687"/>
      <c r="AG23" s="687"/>
      <c r="AH23" s="687"/>
      <c r="AI23" s="687"/>
      <c r="AJ23" s="687"/>
      <c r="AK23" s="687"/>
      <c r="AL23" s="688" t="s">
        <v>
178</v>
      </c>
      <c r="AM23" s="689"/>
      <c r="AN23" s="689"/>
      <c r="AO23" s="690"/>
      <c r="AP23" s="702" t="s">
        <v>
291</v>
      </c>
      <c r="AQ23" s="703"/>
      <c r="AR23" s="703"/>
      <c r="AS23" s="703"/>
      <c r="AT23" s="703"/>
      <c r="AU23" s="703"/>
      <c r="AV23" s="703"/>
      <c r="AW23" s="703"/>
      <c r="AX23" s="703"/>
      <c r="AY23" s="703"/>
      <c r="AZ23" s="703"/>
      <c r="BA23" s="703"/>
      <c r="BB23" s="703"/>
      <c r="BC23" s="703"/>
      <c r="BD23" s="703"/>
      <c r="BE23" s="703"/>
      <c r="BF23" s="704"/>
      <c r="BG23" s="683" t="s">
        <v>
178</v>
      </c>
      <c r="BH23" s="684"/>
      <c r="BI23" s="684"/>
      <c r="BJ23" s="684"/>
      <c r="BK23" s="684"/>
      <c r="BL23" s="684"/>
      <c r="BM23" s="684"/>
      <c r="BN23" s="685"/>
      <c r="BO23" s="686" t="s">
        <v>
178</v>
      </c>
      <c r="BP23" s="686"/>
      <c r="BQ23" s="686"/>
      <c r="BR23" s="686"/>
      <c r="BS23" s="692" t="s">
        <v>
178</v>
      </c>
      <c r="BT23" s="684"/>
      <c r="BU23" s="684"/>
      <c r="BV23" s="684"/>
      <c r="BW23" s="684"/>
      <c r="BX23" s="684"/>
      <c r="BY23" s="684"/>
      <c r="BZ23" s="684"/>
      <c r="CA23" s="684"/>
      <c r="CB23" s="693"/>
      <c r="CD23" s="665" t="s">
        <v>
230</v>
      </c>
      <c r="CE23" s="666"/>
      <c r="CF23" s="666"/>
      <c r="CG23" s="666"/>
      <c r="CH23" s="666"/>
      <c r="CI23" s="666"/>
      <c r="CJ23" s="666"/>
      <c r="CK23" s="666"/>
      <c r="CL23" s="666"/>
      <c r="CM23" s="666"/>
      <c r="CN23" s="666"/>
      <c r="CO23" s="666"/>
      <c r="CP23" s="666"/>
      <c r="CQ23" s="667"/>
      <c r="CR23" s="665" t="s">
        <v>
292</v>
      </c>
      <c r="CS23" s="666"/>
      <c r="CT23" s="666"/>
      <c r="CU23" s="666"/>
      <c r="CV23" s="666"/>
      <c r="CW23" s="666"/>
      <c r="CX23" s="666"/>
      <c r="CY23" s="667"/>
      <c r="CZ23" s="665" t="s">
        <v>
293</v>
      </c>
      <c r="DA23" s="666"/>
      <c r="DB23" s="666"/>
      <c r="DC23" s="667"/>
      <c r="DD23" s="665" t="s">
        <v>
294</v>
      </c>
      <c r="DE23" s="666"/>
      <c r="DF23" s="666"/>
      <c r="DG23" s="666"/>
      <c r="DH23" s="666"/>
      <c r="DI23" s="666"/>
      <c r="DJ23" s="666"/>
      <c r="DK23" s="667"/>
      <c r="DL23" s="714" t="s">
        <v>
295</v>
      </c>
      <c r="DM23" s="715"/>
      <c r="DN23" s="715"/>
      <c r="DO23" s="715"/>
      <c r="DP23" s="715"/>
      <c r="DQ23" s="715"/>
      <c r="DR23" s="715"/>
      <c r="DS23" s="715"/>
      <c r="DT23" s="715"/>
      <c r="DU23" s="715"/>
      <c r="DV23" s="716"/>
      <c r="DW23" s="665" t="s">
        <v>
296</v>
      </c>
      <c r="DX23" s="666"/>
      <c r="DY23" s="666"/>
      <c r="DZ23" s="666"/>
      <c r="EA23" s="666"/>
      <c r="EB23" s="666"/>
      <c r="EC23" s="667"/>
    </row>
    <row r="24" spans="2:133" ht="11.25" customHeight="1" x14ac:dyDescent="0.2">
      <c r="B24" s="680" t="s">
        <v>
297</v>
      </c>
      <c r="C24" s="681"/>
      <c r="D24" s="681"/>
      <c r="E24" s="681"/>
      <c r="F24" s="681"/>
      <c r="G24" s="681"/>
      <c r="H24" s="681"/>
      <c r="I24" s="681"/>
      <c r="J24" s="681"/>
      <c r="K24" s="681"/>
      <c r="L24" s="681"/>
      <c r="M24" s="681"/>
      <c r="N24" s="681"/>
      <c r="O24" s="681"/>
      <c r="P24" s="681"/>
      <c r="Q24" s="682"/>
      <c r="R24" s="683" t="s">
        <v>
178</v>
      </c>
      <c r="S24" s="684"/>
      <c r="T24" s="684"/>
      <c r="U24" s="684"/>
      <c r="V24" s="684"/>
      <c r="W24" s="684"/>
      <c r="X24" s="684"/>
      <c r="Y24" s="685"/>
      <c r="Z24" s="686" t="s">
        <v>
178</v>
      </c>
      <c r="AA24" s="686"/>
      <c r="AB24" s="686"/>
      <c r="AC24" s="686"/>
      <c r="AD24" s="687" t="s">
        <v>
242</v>
      </c>
      <c r="AE24" s="687"/>
      <c r="AF24" s="687"/>
      <c r="AG24" s="687"/>
      <c r="AH24" s="687"/>
      <c r="AI24" s="687"/>
      <c r="AJ24" s="687"/>
      <c r="AK24" s="687"/>
      <c r="AL24" s="688" t="s">
        <v>
178</v>
      </c>
      <c r="AM24" s="689"/>
      <c r="AN24" s="689"/>
      <c r="AO24" s="690"/>
      <c r="AP24" s="702" t="s">
        <v>
298</v>
      </c>
      <c r="AQ24" s="703"/>
      <c r="AR24" s="703"/>
      <c r="AS24" s="703"/>
      <c r="AT24" s="703"/>
      <c r="AU24" s="703"/>
      <c r="AV24" s="703"/>
      <c r="AW24" s="703"/>
      <c r="AX24" s="703"/>
      <c r="AY24" s="703"/>
      <c r="AZ24" s="703"/>
      <c r="BA24" s="703"/>
      <c r="BB24" s="703"/>
      <c r="BC24" s="703"/>
      <c r="BD24" s="703"/>
      <c r="BE24" s="703"/>
      <c r="BF24" s="704"/>
      <c r="BG24" s="683" t="s">
        <v>
178</v>
      </c>
      <c r="BH24" s="684"/>
      <c r="BI24" s="684"/>
      <c r="BJ24" s="684"/>
      <c r="BK24" s="684"/>
      <c r="BL24" s="684"/>
      <c r="BM24" s="684"/>
      <c r="BN24" s="685"/>
      <c r="BO24" s="686" t="s">
        <v>
178</v>
      </c>
      <c r="BP24" s="686"/>
      <c r="BQ24" s="686"/>
      <c r="BR24" s="686"/>
      <c r="BS24" s="692" t="s">
        <v>
178</v>
      </c>
      <c r="BT24" s="684"/>
      <c r="BU24" s="684"/>
      <c r="BV24" s="684"/>
      <c r="BW24" s="684"/>
      <c r="BX24" s="684"/>
      <c r="BY24" s="684"/>
      <c r="BZ24" s="684"/>
      <c r="CA24" s="684"/>
      <c r="CB24" s="693"/>
      <c r="CD24" s="694" t="s">
        <v>
299</v>
      </c>
      <c r="CE24" s="695"/>
      <c r="CF24" s="695"/>
      <c r="CG24" s="695"/>
      <c r="CH24" s="695"/>
      <c r="CI24" s="695"/>
      <c r="CJ24" s="695"/>
      <c r="CK24" s="695"/>
      <c r="CL24" s="695"/>
      <c r="CM24" s="695"/>
      <c r="CN24" s="695"/>
      <c r="CO24" s="695"/>
      <c r="CP24" s="695"/>
      <c r="CQ24" s="696"/>
      <c r="CR24" s="672">
        <v>
79012736</v>
      </c>
      <c r="CS24" s="673"/>
      <c r="CT24" s="673"/>
      <c r="CU24" s="673"/>
      <c r="CV24" s="673"/>
      <c r="CW24" s="673"/>
      <c r="CX24" s="673"/>
      <c r="CY24" s="674"/>
      <c r="CZ24" s="677">
        <v>
54.1</v>
      </c>
      <c r="DA24" s="678"/>
      <c r="DB24" s="678"/>
      <c r="DC24" s="697"/>
      <c r="DD24" s="722">
        <v>
45187318</v>
      </c>
      <c r="DE24" s="673"/>
      <c r="DF24" s="673"/>
      <c r="DG24" s="673"/>
      <c r="DH24" s="673"/>
      <c r="DI24" s="673"/>
      <c r="DJ24" s="673"/>
      <c r="DK24" s="674"/>
      <c r="DL24" s="722">
        <v>
43866761</v>
      </c>
      <c r="DM24" s="673"/>
      <c r="DN24" s="673"/>
      <c r="DO24" s="673"/>
      <c r="DP24" s="673"/>
      <c r="DQ24" s="673"/>
      <c r="DR24" s="673"/>
      <c r="DS24" s="673"/>
      <c r="DT24" s="673"/>
      <c r="DU24" s="673"/>
      <c r="DV24" s="674"/>
      <c r="DW24" s="677">
        <v>
46.9</v>
      </c>
      <c r="DX24" s="678"/>
      <c r="DY24" s="678"/>
      <c r="DZ24" s="678"/>
      <c r="EA24" s="678"/>
      <c r="EB24" s="678"/>
      <c r="EC24" s="679"/>
    </row>
    <row r="25" spans="2:133" ht="11.25" customHeight="1" x14ac:dyDescent="0.2">
      <c r="B25" s="680" t="s">
        <v>
300</v>
      </c>
      <c r="C25" s="681"/>
      <c r="D25" s="681"/>
      <c r="E25" s="681"/>
      <c r="F25" s="681"/>
      <c r="G25" s="681"/>
      <c r="H25" s="681"/>
      <c r="I25" s="681"/>
      <c r="J25" s="681"/>
      <c r="K25" s="681"/>
      <c r="L25" s="681"/>
      <c r="M25" s="681"/>
      <c r="N25" s="681"/>
      <c r="O25" s="681"/>
      <c r="P25" s="681"/>
      <c r="Q25" s="682"/>
      <c r="R25" s="683" t="s">
        <v>
178</v>
      </c>
      <c r="S25" s="684"/>
      <c r="T25" s="684"/>
      <c r="U25" s="684"/>
      <c r="V25" s="684"/>
      <c r="W25" s="684"/>
      <c r="X25" s="684"/>
      <c r="Y25" s="685"/>
      <c r="Z25" s="686" t="s">
        <v>
178</v>
      </c>
      <c r="AA25" s="686"/>
      <c r="AB25" s="686"/>
      <c r="AC25" s="686"/>
      <c r="AD25" s="687" t="s">
        <v>
242</v>
      </c>
      <c r="AE25" s="687"/>
      <c r="AF25" s="687"/>
      <c r="AG25" s="687"/>
      <c r="AH25" s="687"/>
      <c r="AI25" s="687"/>
      <c r="AJ25" s="687"/>
      <c r="AK25" s="687"/>
      <c r="AL25" s="688" t="s">
        <v>
242</v>
      </c>
      <c r="AM25" s="689"/>
      <c r="AN25" s="689"/>
      <c r="AO25" s="690"/>
      <c r="AP25" s="702" t="s">
        <v>
301</v>
      </c>
      <c r="AQ25" s="703"/>
      <c r="AR25" s="703"/>
      <c r="AS25" s="703"/>
      <c r="AT25" s="703"/>
      <c r="AU25" s="703"/>
      <c r="AV25" s="703"/>
      <c r="AW25" s="703"/>
      <c r="AX25" s="703"/>
      <c r="AY25" s="703"/>
      <c r="AZ25" s="703"/>
      <c r="BA25" s="703"/>
      <c r="BB25" s="703"/>
      <c r="BC25" s="703"/>
      <c r="BD25" s="703"/>
      <c r="BE25" s="703"/>
      <c r="BF25" s="704"/>
      <c r="BG25" s="683" t="s">
        <v>
242</v>
      </c>
      <c r="BH25" s="684"/>
      <c r="BI25" s="684"/>
      <c r="BJ25" s="684"/>
      <c r="BK25" s="684"/>
      <c r="BL25" s="684"/>
      <c r="BM25" s="684"/>
      <c r="BN25" s="685"/>
      <c r="BO25" s="686" t="s">
        <v>
178</v>
      </c>
      <c r="BP25" s="686"/>
      <c r="BQ25" s="686"/>
      <c r="BR25" s="686"/>
      <c r="BS25" s="692" t="s">
        <v>
178</v>
      </c>
      <c r="BT25" s="684"/>
      <c r="BU25" s="684"/>
      <c r="BV25" s="684"/>
      <c r="BW25" s="684"/>
      <c r="BX25" s="684"/>
      <c r="BY25" s="684"/>
      <c r="BZ25" s="684"/>
      <c r="CA25" s="684"/>
      <c r="CB25" s="693"/>
      <c r="CD25" s="698" t="s">
        <v>
302</v>
      </c>
      <c r="CE25" s="699"/>
      <c r="CF25" s="699"/>
      <c r="CG25" s="699"/>
      <c r="CH25" s="699"/>
      <c r="CI25" s="699"/>
      <c r="CJ25" s="699"/>
      <c r="CK25" s="699"/>
      <c r="CL25" s="699"/>
      <c r="CM25" s="699"/>
      <c r="CN25" s="699"/>
      <c r="CO25" s="699"/>
      <c r="CP25" s="699"/>
      <c r="CQ25" s="700"/>
      <c r="CR25" s="683">
        <v>
26630694</v>
      </c>
      <c r="CS25" s="719"/>
      <c r="CT25" s="719"/>
      <c r="CU25" s="719"/>
      <c r="CV25" s="719"/>
      <c r="CW25" s="719"/>
      <c r="CX25" s="719"/>
      <c r="CY25" s="720"/>
      <c r="CZ25" s="688">
        <v>
18.2</v>
      </c>
      <c r="DA25" s="717"/>
      <c r="DB25" s="717"/>
      <c r="DC25" s="721"/>
      <c r="DD25" s="692">
        <v>
24501650</v>
      </c>
      <c r="DE25" s="719"/>
      <c r="DF25" s="719"/>
      <c r="DG25" s="719"/>
      <c r="DH25" s="719"/>
      <c r="DI25" s="719"/>
      <c r="DJ25" s="719"/>
      <c r="DK25" s="720"/>
      <c r="DL25" s="692">
        <v>
23915317</v>
      </c>
      <c r="DM25" s="719"/>
      <c r="DN25" s="719"/>
      <c r="DO25" s="719"/>
      <c r="DP25" s="719"/>
      <c r="DQ25" s="719"/>
      <c r="DR25" s="719"/>
      <c r="DS25" s="719"/>
      <c r="DT25" s="719"/>
      <c r="DU25" s="719"/>
      <c r="DV25" s="720"/>
      <c r="DW25" s="688">
        <v>
25.5</v>
      </c>
      <c r="DX25" s="717"/>
      <c r="DY25" s="717"/>
      <c r="DZ25" s="717"/>
      <c r="EA25" s="717"/>
      <c r="EB25" s="717"/>
      <c r="EC25" s="718"/>
    </row>
    <row r="26" spans="2:133" ht="11.25" customHeight="1" x14ac:dyDescent="0.2">
      <c r="B26" s="680" t="s">
        <v>
303</v>
      </c>
      <c r="C26" s="681"/>
      <c r="D26" s="681"/>
      <c r="E26" s="681"/>
      <c r="F26" s="681"/>
      <c r="G26" s="681"/>
      <c r="H26" s="681"/>
      <c r="I26" s="681"/>
      <c r="J26" s="681"/>
      <c r="K26" s="681"/>
      <c r="L26" s="681"/>
      <c r="M26" s="681"/>
      <c r="N26" s="681"/>
      <c r="O26" s="681"/>
      <c r="P26" s="681"/>
      <c r="Q26" s="682"/>
      <c r="R26" s="683">
        <v>
62732687</v>
      </c>
      <c r="S26" s="684"/>
      <c r="T26" s="684"/>
      <c r="U26" s="684"/>
      <c r="V26" s="684"/>
      <c r="W26" s="684"/>
      <c r="X26" s="684"/>
      <c r="Y26" s="685"/>
      <c r="Z26" s="686">
        <v>
41.9</v>
      </c>
      <c r="AA26" s="686"/>
      <c r="AB26" s="686"/>
      <c r="AC26" s="686"/>
      <c r="AD26" s="687">
        <v>
62732687</v>
      </c>
      <c r="AE26" s="687"/>
      <c r="AF26" s="687"/>
      <c r="AG26" s="687"/>
      <c r="AH26" s="687"/>
      <c r="AI26" s="687"/>
      <c r="AJ26" s="687"/>
      <c r="AK26" s="687"/>
      <c r="AL26" s="688">
        <v>
67</v>
      </c>
      <c r="AM26" s="689"/>
      <c r="AN26" s="689"/>
      <c r="AO26" s="690"/>
      <c r="AP26" s="702" t="s">
        <v>
304</v>
      </c>
      <c r="AQ26" s="723"/>
      <c r="AR26" s="723"/>
      <c r="AS26" s="723"/>
      <c r="AT26" s="723"/>
      <c r="AU26" s="723"/>
      <c r="AV26" s="723"/>
      <c r="AW26" s="723"/>
      <c r="AX26" s="723"/>
      <c r="AY26" s="723"/>
      <c r="AZ26" s="723"/>
      <c r="BA26" s="723"/>
      <c r="BB26" s="723"/>
      <c r="BC26" s="723"/>
      <c r="BD26" s="723"/>
      <c r="BE26" s="723"/>
      <c r="BF26" s="704"/>
      <c r="BG26" s="683" t="s">
        <v>
178</v>
      </c>
      <c r="BH26" s="684"/>
      <c r="BI26" s="684"/>
      <c r="BJ26" s="684"/>
      <c r="BK26" s="684"/>
      <c r="BL26" s="684"/>
      <c r="BM26" s="684"/>
      <c r="BN26" s="685"/>
      <c r="BO26" s="686" t="s">
        <v>
178</v>
      </c>
      <c r="BP26" s="686"/>
      <c r="BQ26" s="686"/>
      <c r="BR26" s="686"/>
      <c r="BS26" s="692" t="s">
        <v>
242</v>
      </c>
      <c r="BT26" s="684"/>
      <c r="BU26" s="684"/>
      <c r="BV26" s="684"/>
      <c r="BW26" s="684"/>
      <c r="BX26" s="684"/>
      <c r="BY26" s="684"/>
      <c r="BZ26" s="684"/>
      <c r="CA26" s="684"/>
      <c r="CB26" s="693"/>
      <c r="CD26" s="698" t="s">
        <v>
305</v>
      </c>
      <c r="CE26" s="699"/>
      <c r="CF26" s="699"/>
      <c r="CG26" s="699"/>
      <c r="CH26" s="699"/>
      <c r="CI26" s="699"/>
      <c r="CJ26" s="699"/>
      <c r="CK26" s="699"/>
      <c r="CL26" s="699"/>
      <c r="CM26" s="699"/>
      <c r="CN26" s="699"/>
      <c r="CO26" s="699"/>
      <c r="CP26" s="699"/>
      <c r="CQ26" s="700"/>
      <c r="CR26" s="683">
        <v>
17499317</v>
      </c>
      <c r="CS26" s="684"/>
      <c r="CT26" s="684"/>
      <c r="CU26" s="684"/>
      <c r="CV26" s="684"/>
      <c r="CW26" s="684"/>
      <c r="CX26" s="684"/>
      <c r="CY26" s="685"/>
      <c r="CZ26" s="688">
        <v>
12</v>
      </c>
      <c r="DA26" s="717"/>
      <c r="DB26" s="717"/>
      <c r="DC26" s="721"/>
      <c r="DD26" s="692">
        <v>
16001562</v>
      </c>
      <c r="DE26" s="684"/>
      <c r="DF26" s="684"/>
      <c r="DG26" s="684"/>
      <c r="DH26" s="684"/>
      <c r="DI26" s="684"/>
      <c r="DJ26" s="684"/>
      <c r="DK26" s="685"/>
      <c r="DL26" s="692" t="s">
        <v>
178</v>
      </c>
      <c r="DM26" s="684"/>
      <c r="DN26" s="684"/>
      <c r="DO26" s="684"/>
      <c r="DP26" s="684"/>
      <c r="DQ26" s="684"/>
      <c r="DR26" s="684"/>
      <c r="DS26" s="684"/>
      <c r="DT26" s="684"/>
      <c r="DU26" s="684"/>
      <c r="DV26" s="685"/>
      <c r="DW26" s="688" t="s">
        <v>
242</v>
      </c>
      <c r="DX26" s="717"/>
      <c r="DY26" s="717"/>
      <c r="DZ26" s="717"/>
      <c r="EA26" s="717"/>
      <c r="EB26" s="717"/>
      <c r="EC26" s="718"/>
    </row>
    <row r="27" spans="2:133" ht="11.25" customHeight="1" x14ac:dyDescent="0.2">
      <c r="B27" s="680" t="s">
        <v>
306</v>
      </c>
      <c r="C27" s="681"/>
      <c r="D27" s="681"/>
      <c r="E27" s="681"/>
      <c r="F27" s="681"/>
      <c r="G27" s="681"/>
      <c r="H27" s="681"/>
      <c r="I27" s="681"/>
      <c r="J27" s="681"/>
      <c r="K27" s="681"/>
      <c r="L27" s="681"/>
      <c r="M27" s="681"/>
      <c r="N27" s="681"/>
      <c r="O27" s="681"/>
      <c r="P27" s="681"/>
      <c r="Q27" s="682"/>
      <c r="R27" s="683">
        <v>
32241</v>
      </c>
      <c r="S27" s="684"/>
      <c r="T27" s="684"/>
      <c r="U27" s="684"/>
      <c r="V27" s="684"/>
      <c r="W27" s="684"/>
      <c r="X27" s="684"/>
      <c r="Y27" s="685"/>
      <c r="Z27" s="686">
        <v>
0</v>
      </c>
      <c r="AA27" s="686"/>
      <c r="AB27" s="686"/>
      <c r="AC27" s="686"/>
      <c r="AD27" s="687">
        <v>
32241</v>
      </c>
      <c r="AE27" s="687"/>
      <c r="AF27" s="687"/>
      <c r="AG27" s="687"/>
      <c r="AH27" s="687"/>
      <c r="AI27" s="687"/>
      <c r="AJ27" s="687"/>
      <c r="AK27" s="687"/>
      <c r="AL27" s="688">
        <v>
0</v>
      </c>
      <c r="AM27" s="689"/>
      <c r="AN27" s="689"/>
      <c r="AO27" s="690"/>
      <c r="AP27" s="680" t="s">
        <v>
307</v>
      </c>
      <c r="AQ27" s="681"/>
      <c r="AR27" s="681"/>
      <c r="AS27" s="681"/>
      <c r="AT27" s="681"/>
      <c r="AU27" s="681"/>
      <c r="AV27" s="681"/>
      <c r="AW27" s="681"/>
      <c r="AX27" s="681"/>
      <c r="AY27" s="681"/>
      <c r="AZ27" s="681"/>
      <c r="BA27" s="681"/>
      <c r="BB27" s="681"/>
      <c r="BC27" s="681"/>
      <c r="BD27" s="681"/>
      <c r="BE27" s="681"/>
      <c r="BF27" s="682"/>
      <c r="BG27" s="683">
        <v>
49902484</v>
      </c>
      <c r="BH27" s="684"/>
      <c r="BI27" s="684"/>
      <c r="BJ27" s="684"/>
      <c r="BK27" s="684"/>
      <c r="BL27" s="684"/>
      <c r="BM27" s="684"/>
      <c r="BN27" s="685"/>
      <c r="BO27" s="686">
        <v>
100</v>
      </c>
      <c r="BP27" s="686"/>
      <c r="BQ27" s="686"/>
      <c r="BR27" s="686"/>
      <c r="BS27" s="692" t="s">
        <v>
178</v>
      </c>
      <c r="BT27" s="684"/>
      <c r="BU27" s="684"/>
      <c r="BV27" s="684"/>
      <c r="BW27" s="684"/>
      <c r="BX27" s="684"/>
      <c r="BY27" s="684"/>
      <c r="BZ27" s="684"/>
      <c r="CA27" s="684"/>
      <c r="CB27" s="693"/>
      <c r="CD27" s="698" t="s">
        <v>
308</v>
      </c>
      <c r="CE27" s="699"/>
      <c r="CF27" s="699"/>
      <c r="CG27" s="699"/>
      <c r="CH27" s="699"/>
      <c r="CI27" s="699"/>
      <c r="CJ27" s="699"/>
      <c r="CK27" s="699"/>
      <c r="CL27" s="699"/>
      <c r="CM27" s="699"/>
      <c r="CN27" s="699"/>
      <c r="CO27" s="699"/>
      <c r="CP27" s="699"/>
      <c r="CQ27" s="700"/>
      <c r="CR27" s="683">
        <v>
50106811</v>
      </c>
      <c r="CS27" s="719"/>
      <c r="CT27" s="719"/>
      <c r="CU27" s="719"/>
      <c r="CV27" s="719"/>
      <c r="CW27" s="719"/>
      <c r="CX27" s="719"/>
      <c r="CY27" s="720"/>
      <c r="CZ27" s="688">
        <v>
34.299999999999997</v>
      </c>
      <c r="DA27" s="717"/>
      <c r="DB27" s="717"/>
      <c r="DC27" s="721"/>
      <c r="DD27" s="692">
        <v>
18410437</v>
      </c>
      <c r="DE27" s="719"/>
      <c r="DF27" s="719"/>
      <c r="DG27" s="719"/>
      <c r="DH27" s="719"/>
      <c r="DI27" s="719"/>
      <c r="DJ27" s="719"/>
      <c r="DK27" s="720"/>
      <c r="DL27" s="692">
        <v>
17676213</v>
      </c>
      <c r="DM27" s="719"/>
      <c r="DN27" s="719"/>
      <c r="DO27" s="719"/>
      <c r="DP27" s="719"/>
      <c r="DQ27" s="719"/>
      <c r="DR27" s="719"/>
      <c r="DS27" s="719"/>
      <c r="DT27" s="719"/>
      <c r="DU27" s="719"/>
      <c r="DV27" s="720"/>
      <c r="DW27" s="688">
        <v>
18.899999999999999</v>
      </c>
      <c r="DX27" s="717"/>
      <c r="DY27" s="717"/>
      <c r="DZ27" s="717"/>
      <c r="EA27" s="717"/>
      <c r="EB27" s="717"/>
      <c r="EC27" s="718"/>
    </row>
    <row r="28" spans="2:133" ht="11.25" customHeight="1" x14ac:dyDescent="0.2">
      <c r="B28" s="680" t="s">
        <v>
309</v>
      </c>
      <c r="C28" s="681"/>
      <c r="D28" s="681"/>
      <c r="E28" s="681"/>
      <c r="F28" s="681"/>
      <c r="G28" s="681"/>
      <c r="H28" s="681"/>
      <c r="I28" s="681"/>
      <c r="J28" s="681"/>
      <c r="K28" s="681"/>
      <c r="L28" s="681"/>
      <c r="M28" s="681"/>
      <c r="N28" s="681"/>
      <c r="O28" s="681"/>
      <c r="P28" s="681"/>
      <c r="Q28" s="682"/>
      <c r="R28" s="683">
        <v>
1828629</v>
      </c>
      <c r="S28" s="684"/>
      <c r="T28" s="684"/>
      <c r="U28" s="684"/>
      <c r="V28" s="684"/>
      <c r="W28" s="684"/>
      <c r="X28" s="684"/>
      <c r="Y28" s="685"/>
      <c r="Z28" s="686">
        <v>
1.2</v>
      </c>
      <c r="AA28" s="686"/>
      <c r="AB28" s="686"/>
      <c r="AC28" s="686"/>
      <c r="AD28" s="687" t="s">
        <v>
242</v>
      </c>
      <c r="AE28" s="687"/>
      <c r="AF28" s="687"/>
      <c r="AG28" s="687"/>
      <c r="AH28" s="687"/>
      <c r="AI28" s="687"/>
      <c r="AJ28" s="687"/>
      <c r="AK28" s="687"/>
      <c r="AL28" s="688" t="s">
        <v>
178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310</v>
      </c>
      <c r="CE28" s="699"/>
      <c r="CF28" s="699"/>
      <c r="CG28" s="699"/>
      <c r="CH28" s="699"/>
      <c r="CI28" s="699"/>
      <c r="CJ28" s="699"/>
      <c r="CK28" s="699"/>
      <c r="CL28" s="699"/>
      <c r="CM28" s="699"/>
      <c r="CN28" s="699"/>
      <c r="CO28" s="699"/>
      <c r="CP28" s="699"/>
      <c r="CQ28" s="700"/>
      <c r="CR28" s="683">
        <v>
2275231</v>
      </c>
      <c r="CS28" s="684"/>
      <c r="CT28" s="684"/>
      <c r="CU28" s="684"/>
      <c r="CV28" s="684"/>
      <c r="CW28" s="684"/>
      <c r="CX28" s="684"/>
      <c r="CY28" s="685"/>
      <c r="CZ28" s="688">
        <v>
1.6</v>
      </c>
      <c r="DA28" s="717"/>
      <c r="DB28" s="717"/>
      <c r="DC28" s="721"/>
      <c r="DD28" s="692">
        <v>
2275231</v>
      </c>
      <c r="DE28" s="684"/>
      <c r="DF28" s="684"/>
      <c r="DG28" s="684"/>
      <c r="DH28" s="684"/>
      <c r="DI28" s="684"/>
      <c r="DJ28" s="684"/>
      <c r="DK28" s="685"/>
      <c r="DL28" s="692">
        <v>
2275231</v>
      </c>
      <c r="DM28" s="684"/>
      <c r="DN28" s="684"/>
      <c r="DO28" s="684"/>
      <c r="DP28" s="684"/>
      <c r="DQ28" s="684"/>
      <c r="DR28" s="684"/>
      <c r="DS28" s="684"/>
      <c r="DT28" s="684"/>
      <c r="DU28" s="684"/>
      <c r="DV28" s="685"/>
      <c r="DW28" s="688">
        <v>
2.4</v>
      </c>
      <c r="DX28" s="717"/>
      <c r="DY28" s="717"/>
      <c r="DZ28" s="717"/>
      <c r="EA28" s="717"/>
      <c r="EB28" s="717"/>
      <c r="EC28" s="718"/>
    </row>
    <row r="29" spans="2:133" ht="11.25" customHeight="1" x14ac:dyDescent="0.2">
      <c r="B29" s="680" t="s">
        <v>
311</v>
      </c>
      <c r="C29" s="681"/>
      <c r="D29" s="681"/>
      <c r="E29" s="681"/>
      <c r="F29" s="681"/>
      <c r="G29" s="681"/>
      <c r="H29" s="681"/>
      <c r="I29" s="681"/>
      <c r="J29" s="681"/>
      <c r="K29" s="681"/>
      <c r="L29" s="681"/>
      <c r="M29" s="681"/>
      <c r="N29" s="681"/>
      <c r="O29" s="681"/>
      <c r="P29" s="681"/>
      <c r="Q29" s="682"/>
      <c r="R29" s="683">
        <v>
4160516</v>
      </c>
      <c r="S29" s="684"/>
      <c r="T29" s="684"/>
      <c r="U29" s="684"/>
      <c r="V29" s="684"/>
      <c r="W29" s="684"/>
      <c r="X29" s="684"/>
      <c r="Y29" s="685"/>
      <c r="Z29" s="686">
        <v>
2.8</v>
      </c>
      <c r="AA29" s="686"/>
      <c r="AB29" s="686"/>
      <c r="AC29" s="686"/>
      <c r="AD29" s="687">
        <v>
2480136</v>
      </c>
      <c r="AE29" s="687"/>
      <c r="AF29" s="687"/>
      <c r="AG29" s="687"/>
      <c r="AH29" s="687"/>
      <c r="AI29" s="687"/>
      <c r="AJ29" s="687"/>
      <c r="AK29" s="687"/>
      <c r="AL29" s="688">
        <v>
2.6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
312</v>
      </c>
      <c r="CE29" s="728"/>
      <c r="CF29" s="698" t="s">
        <v>
313</v>
      </c>
      <c r="CG29" s="699"/>
      <c r="CH29" s="699"/>
      <c r="CI29" s="699"/>
      <c r="CJ29" s="699"/>
      <c r="CK29" s="699"/>
      <c r="CL29" s="699"/>
      <c r="CM29" s="699"/>
      <c r="CN29" s="699"/>
      <c r="CO29" s="699"/>
      <c r="CP29" s="699"/>
      <c r="CQ29" s="700"/>
      <c r="CR29" s="683">
        <v>
2275231</v>
      </c>
      <c r="CS29" s="719"/>
      <c r="CT29" s="719"/>
      <c r="CU29" s="719"/>
      <c r="CV29" s="719"/>
      <c r="CW29" s="719"/>
      <c r="CX29" s="719"/>
      <c r="CY29" s="720"/>
      <c r="CZ29" s="688">
        <v>
1.6</v>
      </c>
      <c r="DA29" s="717"/>
      <c r="DB29" s="717"/>
      <c r="DC29" s="721"/>
      <c r="DD29" s="692">
        <v>
2275231</v>
      </c>
      <c r="DE29" s="719"/>
      <c r="DF29" s="719"/>
      <c r="DG29" s="719"/>
      <c r="DH29" s="719"/>
      <c r="DI29" s="719"/>
      <c r="DJ29" s="719"/>
      <c r="DK29" s="720"/>
      <c r="DL29" s="692">
        <v>
2275231</v>
      </c>
      <c r="DM29" s="719"/>
      <c r="DN29" s="719"/>
      <c r="DO29" s="719"/>
      <c r="DP29" s="719"/>
      <c r="DQ29" s="719"/>
      <c r="DR29" s="719"/>
      <c r="DS29" s="719"/>
      <c r="DT29" s="719"/>
      <c r="DU29" s="719"/>
      <c r="DV29" s="720"/>
      <c r="DW29" s="688">
        <v>
2.4</v>
      </c>
      <c r="DX29" s="717"/>
      <c r="DY29" s="717"/>
      <c r="DZ29" s="717"/>
      <c r="EA29" s="717"/>
      <c r="EB29" s="717"/>
      <c r="EC29" s="718"/>
    </row>
    <row r="30" spans="2:133" ht="11.25" customHeight="1" x14ac:dyDescent="0.2">
      <c r="B30" s="680" t="s">
        <v>
314</v>
      </c>
      <c r="C30" s="681"/>
      <c r="D30" s="681"/>
      <c r="E30" s="681"/>
      <c r="F30" s="681"/>
      <c r="G30" s="681"/>
      <c r="H30" s="681"/>
      <c r="I30" s="681"/>
      <c r="J30" s="681"/>
      <c r="K30" s="681"/>
      <c r="L30" s="681"/>
      <c r="M30" s="681"/>
      <c r="N30" s="681"/>
      <c r="O30" s="681"/>
      <c r="P30" s="681"/>
      <c r="Q30" s="682"/>
      <c r="R30" s="683">
        <v>
920980</v>
      </c>
      <c r="S30" s="684"/>
      <c r="T30" s="684"/>
      <c r="U30" s="684"/>
      <c r="V30" s="684"/>
      <c r="W30" s="684"/>
      <c r="X30" s="684"/>
      <c r="Y30" s="685"/>
      <c r="Z30" s="686">
        <v>
0.6</v>
      </c>
      <c r="AA30" s="686"/>
      <c r="AB30" s="686"/>
      <c r="AC30" s="686"/>
      <c r="AD30" s="687" t="s">
        <v>
178</v>
      </c>
      <c r="AE30" s="687"/>
      <c r="AF30" s="687"/>
      <c r="AG30" s="687"/>
      <c r="AH30" s="687"/>
      <c r="AI30" s="687"/>
      <c r="AJ30" s="687"/>
      <c r="AK30" s="687"/>
      <c r="AL30" s="688" t="s">
        <v>
242</v>
      </c>
      <c r="AM30" s="689"/>
      <c r="AN30" s="689"/>
      <c r="AO30" s="690"/>
      <c r="AP30" s="662" t="s">
        <v>
230</v>
      </c>
      <c r="AQ30" s="663"/>
      <c r="AR30" s="663"/>
      <c r="AS30" s="663"/>
      <c r="AT30" s="663"/>
      <c r="AU30" s="663"/>
      <c r="AV30" s="663"/>
      <c r="AW30" s="663"/>
      <c r="AX30" s="663"/>
      <c r="AY30" s="663"/>
      <c r="AZ30" s="663"/>
      <c r="BA30" s="663"/>
      <c r="BB30" s="663"/>
      <c r="BC30" s="663"/>
      <c r="BD30" s="663"/>
      <c r="BE30" s="663"/>
      <c r="BF30" s="664"/>
      <c r="BG30" s="662" t="s">
        <v>
315</v>
      </c>
      <c r="BH30" s="736"/>
      <c r="BI30" s="736"/>
      <c r="BJ30" s="736"/>
      <c r="BK30" s="736"/>
      <c r="BL30" s="736"/>
      <c r="BM30" s="736"/>
      <c r="BN30" s="736"/>
      <c r="BO30" s="736"/>
      <c r="BP30" s="736"/>
      <c r="BQ30" s="737"/>
      <c r="BR30" s="662" t="s">
        <v>
316</v>
      </c>
      <c r="BS30" s="736"/>
      <c r="BT30" s="736"/>
      <c r="BU30" s="736"/>
      <c r="BV30" s="736"/>
      <c r="BW30" s="736"/>
      <c r="BX30" s="736"/>
      <c r="BY30" s="736"/>
      <c r="BZ30" s="736"/>
      <c r="CA30" s="736"/>
      <c r="CB30" s="737"/>
      <c r="CD30" s="729"/>
      <c r="CE30" s="730"/>
      <c r="CF30" s="698" t="s">
        <v>
317</v>
      </c>
      <c r="CG30" s="699"/>
      <c r="CH30" s="699"/>
      <c r="CI30" s="699"/>
      <c r="CJ30" s="699"/>
      <c r="CK30" s="699"/>
      <c r="CL30" s="699"/>
      <c r="CM30" s="699"/>
      <c r="CN30" s="699"/>
      <c r="CO30" s="699"/>
      <c r="CP30" s="699"/>
      <c r="CQ30" s="700"/>
      <c r="CR30" s="683">
        <v>
2128087</v>
      </c>
      <c r="CS30" s="684"/>
      <c r="CT30" s="684"/>
      <c r="CU30" s="684"/>
      <c r="CV30" s="684"/>
      <c r="CW30" s="684"/>
      <c r="CX30" s="684"/>
      <c r="CY30" s="685"/>
      <c r="CZ30" s="688">
        <v>
1.5</v>
      </c>
      <c r="DA30" s="717"/>
      <c r="DB30" s="717"/>
      <c r="DC30" s="721"/>
      <c r="DD30" s="692">
        <v>
2128087</v>
      </c>
      <c r="DE30" s="684"/>
      <c r="DF30" s="684"/>
      <c r="DG30" s="684"/>
      <c r="DH30" s="684"/>
      <c r="DI30" s="684"/>
      <c r="DJ30" s="684"/>
      <c r="DK30" s="685"/>
      <c r="DL30" s="692">
        <v>
2128087</v>
      </c>
      <c r="DM30" s="684"/>
      <c r="DN30" s="684"/>
      <c r="DO30" s="684"/>
      <c r="DP30" s="684"/>
      <c r="DQ30" s="684"/>
      <c r="DR30" s="684"/>
      <c r="DS30" s="684"/>
      <c r="DT30" s="684"/>
      <c r="DU30" s="684"/>
      <c r="DV30" s="685"/>
      <c r="DW30" s="688">
        <v>
2.2999999999999998</v>
      </c>
      <c r="DX30" s="717"/>
      <c r="DY30" s="717"/>
      <c r="DZ30" s="717"/>
      <c r="EA30" s="717"/>
      <c r="EB30" s="717"/>
      <c r="EC30" s="718"/>
    </row>
    <row r="31" spans="2:133" ht="11.25" customHeight="1" x14ac:dyDescent="0.2">
      <c r="B31" s="680" t="s">
        <v>
318</v>
      </c>
      <c r="C31" s="681"/>
      <c r="D31" s="681"/>
      <c r="E31" s="681"/>
      <c r="F31" s="681"/>
      <c r="G31" s="681"/>
      <c r="H31" s="681"/>
      <c r="I31" s="681"/>
      <c r="J31" s="681"/>
      <c r="K31" s="681"/>
      <c r="L31" s="681"/>
      <c r="M31" s="681"/>
      <c r="N31" s="681"/>
      <c r="O31" s="681"/>
      <c r="P31" s="681"/>
      <c r="Q31" s="682"/>
      <c r="R31" s="683">
        <v>
28962185</v>
      </c>
      <c r="S31" s="684"/>
      <c r="T31" s="684"/>
      <c r="U31" s="684"/>
      <c r="V31" s="684"/>
      <c r="W31" s="684"/>
      <c r="X31" s="684"/>
      <c r="Y31" s="685"/>
      <c r="Z31" s="686">
        <v>
19.3</v>
      </c>
      <c r="AA31" s="686"/>
      <c r="AB31" s="686"/>
      <c r="AC31" s="686"/>
      <c r="AD31" s="687" t="s">
        <v>
242</v>
      </c>
      <c r="AE31" s="687"/>
      <c r="AF31" s="687"/>
      <c r="AG31" s="687"/>
      <c r="AH31" s="687"/>
      <c r="AI31" s="687"/>
      <c r="AJ31" s="687"/>
      <c r="AK31" s="687"/>
      <c r="AL31" s="688" t="s">
        <v>
178</v>
      </c>
      <c r="AM31" s="689"/>
      <c r="AN31" s="689"/>
      <c r="AO31" s="690"/>
      <c r="AP31" s="740" t="s">
        <v>
319</v>
      </c>
      <c r="AQ31" s="741"/>
      <c r="AR31" s="741"/>
      <c r="AS31" s="741"/>
      <c r="AT31" s="746" t="s">
        <v>
320</v>
      </c>
      <c r="AU31" s="231"/>
      <c r="AV31" s="231"/>
      <c r="AW31" s="231"/>
      <c r="AX31" s="669" t="s">
        <v>
193</v>
      </c>
      <c r="AY31" s="670"/>
      <c r="AZ31" s="670"/>
      <c r="BA31" s="670"/>
      <c r="BB31" s="670"/>
      <c r="BC31" s="670"/>
      <c r="BD31" s="670"/>
      <c r="BE31" s="670"/>
      <c r="BF31" s="671"/>
      <c r="BG31" s="751">
        <v>
98.5</v>
      </c>
      <c r="BH31" s="738"/>
      <c r="BI31" s="738"/>
      <c r="BJ31" s="738"/>
      <c r="BK31" s="738"/>
      <c r="BL31" s="738"/>
      <c r="BM31" s="678">
        <v>
97</v>
      </c>
      <c r="BN31" s="738"/>
      <c r="BO31" s="738"/>
      <c r="BP31" s="738"/>
      <c r="BQ31" s="739"/>
      <c r="BR31" s="751">
        <v>
98.4</v>
      </c>
      <c r="BS31" s="738"/>
      <c r="BT31" s="738"/>
      <c r="BU31" s="738"/>
      <c r="BV31" s="738"/>
      <c r="BW31" s="738"/>
      <c r="BX31" s="678">
        <v>
97.1</v>
      </c>
      <c r="BY31" s="738"/>
      <c r="BZ31" s="738"/>
      <c r="CA31" s="738"/>
      <c r="CB31" s="739"/>
      <c r="CD31" s="729"/>
      <c r="CE31" s="730"/>
      <c r="CF31" s="698" t="s">
        <v>
321</v>
      </c>
      <c r="CG31" s="699"/>
      <c r="CH31" s="699"/>
      <c r="CI31" s="699"/>
      <c r="CJ31" s="699"/>
      <c r="CK31" s="699"/>
      <c r="CL31" s="699"/>
      <c r="CM31" s="699"/>
      <c r="CN31" s="699"/>
      <c r="CO31" s="699"/>
      <c r="CP31" s="699"/>
      <c r="CQ31" s="700"/>
      <c r="CR31" s="683">
        <v>
147144</v>
      </c>
      <c r="CS31" s="719"/>
      <c r="CT31" s="719"/>
      <c r="CU31" s="719"/>
      <c r="CV31" s="719"/>
      <c r="CW31" s="719"/>
      <c r="CX31" s="719"/>
      <c r="CY31" s="720"/>
      <c r="CZ31" s="688">
        <v>
0.1</v>
      </c>
      <c r="DA31" s="717"/>
      <c r="DB31" s="717"/>
      <c r="DC31" s="721"/>
      <c r="DD31" s="692">
        <v>
147144</v>
      </c>
      <c r="DE31" s="719"/>
      <c r="DF31" s="719"/>
      <c r="DG31" s="719"/>
      <c r="DH31" s="719"/>
      <c r="DI31" s="719"/>
      <c r="DJ31" s="719"/>
      <c r="DK31" s="720"/>
      <c r="DL31" s="692">
        <v>
147144</v>
      </c>
      <c r="DM31" s="719"/>
      <c r="DN31" s="719"/>
      <c r="DO31" s="719"/>
      <c r="DP31" s="719"/>
      <c r="DQ31" s="719"/>
      <c r="DR31" s="719"/>
      <c r="DS31" s="719"/>
      <c r="DT31" s="719"/>
      <c r="DU31" s="719"/>
      <c r="DV31" s="720"/>
      <c r="DW31" s="688">
        <v>
0.2</v>
      </c>
      <c r="DX31" s="717"/>
      <c r="DY31" s="717"/>
      <c r="DZ31" s="717"/>
      <c r="EA31" s="717"/>
      <c r="EB31" s="717"/>
      <c r="EC31" s="718"/>
    </row>
    <row r="32" spans="2:133" ht="11.25" customHeight="1" x14ac:dyDescent="0.2">
      <c r="B32" s="733" t="s">
        <v>
322</v>
      </c>
      <c r="C32" s="734"/>
      <c r="D32" s="734"/>
      <c r="E32" s="734"/>
      <c r="F32" s="734"/>
      <c r="G32" s="734"/>
      <c r="H32" s="734"/>
      <c r="I32" s="734"/>
      <c r="J32" s="734"/>
      <c r="K32" s="734"/>
      <c r="L32" s="734"/>
      <c r="M32" s="734"/>
      <c r="N32" s="734"/>
      <c r="O32" s="734"/>
      <c r="P32" s="734"/>
      <c r="Q32" s="735"/>
      <c r="R32" s="683">
        <v>
29467081</v>
      </c>
      <c r="S32" s="684"/>
      <c r="T32" s="684"/>
      <c r="U32" s="684"/>
      <c r="V32" s="684"/>
      <c r="W32" s="684"/>
      <c r="X32" s="684"/>
      <c r="Y32" s="685"/>
      <c r="Z32" s="686">
        <v>
19.7</v>
      </c>
      <c r="AA32" s="686"/>
      <c r="AB32" s="686"/>
      <c r="AC32" s="686"/>
      <c r="AD32" s="687">
        <v>
28351304</v>
      </c>
      <c r="AE32" s="687"/>
      <c r="AF32" s="687"/>
      <c r="AG32" s="687"/>
      <c r="AH32" s="687"/>
      <c r="AI32" s="687"/>
      <c r="AJ32" s="687"/>
      <c r="AK32" s="687"/>
      <c r="AL32" s="688">
        <v>
30.3</v>
      </c>
      <c r="AM32" s="689"/>
      <c r="AN32" s="689"/>
      <c r="AO32" s="690"/>
      <c r="AP32" s="742"/>
      <c r="AQ32" s="743"/>
      <c r="AR32" s="743"/>
      <c r="AS32" s="743"/>
      <c r="AT32" s="747"/>
      <c r="AU32" s="230" t="s">
        <v>
323</v>
      </c>
      <c r="AV32" s="230"/>
      <c r="AW32" s="230"/>
      <c r="AX32" s="680" t="s">
        <v>
324</v>
      </c>
      <c r="AY32" s="681"/>
      <c r="AZ32" s="681"/>
      <c r="BA32" s="681"/>
      <c r="BB32" s="681"/>
      <c r="BC32" s="681"/>
      <c r="BD32" s="681"/>
      <c r="BE32" s="681"/>
      <c r="BF32" s="682"/>
      <c r="BG32" s="752">
        <v>
98.4</v>
      </c>
      <c r="BH32" s="719"/>
      <c r="BI32" s="719"/>
      <c r="BJ32" s="719"/>
      <c r="BK32" s="719"/>
      <c r="BL32" s="719"/>
      <c r="BM32" s="689">
        <v>
96.7</v>
      </c>
      <c r="BN32" s="749"/>
      <c r="BO32" s="749"/>
      <c r="BP32" s="749"/>
      <c r="BQ32" s="750"/>
      <c r="BR32" s="752">
        <v>
98.2</v>
      </c>
      <c r="BS32" s="719"/>
      <c r="BT32" s="719"/>
      <c r="BU32" s="719"/>
      <c r="BV32" s="719"/>
      <c r="BW32" s="719"/>
      <c r="BX32" s="689">
        <v>
96.7</v>
      </c>
      <c r="BY32" s="749"/>
      <c r="BZ32" s="749"/>
      <c r="CA32" s="749"/>
      <c r="CB32" s="750"/>
      <c r="CD32" s="731"/>
      <c r="CE32" s="732"/>
      <c r="CF32" s="698" t="s">
        <v>
325</v>
      </c>
      <c r="CG32" s="699"/>
      <c r="CH32" s="699"/>
      <c r="CI32" s="699"/>
      <c r="CJ32" s="699"/>
      <c r="CK32" s="699"/>
      <c r="CL32" s="699"/>
      <c r="CM32" s="699"/>
      <c r="CN32" s="699"/>
      <c r="CO32" s="699"/>
      <c r="CP32" s="699"/>
      <c r="CQ32" s="700"/>
      <c r="CR32" s="683" t="s">
        <v>
178</v>
      </c>
      <c r="CS32" s="684"/>
      <c r="CT32" s="684"/>
      <c r="CU32" s="684"/>
      <c r="CV32" s="684"/>
      <c r="CW32" s="684"/>
      <c r="CX32" s="684"/>
      <c r="CY32" s="685"/>
      <c r="CZ32" s="688" t="s">
        <v>
178</v>
      </c>
      <c r="DA32" s="717"/>
      <c r="DB32" s="717"/>
      <c r="DC32" s="721"/>
      <c r="DD32" s="692" t="s">
        <v>
242</v>
      </c>
      <c r="DE32" s="684"/>
      <c r="DF32" s="684"/>
      <c r="DG32" s="684"/>
      <c r="DH32" s="684"/>
      <c r="DI32" s="684"/>
      <c r="DJ32" s="684"/>
      <c r="DK32" s="685"/>
      <c r="DL32" s="692" t="s">
        <v>
178</v>
      </c>
      <c r="DM32" s="684"/>
      <c r="DN32" s="684"/>
      <c r="DO32" s="684"/>
      <c r="DP32" s="684"/>
      <c r="DQ32" s="684"/>
      <c r="DR32" s="684"/>
      <c r="DS32" s="684"/>
      <c r="DT32" s="684"/>
      <c r="DU32" s="684"/>
      <c r="DV32" s="685"/>
      <c r="DW32" s="688" t="s">
        <v>
178</v>
      </c>
      <c r="DX32" s="717"/>
      <c r="DY32" s="717"/>
      <c r="DZ32" s="717"/>
      <c r="EA32" s="717"/>
      <c r="EB32" s="717"/>
      <c r="EC32" s="718"/>
    </row>
    <row r="33" spans="2:133" ht="11.25" customHeight="1" x14ac:dyDescent="0.2">
      <c r="B33" s="680" t="s">
        <v>
326</v>
      </c>
      <c r="C33" s="681"/>
      <c r="D33" s="681"/>
      <c r="E33" s="681"/>
      <c r="F33" s="681"/>
      <c r="G33" s="681"/>
      <c r="H33" s="681"/>
      <c r="I33" s="681"/>
      <c r="J33" s="681"/>
      <c r="K33" s="681"/>
      <c r="L33" s="681"/>
      <c r="M33" s="681"/>
      <c r="N33" s="681"/>
      <c r="O33" s="681"/>
      <c r="P33" s="681"/>
      <c r="Q33" s="682"/>
      <c r="R33" s="683">
        <v>
11671932</v>
      </c>
      <c r="S33" s="684"/>
      <c r="T33" s="684"/>
      <c r="U33" s="684"/>
      <c r="V33" s="684"/>
      <c r="W33" s="684"/>
      <c r="X33" s="684"/>
      <c r="Y33" s="685"/>
      <c r="Z33" s="686">
        <v>
7.8</v>
      </c>
      <c r="AA33" s="686"/>
      <c r="AB33" s="686"/>
      <c r="AC33" s="686"/>
      <c r="AD33" s="687" t="s">
        <v>
178</v>
      </c>
      <c r="AE33" s="687"/>
      <c r="AF33" s="687"/>
      <c r="AG33" s="687"/>
      <c r="AH33" s="687"/>
      <c r="AI33" s="687"/>
      <c r="AJ33" s="687"/>
      <c r="AK33" s="687"/>
      <c r="AL33" s="688" t="s">
        <v>
242</v>
      </c>
      <c r="AM33" s="689"/>
      <c r="AN33" s="689"/>
      <c r="AO33" s="690"/>
      <c r="AP33" s="744"/>
      <c r="AQ33" s="745"/>
      <c r="AR33" s="745"/>
      <c r="AS33" s="745"/>
      <c r="AT33" s="748"/>
      <c r="AU33" s="232"/>
      <c r="AV33" s="232"/>
      <c r="AW33" s="232"/>
      <c r="AX33" s="724" t="s">
        <v>
327</v>
      </c>
      <c r="AY33" s="725"/>
      <c r="AZ33" s="725"/>
      <c r="BA33" s="725"/>
      <c r="BB33" s="725"/>
      <c r="BC33" s="725"/>
      <c r="BD33" s="725"/>
      <c r="BE33" s="725"/>
      <c r="BF33" s="726"/>
      <c r="BG33" s="753" t="s">
        <v>
178</v>
      </c>
      <c r="BH33" s="754"/>
      <c r="BI33" s="754"/>
      <c r="BJ33" s="754"/>
      <c r="BK33" s="754"/>
      <c r="BL33" s="754"/>
      <c r="BM33" s="755" t="s">
        <v>
242</v>
      </c>
      <c r="BN33" s="754"/>
      <c r="BO33" s="754"/>
      <c r="BP33" s="754"/>
      <c r="BQ33" s="756"/>
      <c r="BR33" s="753" t="s">
        <v>
178</v>
      </c>
      <c r="BS33" s="754"/>
      <c r="BT33" s="754"/>
      <c r="BU33" s="754"/>
      <c r="BV33" s="754"/>
      <c r="BW33" s="754"/>
      <c r="BX33" s="755" t="s">
        <v>
178</v>
      </c>
      <c r="BY33" s="754"/>
      <c r="BZ33" s="754"/>
      <c r="CA33" s="754"/>
      <c r="CB33" s="756"/>
      <c r="CD33" s="698" t="s">
        <v>
328</v>
      </c>
      <c r="CE33" s="699"/>
      <c r="CF33" s="699"/>
      <c r="CG33" s="699"/>
      <c r="CH33" s="699"/>
      <c r="CI33" s="699"/>
      <c r="CJ33" s="699"/>
      <c r="CK33" s="699"/>
      <c r="CL33" s="699"/>
      <c r="CM33" s="699"/>
      <c r="CN33" s="699"/>
      <c r="CO33" s="699"/>
      <c r="CP33" s="699"/>
      <c r="CQ33" s="700"/>
      <c r="CR33" s="683">
        <v>
56866833</v>
      </c>
      <c r="CS33" s="719"/>
      <c r="CT33" s="719"/>
      <c r="CU33" s="719"/>
      <c r="CV33" s="719"/>
      <c r="CW33" s="719"/>
      <c r="CX33" s="719"/>
      <c r="CY33" s="720"/>
      <c r="CZ33" s="688">
        <v>
38.9</v>
      </c>
      <c r="DA33" s="717"/>
      <c r="DB33" s="717"/>
      <c r="DC33" s="721"/>
      <c r="DD33" s="692">
        <v>
46623780</v>
      </c>
      <c r="DE33" s="719"/>
      <c r="DF33" s="719"/>
      <c r="DG33" s="719"/>
      <c r="DH33" s="719"/>
      <c r="DI33" s="719"/>
      <c r="DJ33" s="719"/>
      <c r="DK33" s="720"/>
      <c r="DL33" s="692">
        <v>
32439037</v>
      </c>
      <c r="DM33" s="719"/>
      <c r="DN33" s="719"/>
      <c r="DO33" s="719"/>
      <c r="DP33" s="719"/>
      <c r="DQ33" s="719"/>
      <c r="DR33" s="719"/>
      <c r="DS33" s="719"/>
      <c r="DT33" s="719"/>
      <c r="DU33" s="719"/>
      <c r="DV33" s="720"/>
      <c r="DW33" s="688">
        <v>
34.700000000000003</v>
      </c>
      <c r="DX33" s="717"/>
      <c r="DY33" s="717"/>
      <c r="DZ33" s="717"/>
      <c r="EA33" s="717"/>
      <c r="EB33" s="717"/>
      <c r="EC33" s="718"/>
    </row>
    <row r="34" spans="2:133" ht="11.25" customHeight="1" x14ac:dyDescent="0.2">
      <c r="B34" s="680" t="s">
        <v>
329</v>
      </c>
      <c r="C34" s="681"/>
      <c r="D34" s="681"/>
      <c r="E34" s="681"/>
      <c r="F34" s="681"/>
      <c r="G34" s="681"/>
      <c r="H34" s="681"/>
      <c r="I34" s="681"/>
      <c r="J34" s="681"/>
      <c r="K34" s="681"/>
      <c r="L34" s="681"/>
      <c r="M34" s="681"/>
      <c r="N34" s="681"/>
      <c r="O34" s="681"/>
      <c r="P34" s="681"/>
      <c r="Q34" s="682"/>
      <c r="R34" s="683">
        <v>
1364274</v>
      </c>
      <c r="S34" s="684"/>
      <c r="T34" s="684"/>
      <c r="U34" s="684"/>
      <c r="V34" s="684"/>
      <c r="W34" s="684"/>
      <c r="X34" s="684"/>
      <c r="Y34" s="685"/>
      <c r="Z34" s="686">
        <v>
0.9</v>
      </c>
      <c r="AA34" s="686"/>
      <c r="AB34" s="686"/>
      <c r="AC34" s="686"/>
      <c r="AD34" s="687">
        <v>
7577</v>
      </c>
      <c r="AE34" s="687"/>
      <c r="AF34" s="687"/>
      <c r="AG34" s="687"/>
      <c r="AH34" s="687"/>
      <c r="AI34" s="687"/>
      <c r="AJ34" s="687"/>
      <c r="AK34" s="687"/>
      <c r="AL34" s="688">
        <v>
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330</v>
      </c>
      <c r="CE34" s="699"/>
      <c r="CF34" s="699"/>
      <c r="CG34" s="699"/>
      <c r="CH34" s="699"/>
      <c r="CI34" s="699"/>
      <c r="CJ34" s="699"/>
      <c r="CK34" s="699"/>
      <c r="CL34" s="699"/>
      <c r="CM34" s="699"/>
      <c r="CN34" s="699"/>
      <c r="CO34" s="699"/>
      <c r="CP34" s="699"/>
      <c r="CQ34" s="700"/>
      <c r="CR34" s="683">
        <v>
29032479</v>
      </c>
      <c r="CS34" s="684"/>
      <c r="CT34" s="684"/>
      <c r="CU34" s="684"/>
      <c r="CV34" s="684"/>
      <c r="CW34" s="684"/>
      <c r="CX34" s="684"/>
      <c r="CY34" s="685"/>
      <c r="CZ34" s="688">
        <v>
19.899999999999999</v>
      </c>
      <c r="DA34" s="717"/>
      <c r="DB34" s="717"/>
      <c r="DC34" s="721"/>
      <c r="DD34" s="692">
        <v>
24554515</v>
      </c>
      <c r="DE34" s="684"/>
      <c r="DF34" s="684"/>
      <c r="DG34" s="684"/>
      <c r="DH34" s="684"/>
      <c r="DI34" s="684"/>
      <c r="DJ34" s="684"/>
      <c r="DK34" s="685"/>
      <c r="DL34" s="692">
        <v>
19632190</v>
      </c>
      <c r="DM34" s="684"/>
      <c r="DN34" s="684"/>
      <c r="DO34" s="684"/>
      <c r="DP34" s="684"/>
      <c r="DQ34" s="684"/>
      <c r="DR34" s="684"/>
      <c r="DS34" s="684"/>
      <c r="DT34" s="684"/>
      <c r="DU34" s="684"/>
      <c r="DV34" s="685"/>
      <c r="DW34" s="688">
        <v>
21</v>
      </c>
      <c r="DX34" s="717"/>
      <c r="DY34" s="717"/>
      <c r="DZ34" s="717"/>
      <c r="EA34" s="717"/>
      <c r="EB34" s="717"/>
      <c r="EC34" s="718"/>
    </row>
    <row r="35" spans="2:133" ht="11.25" customHeight="1" x14ac:dyDescent="0.2">
      <c r="B35" s="680" t="s">
        <v>
331</v>
      </c>
      <c r="C35" s="681"/>
      <c r="D35" s="681"/>
      <c r="E35" s="681"/>
      <c r="F35" s="681"/>
      <c r="G35" s="681"/>
      <c r="H35" s="681"/>
      <c r="I35" s="681"/>
      <c r="J35" s="681"/>
      <c r="K35" s="681"/>
      <c r="L35" s="681"/>
      <c r="M35" s="681"/>
      <c r="N35" s="681"/>
      <c r="O35" s="681"/>
      <c r="P35" s="681"/>
      <c r="Q35" s="682"/>
      <c r="R35" s="683">
        <v>
71118</v>
      </c>
      <c r="S35" s="684"/>
      <c r="T35" s="684"/>
      <c r="U35" s="684"/>
      <c r="V35" s="684"/>
      <c r="W35" s="684"/>
      <c r="X35" s="684"/>
      <c r="Y35" s="685"/>
      <c r="Z35" s="686">
        <v>
0</v>
      </c>
      <c r="AA35" s="686"/>
      <c r="AB35" s="686"/>
      <c r="AC35" s="686"/>
      <c r="AD35" s="687" t="s">
        <v>
178</v>
      </c>
      <c r="AE35" s="687"/>
      <c r="AF35" s="687"/>
      <c r="AG35" s="687"/>
      <c r="AH35" s="687"/>
      <c r="AI35" s="687"/>
      <c r="AJ35" s="687"/>
      <c r="AK35" s="687"/>
      <c r="AL35" s="688" t="s">
        <v>
178</v>
      </c>
      <c r="AM35" s="689"/>
      <c r="AN35" s="689"/>
      <c r="AO35" s="690"/>
      <c r="AP35" s="235"/>
      <c r="AQ35" s="662" t="s">
        <v>
332</v>
      </c>
      <c r="AR35" s="663"/>
      <c r="AS35" s="663"/>
      <c r="AT35" s="663"/>
      <c r="AU35" s="663"/>
      <c r="AV35" s="663"/>
      <c r="AW35" s="663"/>
      <c r="AX35" s="663"/>
      <c r="AY35" s="663"/>
      <c r="AZ35" s="663"/>
      <c r="BA35" s="663"/>
      <c r="BB35" s="663"/>
      <c r="BC35" s="663"/>
      <c r="BD35" s="663"/>
      <c r="BE35" s="663"/>
      <c r="BF35" s="664"/>
      <c r="BG35" s="662" t="s">
        <v>
333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334</v>
      </c>
      <c r="CE35" s="699"/>
      <c r="CF35" s="699"/>
      <c r="CG35" s="699"/>
      <c r="CH35" s="699"/>
      <c r="CI35" s="699"/>
      <c r="CJ35" s="699"/>
      <c r="CK35" s="699"/>
      <c r="CL35" s="699"/>
      <c r="CM35" s="699"/>
      <c r="CN35" s="699"/>
      <c r="CO35" s="699"/>
      <c r="CP35" s="699"/>
      <c r="CQ35" s="700"/>
      <c r="CR35" s="683">
        <v>
1254573</v>
      </c>
      <c r="CS35" s="719"/>
      <c r="CT35" s="719"/>
      <c r="CU35" s="719"/>
      <c r="CV35" s="719"/>
      <c r="CW35" s="719"/>
      <c r="CX35" s="719"/>
      <c r="CY35" s="720"/>
      <c r="CZ35" s="688">
        <v>
0.9</v>
      </c>
      <c r="DA35" s="717"/>
      <c r="DB35" s="717"/>
      <c r="DC35" s="721"/>
      <c r="DD35" s="692">
        <v>
1185259</v>
      </c>
      <c r="DE35" s="719"/>
      <c r="DF35" s="719"/>
      <c r="DG35" s="719"/>
      <c r="DH35" s="719"/>
      <c r="DI35" s="719"/>
      <c r="DJ35" s="719"/>
      <c r="DK35" s="720"/>
      <c r="DL35" s="692">
        <v>
1185259</v>
      </c>
      <c r="DM35" s="719"/>
      <c r="DN35" s="719"/>
      <c r="DO35" s="719"/>
      <c r="DP35" s="719"/>
      <c r="DQ35" s="719"/>
      <c r="DR35" s="719"/>
      <c r="DS35" s="719"/>
      <c r="DT35" s="719"/>
      <c r="DU35" s="719"/>
      <c r="DV35" s="720"/>
      <c r="DW35" s="688">
        <v>
1.3</v>
      </c>
      <c r="DX35" s="717"/>
      <c r="DY35" s="717"/>
      <c r="DZ35" s="717"/>
      <c r="EA35" s="717"/>
      <c r="EB35" s="717"/>
      <c r="EC35" s="718"/>
    </row>
    <row r="36" spans="2:133" ht="11.25" customHeight="1" x14ac:dyDescent="0.2">
      <c r="B36" s="680" t="s">
        <v>
335</v>
      </c>
      <c r="C36" s="681"/>
      <c r="D36" s="681"/>
      <c r="E36" s="681"/>
      <c r="F36" s="681"/>
      <c r="G36" s="681"/>
      <c r="H36" s="681"/>
      <c r="I36" s="681"/>
      <c r="J36" s="681"/>
      <c r="K36" s="681"/>
      <c r="L36" s="681"/>
      <c r="M36" s="681"/>
      <c r="N36" s="681"/>
      <c r="O36" s="681"/>
      <c r="P36" s="681"/>
      <c r="Q36" s="682"/>
      <c r="R36" s="683">
        <v>
65948</v>
      </c>
      <c r="S36" s="684"/>
      <c r="T36" s="684"/>
      <c r="U36" s="684"/>
      <c r="V36" s="684"/>
      <c r="W36" s="684"/>
      <c r="X36" s="684"/>
      <c r="Y36" s="685"/>
      <c r="Z36" s="686">
        <v>
0</v>
      </c>
      <c r="AA36" s="686"/>
      <c r="AB36" s="686"/>
      <c r="AC36" s="686"/>
      <c r="AD36" s="687" t="s">
        <v>
242</v>
      </c>
      <c r="AE36" s="687"/>
      <c r="AF36" s="687"/>
      <c r="AG36" s="687"/>
      <c r="AH36" s="687"/>
      <c r="AI36" s="687"/>
      <c r="AJ36" s="687"/>
      <c r="AK36" s="687"/>
      <c r="AL36" s="688" t="s">
        <v>
242</v>
      </c>
      <c r="AM36" s="689"/>
      <c r="AN36" s="689"/>
      <c r="AO36" s="690"/>
      <c r="AP36" s="235"/>
      <c r="AQ36" s="757" t="s">
        <v>
336</v>
      </c>
      <c r="AR36" s="758"/>
      <c r="AS36" s="758"/>
      <c r="AT36" s="758"/>
      <c r="AU36" s="758"/>
      <c r="AV36" s="758"/>
      <c r="AW36" s="758"/>
      <c r="AX36" s="758"/>
      <c r="AY36" s="759"/>
      <c r="AZ36" s="672">
        <v>
12398137</v>
      </c>
      <c r="BA36" s="673"/>
      <c r="BB36" s="673"/>
      <c r="BC36" s="673"/>
      <c r="BD36" s="673"/>
      <c r="BE36" s="673"/>
      <c r="BF36" s="760"/>
      <c r="BG36" s="694" t="s">
        <v>
337</v>
      </c>
      <c r="BH36" s="695"/>
      <c r="BI36" s="695"/>
      <c r="BJ36" s="695"/>
      <c r="BK36" s="695"/>
      <c r="BL36" s="695"/>
      <c r="BM36" s="695"/>
      <c r="BN36" s="695"/>
      <c r="BO36" s="695"/>
      <c r="BP36" s="695"/>
      <c r="BQ36" s="695"/>
      <c r="BR36" s="695"/>
      <c r="BS36" s="695"/>
      <c r="BT36" s="695"/>
      <c r="BU36" s="696"/>
      <c r="BV36" s="672">
        <v>
705051</v>
      </c>
      <c r="BW36" s="673"/>
      <c r="BX36" s="673"/>
      <c r="BY36" s="673"/>
      <c r="BZ36" s="673"/>
      <c r="CA36" s="673"/>
      <c r="CB36" s="760"/>
      <c r="CD36" s="698" t="s">
        <v>
338</v>
      </c>
      <c r="CE36" s="699"/>
      <c r="CF36" s="699"/>
      <c r="CG36" s="699"/>
      <c r="CH36" s="699"/>
      <c r="CI36" s="699"/>
      <c r="CJ36" s="699"/>
      <c r="CK36" s="699"/>
      <c r="CL36" s="699"/>
      <c r="CM36" s="699"/>
      <c r="CN36" s="699"/>
      <c r="CO36" s="699"/>
      <c r="CP36" s="699"/>
      <c r="CQ36" s="700"/>
      <c r="CR36" s="683">
        <v>
8393411</v>
      </c>
      <c r="CS36" s="684"/>
      <c r="CT36" s="684"/>
      <c r="CU36" s="684"/>
      <c r="CV36" s="684"/>
      <c r="CW36" s="684"/>
      <c r="CX36" s="684"/>
      <c r="CY36" s="685"/>
      <c r="CZ36" s="688">
        <v>
5.7</v>
      </c>
      <c r="DA36" s="717"/>
      <c r="DB36" s="717"/>
      <c r="DC36" s="721"/>
      <c r="DD36" s="692">
        <v>
6121603</v>
      </c>
      <c r="DE36" s="684"/>
      <c r="DF36" s="684"/>
      <c r="DG36" s="684"/>
      <c r="DH36" s="684"/>
      <c r="DI36" s="684"/>
      <c r="DJ36" s="684"/>
      <c r="DK36" s="685"/>
      <c r="DL36" s="692">
        <v>
3917379</v>
      </c>
      <c r="DM36" s="684"/>
      <c r="DN36" s="684"/>
      <c r="DO36" s="684"/>
      <c r="DP36" s="684"/>
      <c r="DQ36" s="684"/>
      <c r="DR36" s="684"/>
      <c r="DS36" s="684"/>
      <c r="DT36" s="684"/>
      <c r="DU36" s="684"/>
      <c r="DV36" s="685"/>
      <c r="DW36" s="688">
        <v>
4.2</v>
      </c>
      <c r="DX36" s="717"/>
      <c r="DY36" s="717"/>
      <c r="DZ36" s="717"/>
      <c r="EA36" s="717"/>
      <c r="EB36" s="717"/>
      <c r="EC36" s="718"/>
    </row>
    <row r="37" spans="2:133" ht="11.25" customHeight="1" x14ac:dyDescent="0.2">
      <c r="B37" s="680" t="s">
        <v>
339</v>
      </c>
      <c r="C37" s="681"/>
      <c r="D37" s="681"/>
      <c r="E37" s="681"/>
      <c r="F37" s="681"/>
      <c r="G37" s="681"/>
      <c r="H37" s="681"/>
      <c r="I37" s="681"/>
      <c r="J37" s="681"/>
      <c r="K37" s="681"/>
      <c r="L37" s="681"/>
      <c r="M37" s="681"/>
      <c r="N37" s="681"/>
      <c r="O37" s="681"/>
      <c r="P37" s="681"/>
      <c r="Q37" s="682"/>
      <c r="R37" s="683">
        <v>
4580179</v>
      </c>
      <c r="S37" s="684"/>
      <c r="T37" s="684"/>
      <c r="U37" s="684"/>
      <c r="V37" s="684"/>
      <c r="W37" s="684"/>
      <c r="X37" s="684"/>
      <c r="Y37" s="685"/>
      <c r="Z37" s="686">
        <v>
3.1</v>
      </c>
      <c r="AA37" s="686"/>
      <c r="AB37" s="686"/>
      <c r="AC37" s="686"/>
      <c r="AD37" s="687" t="s">
        <v>
178</v>
      </c>
      <c r="AE37" s="687"/>
      <c r="AF37" s="687"/>
      <c r="AG37" s="687"/>
      <c r="AH37" s="687"/>
      <c r="AI37" s="687"/>
      <c r="AJ37" s="687"/>
      <c r="AK37" s="687"/>
      <c r="AL37" s="688" t="s">
        <v>
242</v>
      </c>
      <c r="AM37" s="689"/>
      <c r="AN37" s="689"/>
      <c r="AO37" s="690"/>
      <c r="AQ37" s="761" t="s">
        <v>
340</v>
      </c>
      <c r="AR37" s="762"/>
      <c r="AS37" s="762"/>
      <c r="AT37" s="762"/>
      <c r="AU37" s="762"/>
      <c r="AV37" s="762"/>
      <c r="AW37" s="762"/>
      <c r="AX37" s="762"/>
      <c r="AY37" s="763"/>
      <c r="AZ37" s="683">
        <v>
46279</v>
      </c>
      <c r="BA37" s="684"/>
      <c r="BB37" s="684"/>
      <c r="BC37" s="684"/>
      <c r="BD37" s="719"/>
      <c r="BE37" s="719"/>
      <c r="BF37" s="750"/>
      <c r="BG37" s="698" t="s">
        <v>
341</v>
      </c>
      <c r="BH37" s="699"/>
      <c r="BI37" s="699"/>
      <c r="BJ37" s="699"/>
      <c r="BK37" s="699"/>
      <c r="BL37" s="699"/>
      <c r="BM37" s="699"/>
      <c r="BN37" s="699"/>
      <c r="BO37" s="699"/>
      <c r="BP37" s="699"/>
      <c r="BQ37" s="699"/>
      <c r="BR37" s="699"/>
      <c r="BS37" s="699"/>
      <c r="BT37" s="699"/>
      <c r="BU37" s="700"/>
      <c r="BV37" s="683">
        <v>
705051</v>
      </c>
      <c r="BW37" s="684"/>
      <c r="BX37" s="684"/>
      <c r="BY37" s="684"/>
      <c r="BZ37" s="684"/>
      <c r="CA37" s="684"/>
      <c r="CB37" s="693"/>
      <c r="CD37" s="698" t="s">
        <v>
342</v>
      </c>
      <c r="CE37" s="699"/>
      <c r="CF37" s="699"/>
      <c r="CG37" s="699"/>
      <c r="CH37" s="699"/>
      <c r="CI37" s="699"/>
      <c r="CJ37" s="699"/>
      <c r="CK37" s="699"/>
      <c r="CL37" s="699"/>
      <c r="CM37" s="699"/>
      <c r="CN37" s="699"/>
      <c r="CO37" s="699"/>
      <c r="CP37" s="699"/>
      <c r="CQ37" s="700"/>
      <c r="CR37" s="683">
        <v>
1703531</v>
      </c>
      <c r="CS37" s="719"/>
      <c r="CT37" s="719"/>
      <c r="CU37" s="719"/>
      <c r="CV37" s="719"/>
      <c r="CW37" s="719"/>
      <c r="CX37" s="719"/>
      <c r="CY37" s="720"/>
      <c r="CZ37" s="688">
        <v>
1.2</v>
      </c>
      <c r="DA37" s="717"/>
      <c r="DB37" s="717"/>
      <c r="DC37" s="721"/>
      <c r="DD37" s="692">
        <v>
1703531</v>
      </c>
      <c r="DE37" s="719"/>
      <c r="DF37" s="719"/>
      <c r="DG37" s="719"/>
      <c r="DH37" s="719"/>
      <c r="DI37" s="719"/>
      <c r="DJ37" s="719"/>
      <c r="DK37" s="720"/>
      <c r="DL37" s="692">
        <v>
1211600</v>
      </c>
      <c r="DM37" s="719"/>
      <c r="DN37" s="719"/>
      <c r="DO37" s="719"/>
      <c r="DP37" s="719"/>
      <c r="DQ37" s="719"/>
      <c r="DR37" s="719"/>
      <c r="DS37" s="719"/>
      <c r="DT37" s="719"/>
      <c r="DU37" s="719"/>
      <c r="DV37" s="720"/>
      <c r="DW37" s="688">
        <v>
1.3</v>
      </c>
      <c r="DX37" s="717"/>
      <c r="DY37" s="717"/>
      <c r="DZ37" s="717"/>
      <c r="EA37" s="717"/>
      <c r="EB37" s="717"/>
      <c r="EC37" s="718"/>
    </row>
    <row r="38" spans="2:133" ht="11.25" customHeight="1" x14ac:dyDescent="0.2">
      <c r="B38" s="680" t="s">
        <v>
343</v>
      </c>
      <c r="C38" s="681"/>
      <c r="D38" s="681"/>
      <c r="E38" s="681"/>
      <c r="F38" s="681"/>
      <c r="G38" s="681"/>
      <c r="H38" s="681"/>
      <c r="I38" s="681"/>
      <c r="J38" s="681"/>
      <c r="K38" s="681"/>
      <c r="L38" s="681"/>
      <c r="M38" s="681"/>
      <c r="N38" s="681"/>
      <c r="O38" s="681"/>
      <c r="P38" s="681"/>
      <c r="Q38" s="682"/>
      <c r="R38" s="683">
        <v>
3040637</v>
      </c>
      <c r="S38" s="684"/>
      <c r="T38" s="684"/>
      <c r="U38" s="684"/>
      <c r="V38" s="684"/>
      <c r="W38" s="684"/>
      <c r="X38" s="684"/>
      <c r="Y38" s="685"/>
      <c r="Z38" s="686">
        <v>
2</v>
      </c>
      <c r="AA38" s="686"/>
      <c r="AB38" s="686"/>
      <c r="AC38" s="686"/>
      <c r="AD38" s="687">
        <v>
120</v>
      </c>
      <c r="AE38" s="687"/>
      <c r="AF38" s="687"/>
      <c r="AG38" s="687"/>
      <c r="AH38" s="687"/>
      <c r="AI38" s="687"/>
      <c r="AJ38" s="687"/>
      <c r="AK38" s="687"/>
      <c r="AL38" s="688">
        <v>
0</v>
      </c>
      <c r="AM38" s="689"/>
      <c r="AN38" s="689"/>
      <c r="AO38" s="690"/>
      <c r="AQ38" s="761" t="s">
        <v>
344</v>
      </c>
      <c r="AR38" s="762"/>
      <c r="AS38" s="762"/>
      <c r="AT38" s="762"/>
      <c r="AU38" s="762"/>
      <c r="AV38" s="762"/>
      <c r="AW38" s="762"/>
      <c r="AX38" s="762"/>
      <c r="AY38" s="763"/>
      <c r="AZ38" s="683" t="s">
        <v>
242</v>
      </c>
      <c r="BA38" s="684"/>
      <c r="BB38" s="684"/>
      <c r="BC38" s="684"/>
      <c r="BD38" s="719"/>
      <c r="BE38" s="719"/>
      <c r="BF38" s="750"/>
      <c r="BG38" s="698" t="s">
        <v>
345</v>
      </c>
      <c r="BH38" s="699"/>
      <c r="BI38" s="699"/>
      <c r="BJ38" s="699"/>
      <c r="BK38" s="699"/>
      <c r="BL38" s="699"/>
      <c r="BM38" s="699"/>
      <c r="BN38" s="699"/>
      <c r="BO38" s="699"/>
      <c r="BP38" s="699"/>
      <c r="BQ38" s="699"/>
      <c r="BR38" s="699"/>
      <c r="BS38" s="699"/>
      <c r="BT38" s="699"/>
      <c r="BU38" s="700"/>
      <c r="BV38" s="683">
        <v>
72578</v>
      </c>
      <c r="BW38" s="684"/>
      <c r="BX38" s="684"/>
      <c r="BY38" s="684"/>
      <c r="BZ38" s="684"/>
      <c r="CA38" s="684"/>
      <c r="CB38" s="693"/>
      <c r="CD38" s="698" t="s">
        <v>
346</v>
      </c>
      <c r="CE38" s="699"/>
      <c r="CF38" s="699"/>
      <c r="CG38" s="699"/>
      <c r="CH38" s="699"/>
      <c r="CI38" s="699"/>
      <c r="CJ38" s="699"/>
      <c r="CK38" s="699"/>
      <c r="CL38" s="699"/>
      <c r="CM38" s="699"/>
      <c r="CN38" s="699"/>
      <c r="CO38" s="699"/>
      <c r="CP38" s="699"/>
      <c r="CQ38" s="700"/>
      <c r="CR38" s="683">
        <v>
12398137</v>
      </c>
      <c r="CS38" s="684"/>
      <c r="CT38" s="684"/>
      <c r="CU38" s="684"/>
      <c r="CV38" s="684"/>
      <c r="CW38" s="684"/>
      <c r="CX38" s="684"/>
      <c r="CY38" s="685"/>
      <c r="CZ38" s="688">
        <v>
8.5</v>
      </c>
      <c r="DA38" s="717"/>
      <c r="DB38" s="717"/>
      <c r="DC38" s="721"/>
      <c r="DD38" s="692">
        <v>
10184435</v>
      </c>
      <c r="DE38" s="684"/>
      <c r="DF38" s="684"/>
      <c r="DG38" s="684"/>
      <c r="DH38" s="684"/>
      <c r="DI38" s="684"/>
      <c r="DJ38" s="684"/>
      <c r="DK38" s="685"/>
      <c r="DL38" s="692">
        <v>
7704209</v>
      </c>
      <c r="DM38" s="684"/>
      <c r="DN38" s="684"/>
      <c r="DO38" s="684"/>
      <c r="DP38" s="684"/>
      <c r="DQ38" s="684"/>
      <c r="DR38" s="684"/>
      <c r="DS38" s="684"/>
      <c r="DT38" s="684"/>
      <c r="DU38" s="684"/>
      <c r="DV38" s="685"/>
      <c r="DW38" s="688">
        <v>
8.1999999999999993</v>
      </c>
      <c r="DX38" s="717"/>
      <c r="DY38" s="717"/>
      <c r="DZ38" s="717"/>
      <c r="EA38" s="717"/>
      <c r="EB38" s="717"/>
      <c r="EC38" s="718"/>
    </row>
    <row r="39" spans="2:133" ht="11.25" customHeight="1" x14ac:dyDescent="0.2">
      <c r="B39" s="680" t="s">
        <v>
347</v>
      </c>
      <c r="C39" s="681"/>
      <c r="D39" s="681"/>
      <c r="E39" s="681"/>
      <c r="F39" s="681"/>
      <c r="G39" s="681"/>
      <c r="H39" s="681"/>
      <c r="I39" s="681"/>
      <c r="J39" s="681"/>
      <c r="K39" s="681"/>
      <c r="L39" s="681"/>
      <c r="M39" s="681"/>
      <c r="N39" s="681"/>
      <c r="O39" s="681"/>
      <c r="P39" s="681"/>
      <c r="Q39" s="682"/>
      <c r="R39" s="683">
        <v>
819000</v>
      </c>
      <c r="S39" s="684"/>
      <c r="T39" s="684"/>
      <c r="U39" s="684"/>
      <c r="V39" s="684"/>
      <c r="W39" s="684"/>
      <c r="X39" s="684"/>
      <c r="Y39" s="685"/>
      <c r="Z39" s="686">
        <v>
0.5</v>
      </c>
      <c r="AA39" s="686"/>
      <c r="AB39" s="686"/>
      <c r="AC39" s="686"/>
      <c r="AD39" s="687" t="s">
        <v>
178</v>
      </c>
      <c r="AE39" s="687"/>
      <c r="AF39" s="687"/>
      <c r="AG39" s="687"/>
      <c r="AH39" s="687"/>
      <c r="AI39" s="687"/>
      <c r="AJ39" s="687"/>
      <c r="AK39" s="687"/>
      <c r="AL39" s="688" t="s">
        <v>
178</v>
      </c>
      <c r="AM39" s="689"/>
      <c r="AN39" s="689"/>
      <c r="AO39" s="690"/>
      <c r="AQ39" s="761" t="s">
        <v>
348</v>
      </c>
      <c r="AR39" s="762"/>
      <c r="AS39" s="762"/>
      <c r="AT39" s="762"/>
      <c r="AU39" s="762"/>
      <c r="AV39" s="762"/>
      <c r="AW39" s="762"/>
      <c r="AX39" s="762"/>
      <c r="AY39" s="763"/>
      <c r="AZ39" s="683" t="s">
        <v>
242</v>
      </c>
      <c r="BA39" s="684"/>
      <c r="BB39" s="684"/>
      <c r="BC39" s="684"/>
      <c r="BD39" s="719"/>
      <c r="BE39" s="719"/>
      <c r="BF39" s="750"/>
      <c r="BG39" s="698" t="s">
        <v>
349</v>
      </c>
      <c r="BH39" s="699"/>
      <c r="BI39" s="699"/>
      <c r="BJ39" s="699"/>
      <c r="BK39" s="699"/>
      <c r="BL39" s="699"/>
      <c r="BM39" s="699"/>
      <c r="BN39" s="699"/>
      <c r="BO39" s="699"/>
      <c r="BP39" s="699"/>
      <c r="BQ39" s="699"/>
      <c r="BR39" s="699"/>
      <c r="BS39" s="699"/>
      <c r="BT39" s="699"/>
      <c r="BU39" s="700"/>
      <c r="BV39" s="683">
        <v>
91097</v>
      </c>
      <c r="BW39" s="684"/>
      <c r="BX39" s="684"/>
      <c r="BY39" s="684"/>
      <c r="BZ39" s="684"/>
      <c r="CA39" s="684"/>
      <c r="CB39" s="693"/>
      <c r="CD39" s="698" t="s">
        <v>
350</v>
      </c>
      <c r="CE39" s="699"/>
      <c r="CF39" s="699"/>
      <c r="CG39" s="699"/>
      <c r="CH39" s="699"/>
      <c r="CI39" s="699"/>
      <c r="CJ39" s="699"/>
      <c r="CK39" s="699"/>
      <c r="CL39" s="699"/>
      <c r="CM39" s="699"/>
      <c r="CN39" s="699"/>
      <c r="CO39" s="699"/>
      <c r="CP39" s="699"/>
      <c r="CQ39" s="700"/>
      <c r="CR39" s="683">
        <v>
4636161</v>
      </c>
      <c r="CS39" s="719"/>
      <c r="CT39" s="719"/>
      <c r="CU39" s="719"/>
      <c r="CV39" s="719"/>
      <c r="CW39" s="719"/>
      <c r="CX39" s="719"/>
      <c r="CY39" s="720"/>
      <c r="CZ39" s="688">
        <v>
3.2</v>
      </c>
      <c r="DA39" s="717"/>
      <c r="DB39" s="717"/>
      <c r="DC39" s="721"/>
      <c r="DD39" s="692">
        <v>
4577968</v>
      </c>
      <c r="DE39" s="719"/>
      <c r="DF39" s="719"/>
      <c r="DG39" s="719"/>
      <c r="DH39" s="719"/>
      <c r="DI39" s="719"/>
      <c r="DJ39" s="719"/>
      <c r="DK39" s="720"/>
      <c r="DL39" s="692" t="s">
        <v>
242</v>
      </c>
      <c r="DM39" s="719"/>
      <c r="DN39" s="719"/>
      <c r="DO39" s="719"/>
      <c r="DP39" s="719"/>
      <c r="DQ39" s="719"/>
      <c r="DR39" s="719"/>
      <c r="DS39" s="719"/>
      <c r="DT39" s="719"/>
      <c r="DU39" s="719"/>
      <c r="DV39" s="720"/>
      <c r="DW39" s="688" t="s">
        <v>
242</v>
      </c>
      <c r="DX39" s="717"/>
      <c r="DY39" s="717"/>
      <c r="DZ39" s="717"/>
      <c r="EA39" s="717"/>
      <c r="EB39" s="717"/>
      <c r="EC39" s="718"/>
    </row>
    <row r="40" spans="2:133" ht="11.25" customHeight="1" x14ac:dyDescent="0.2">
      <c r="B40" s="680" t="s">
        <v>
351</v>
      </c>
      <c r="C40" s="681"/>
      <c r="D40" s="681"/>
      <c r="E40" s="681"/>
      <c r="F40" s="681"/>
      <c r="G40" s="681"/>
      <c r="H40" s="681"/>
      <c r="I40" s="681"/>
      <c r="J40" s="681"/>
      <c r="K40" s="681"/>
      <c r="L40" s="681"/>
      <c r="M40" s="681"/>
      <c r="N40" s="681"/>
      <c r="O40" s="681"/>
      <c r="P40" s="681"/>
      <c r="Q40" s="682"/>
      <c r="R40" s="683" t="s">
        <v>
242</v>
      </c>
      <c r="S40" s="684"/>
      <c r="T40" s="684"/>
      <c r="U40" s="684"/>
      <c r="V40" s="684"/>
      <c r="W40" s="684"/>
      <c r="X40" s="684"/>
      <c r="Y40" s="685"/>
      <c r="Z40" s="686" t="s">
        <v>
178</v>
      </c>
      <c r="AA40" s="686"/>
      <c r="AB40" s="686"/>
      <c r="AC40" s="686"/>
      <c r="AD40" s="687" t="s">
        <v>
178</v>
      </c>
      <c r="AE40" s="687"/>
      <c r="AF40" s="687"/>
      <c r="AG40" s="687"/>
      <c r="AH40" s="687"/>
      <c r="AI40" s="687"/>
      <c r="AJ40" s="687"/>
      <c r="AK40" s="687"/>
      <c r="AL40" s="688" t="s">
        <v>
242</v>
      </c>
      <c r="AM40" s="689"/>
      <c r="AN40" s="689"/>
      <c r="AO40" s="690"/>
      <c r="AQ40" s="761" t="s">
        <v>
352</v>
      </c>
      <c r="AR40" s="762"/>
      <c r="AS40" s="762"/>
      <c r="AT40" s="762"/>
      <c r="AU40" s="762"/>
      <c r="AV40" s="762"/>
      <c r="AW40" s="762"/>
      <c r="AX40" s="762"/>
      <c r="AY40" s="763"/>
      <c r="AZ40" s="683" t="s">
        <v>
242</v>
      </c>
      <c r="BA40" s="684"/>
      <c r="BB40" s="684"/>
      <c r="BC40" s="684"/>
      <c r="BD40" s="719"/>
      <c r="BE40" s="719"/>
      <c r="BF40" s="750"/>
      <c r="BG40" s="764" t="s">
        <v>
353</v>
      </c>
      <c r="BH40" s="765"/>
      <c r="BI40" s="765"/>
      <c r="BJ40" s="765"/>
      <c r="BK40" s="765"/>
      <c r="BL40" s="236"/>
      <c r="BM40" s="699" t="s">
        <v>
354</v>
      </c>
      <c r="BN40" s="699"/>
      <c r="BO40" s="699"/>
      <c r="BP40" s="699"/>
      <c r="BQ40" s="699"/>
      <c r="BR40" s="699"/>
      <c r="BS40" s="699"/>
      <c r="BT40" s="699"/>
      <c r="BU40" s="700"/>
      <c r="BV40" s="683">
        <v>
107</v>
      </c>
      <c r="BW40" s="684"/>
      <c r="BX40" s="684"/>
      <c r="BY40" s="684"/>
      <c r="BZ40" s="684"/>
      <c r="CA40" s="684"/>
      <c r="CB40" s="693"/>
      <c r="CD40" s="698" t="s">
        <v>
355</v>
      </c>
      <c r="CE40" s="699"/>
      <c r="CF40" s="699"/>
      <c r="CG40" s="699"/>
      <c r="CH40" s="699"/>
      <c r="CI40" s="699"/>
      <c r="CJ40" s="699"/>
      <c r="CK40" s="699"/>
      <c r="CL40" s="699"/>
      <c r="CM40" s="699"/>
      <c r="CN40" s="699"/>
      <c r="CO40" s="699"/>
      <c r="CP40" s="699"/>
      <c r="CQ40" s="700"/>
      <c r="CR40" s="683">
        <v>
1152072</v>
      </c>
      <c r="CS40" s="684"/>
      <c r="CT40" s="684"/>
      <c r="CU40" s="684"/>
      <c r="CV40" s="684"/>
      <c r="CW40" s="684"/>
      <c r="CX40" s="684"/>
      <c r="CY40" s="685"/>
      <c r="CZ40" s="688">
        <v>
0.8</v>
      </c>
      <c r="DA40" s="717"/>
      <c r="DB40" s="717"/>
      <c r="DC40" s="721"/>
      <c r="DD40" s="692" t="s">
        <v>
242</v>
      </c>
      <c r="DE40" s="684"/>
      <c r="DF40" s="684"/>
      <c r="DG40" s="684"/>
      <c r="DH40" s="684"/>
      <c r="DI40" s="684"/>
      <c r="DJ40" s="684"/>
      <c r="DK40" s="685"/>
      <c r="DL40" s="692" t="s">
        <v>
178</v>
      </c>
      <c r="DM40" s="684"/>
      <c r="DN40" s="684"/>
      <c r="DO40" s="684"/>
      <c r="DP40" s="684"/>
      <c r="DQ40" s="684"/>
      <c r="DR40" s="684"/>
      <c r="DS40" s="684"/>
      <c r="DT40" s="684"/>
      <c r="DU40" s="684"/>
      <c r="DV40" s="685"/>
      <c r="DW40" s="688" t="s">
        <v>
178</v>
      </c>
      <c r="DX40" s="717"/>
      <c r="DY40" s="717"/>
      <c r="DZ40" s="717"/>
      <c r="EA40" s="717"/>
      <c r="EB40" s="717"/>
      <c r="EC40" s="718"/>
    </row>
    <row r="41" spans="2:133" ht="11.25" customHeight="1" x14ac:dyDescent="0.2">
      <c r="B41" s="680" t="s">
        <v>
356</v>
      </c>
      <c r="C41" s="681"/>
      <c r="D41" s="681"/>
      <c r="E41" s="681"/>
      <c r="F41" s="681"/>
      <c r="G41" s="681"/>
      <c r="H41" s="681"/>
      <c r="I41" s="681"/>
      <c r="J41" s="681"/>
      <c r="K41" s="681"/>
      <c r="L41" s="681"/>
      <c r="M41" s="681"/>
      <c r="N41" s="681"/>
      <c r="O41" s="681"/>
      <c r="P41" s="681"/>
      <c r="Q41" s="682"/>
      <c r="R41" s="683" t="s">
        <v>
178</v>
      </c>
      <c r="S41" s="684"/>
      <c r="T41" s="684"/>
      <c r="U41" s="684"/>
      <c r="V41" s="684"/>
      <c r="W41" s="684"/>
      <c r="X41" s="684"/>
      <c r="Y41" s="685"/>
      <c r="Z41" s="686" t="s">
        <v>
178</v>
      </c>
      <c r="AA41" s="686"/>
      <c r="AB41" s="686"/>
      <c r="AC41" s="686"/>
      <c r="AD41" s="687" t="s">
        <v>
178</v>
      </c>
      <c r="AE41" s="687"/>
      <c r="AF41" s="687"/>
      <c r="AG41" s="687"/>
      <c r="AH41" s="687"/>
      <c r="AI41" s="687"/>
      <c r="AJ41" s="687"/>
      <c r="AK41" s="687"/>
      <c r="AL41" s="688" t="s">
        <v>
242</v>
      </c>
      <c r="AM41" s="689"/>
      <c r="AN41" s="689"/>
      <c r="AO41" s="690"/>
      <c r="AQ41" s="761" t="s">
        <v>
357</v>
      </c>
      <c r="AR41" s="762"/>
      <c r="AS41" s="762"/>
      <c r="AT41" s="762"/>
      <c r="AU41" s="762"/>
      <c r="AV41" s="762"/>
      <c r="AW41" s="762"/>
      <c r="AX41" s="762"/>
      <c r="AY41" s="763"/>
      <c r="AZ41" s="683">
        <v>
5365193</v>
      </c>
      <c r="BA41" s="684"/>
      <c r="BB41" s="684"/>
      <c r="BC41" s="684"/>
      <c r="BD41" s="719"/>
      <c r="BE41" s="719"/>
      <c r="BF41" s="750"/>
      <c r="BG41" s="764"/>
      <c r="BH41" s="765"/>
      <c r="BI41" s="765"/>
      <c r="BJ41" s="765"/>
      <c r="BK41" s="765"/>
      <c r="BL41" s="236"/>
      <c r="BM41" s="699" t="s">
        <v>
358</v>
      </c>
      <c r="BN41" s="699"/>
      <c r="BO41" s="699"/>
      <c r="BP41" s="699"/>
      <c r="BQ41" s="699"/>
      <c r="BR41" s="699"/>
      <c r="BS41" s="699"/>
      <c r="BT41" s="699"/>
      <c r="BU41" s="700"/>
      <c r="BV41" s="683" t="s">
        <v>
242</v>
      </c>
      <c r="BW41" s="684"/>
      <c r="BX41" s="684"/>
      <c r="BY41" s="684"/>
      <c r="BZ41" s="684"/>
      <c r="CA41" s="684"/>
      <c r="CB41" s="693"/>
      <c r="CD41" s="698" t="s">
        <v>
359</v>
      </c>
      <c r="CE41" s="699"/>
      <c r="CF41" s="699"/>
      <c r="CG41" s="699"/>
      <c r="CH41" s="699"/>
      <c r="CI41" s="699"/>
      <c r="CJ41" s="699"/>
      <c r="CK41" s="699"/>
      <c r="CL41" s="699"/>
      <c r="CM41" s="699"/>
      <c r="CN41" s="699"/>
      <c r="CO41" s="699"/>
      <c r="CP41" s="699"/>
      <c r="CQ41" s="700"/>
      <c r="CR41" s="683" t="s">
        <v>
178</v>
      </c>
      <c r="CS41" s="719"/>
      <c r="CT41" s="719"/>
      <c r="CU41" s="719"/>
      <c r="CV41" s="719"/>
      <c r="CW41" s="719"/>
      <c r="CX41" s="719"/>
      <c r="CY41" s="720"/>
      <c r="CZ41" s="688" t="s">
        <v>
178</v>
      </c>
      <c r="DA41" s="717"/>
      <c r="DB41" s="717"/>
      <c r="DC41" s="721"/>
      <c r="DD41" s="692" t="s">
        <v>
178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
360</v>
      </c>
      <c r="C42" s="725"/>
      <c r="D42" s="725"/>
      <c r="E42" s="725"/>
      <c r="F42" s="725"/>
      <c r="G42" s="725"/>
      <c r="H42" s="725"/>
      <c r="I42" s="725"/>
      <c r="J42" s="725"/>
      <c r="K42" s="725"/>
      <c r="L42" s="725"/>
      <c r="M42" s="725"/>
      <c r="N42" s="725"/>
      <c r="O42" s="725"/>
      <c r="P42" s="725"/>
      <c r="Q42" s="726"/>
      <c r="R42" s="768">
        <v>
149717407</v>
      </c>
      <c r="S42" s="769"/>
      <c r="T42" s="769"/>
      <c r="U42" s="769"/>
      <c r="V42" s="769"/>
      <c r="W42" s="769"/>
      <c r="X42" s="769"/>
      <c r="Y42" s="777"/>
      <c r="Z42" s="778">
        <v>
100</v>
      </c>
      <c r="AA42" s="778"/>
      <c r="AB42" s="778"/>
      <c r="AC42" s="778"/>
      <c r="AD42" s="779">
        <v>
93604065</v>
      </c>
      <c r="AE42" s="779"/>
      <c r="AF42" s="779"/>
      <c r="AG42" s="779"/>
      <c r="AH42" s="779"/>
      <c r="AI42" s="779"/>
      <c r="AJ42" s="779"/>
      <c r="AK42" s="779"/>
      <c r="AL42" s="780">
        <v>
100</v>
      </c>
      <c r="AM42" s="755"/>
      <c r="AN42" s="755"/>
      <c r="AO42" s="781"/>
      <c r="AQ42" s="782" t="s">
        <v>
361</v>
      </c>
      <c r="AR42" s="783"/>
      <c r="AS42" s="783"/>
      <c r="AT42" s="783"/>
      <c r="AU42" s="783"/>
      <c r="AV42" s="783"/>
      <c r="AW42" s="783"/>
      <c r="AX42" s="783"/>
      <c r="AY42" s="784"/>
      <c r="AZ42" s="768">
        <v>
6986665</v>
      </c>
      <c r="BA42" s="769"/>
      <c r="BB42" s="769"/>
      <c r="BC42" s="769"/>
      <c r="BD42" s="754"/>
      <c r="BE42" s="754"/>
      <c r="BF42" s="756"/>
      <c r="BG42" s="766"/>
      <c r="BH42" s="767"/>
      <c r="BI42" s="767"/>
      <c r="BJ42" s="767"/>
      <c r="BK42" s="767"/>
      <c r="BL42" s="237"/>
      <c r="BM42" s="709" t="s">
        <v>
362</v>
      </c>
      <c r="BN42" s="709"/>
      <c r="BO42" s="709"/>
      <c r="BP42" s="709"/>
      <c r="BQ42" s="709"/>
      <c r="BR42" s="709"/>
      <c r="BS42" s="709"/>
      <c r="BT42" s="709"/>
      <c r="BU42" s="710"/>
      <c r="BV42" s="768">
        <v>
237</v>
      </c>
      <c r="BW42" s="769"/>
      <c r="BX42" s="769"/>
      <c r="BY42" s="769"/>
      <c r="BZ42" s="769"/>
      <c r="CA42" s="769"/>
      <c r="CB42" s="776"/>
      <c r="CD42" s="680" t="s">
        <v>
363</v>
      </c>
      <c r="CE42" s="681"/>
      <c r="CF42" s="681"/>
      <c r="CG42" s="681"/>
      <c r="CH42" s="681"/>
      <c r="CI42" s="681"/>
      <c r="CJ42" s="681"/>
      <c r="CK42" s="681"/>
      <c r="CL42" s="681"/>
      <c r="CM42" s="681"/>
      <c r="CN42" s="681"/>
      <c r="CO42" s="681"/>
      <c r="CP42" s="681"/>
      <c r="CQ42" s="682"/>
      <c r="CR42" s="683">
        <v>
10263123</v>
      </c>
      <c r="CS42" s="684"/>
      <c r="CT42" s="684"/>
      <c r="CU42" s="684"/>
      <c r="CV42" s="684"/>
      <c r="CW42" s="684"/>
      <c r="CX42" s="684"/>
      <c r="CY42" s="685"/>
      <c r="CZ42" s="688">
        <v>
7</v>
      </c>
      <c r="DA42" s="689"/>
      <c r="DB42" s="689"/>
      <c r="DC42" s="701"/>
      <c r="DD42" s="692">
        <v>
5410920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364</v>
      </c>
      <c r="CE43" s="681"/>
      <c r="CF43" s="681"/>
      <c r="CG43" s="681"/>
      <c r="CH43" s="681"/>
      <c r="CI43" s="681"/>
      <c r="CJ43" s="681"/>
      <c r="CK43" s="681"/>
      <c r="CL43" s="681"/>
      <c r="CM43" s="681"/>
      <c r="CN43" s="681"/>
      <c r="CO43" s="681"/>
      <c r="CP43" s="681"/>
      <c r="CQ43" s="682"/>
      <c r="CR43" s="683">
        <v>
404333</v>
      </c>
      <c r="CS43" s="719"/>
      <c r="CT43" s="719"/>
      <c r="CU43" s="719"/>
      <c r="CV43" s="719"/>
      <c r="CW43" s="719"/>
      <c r="CX43" s="719"/>
      <c r="CY43" s="720"/>
      <c r="CZ43" s="688">
        <v>
0.3</v>
      </c>
      <c r="DA43" s="717"/>
      <c r="DB43" s="717"/>
      <c r="DC43" s="721"/>
      <c r="DD43" s="692">
        <v>
399830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312</v>
      </c>
      <c r="CE44" s="796"/>
      <c r="CF44" s="680" t="s">
        <v>
365</v>
      </c>
      <c r="CG44" s="681"/>
      <c r="CH44" s="681"/>
      <c r="CI44" s="681"/>
      <c r="CJ44" s="681"/>
      <c r="CK44" s="681"/>
      <c r="CL44" s="681"/>
      <c r="CM44" s="681"/>
      <c r="CN44" s="681"/>
      <c r="CO44" s="681"/>
      <c r="CP44" s="681"/>
      <c r="CQ44" s="682"/>
      <c r="CR44" s="683">
        <v>
10263123</v>
      </c>
      <c r="CS44" s="684"/>
      <c r="CT44" s="684"/>
      <c r="CU44" s="684"/>
      <c r="CV44" s="684"/>
      <c r="CW44" s="684"/>
      <c r="CX44" s="684"/>
      <c r="CY44" s="685"/>
      <c r="CZ44" s="688">
        <v>
7</v>
      </c>
      <c r="DA44" s="689"/>
      <c r="DB44" s="689"/>
      <c r="DC44" s="701"/>
      <c r="DD44" s="692">
        <v>
5410920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366</v>
      </c>
      <c r="CG45" s="681"/>
      <c r="CH45" s="681"/>
      <c r="CI45" s="681"/>
      <c r="CJ45" s="681"/>
      <c r="CK45" s="681"/>
      <c r="CL45" s="681"/>
      <c r="CM45" s="681"/>
      <c r="CN45" s="681"/>
      <c r="CO45" s="681"/>
      <c r="CP45" s="681"/>
      <c r="CQ45" s="682"/>
      <c r="CR45" s="683">
        <v>
3384116</v>
      </c>
      <c r="CS45" s="719"/>
      <c r="CT45" s="719"/>
      <c r="CU45" s="719"/>
      <c r="CV45" s="719"/>
      <c r="CW45" s="719"/>
      <c r="CX45" s="719"/>
      <c r="CY45" s="720"/>
      <c r="CZ45" s="688">
        <v>
2.2999999999999998</v>
      </c>
      <c r="DA45" s="717"/>
      <c r="DB45" s="717"/>
      <c r="DC45" s="721"/>
      <c r="DD45" s="692">
        <v>
786075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368</v>
      </c>
      <c r="CG46" s="681"/>
      <c r="CH46" s="681"/>
      <c r="CI46" s="681"/>
      <c r="CJ46" s="681"/>
      <c r="CK46" s="681"/>
      <c r="CL46" s="681"/>
      <c r="CM46" s="681"/>
      <c r="CN46" s="681"/>
      <c r="CO46" s="681"/>
      <c r="CP46" s="681"/>
      <c r="CQ46" s="682"/>
      <c r="CR46" s="683">
        <v>
6879007</v>
      </c>
      <c r="CS46" s="684"/>
      <c r="CT46" s="684"/>
      <c r="CU46" s="684"/>
      <c r="CV46" s="684"/>
      <c r="CW46" s="684"/>
      <c r="CX46" s="684"/>
      <c r="CY46" s="685"/>
      <c r="CZ46" s="688">
        <v>
4.7</v>
      </c>
      <c r="DA46" s="689"/>
      <c r="DB46" s="689"/>
      <c r="DC46" s="701"/>
      <c r="DD46" s="692">
        <v>
4624845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370</v>
      </c>
      <c r="CG47" s="681"/>
      <c r="CH47" s="681"/>
      <c r="CI47" s="681"/>
      <c r="CJ47" s="681"/>
      <c r="CK47" s="681"/>
      <c r="CL47" s="681"/>
      <c r="CM47" s="681"/>
      <c r="CN47" s="681"/>
      <c r="CO47" s="681"/>
      <c r="CP47" s="681"/>
      <c r="CQ47" s="682"/>
      <c r="CR47" s="683" t="s">
        <v>
178</v>
      </c>
      <c r="CS47" s="719"/>
      <c r="CT47" s="719"/>
      <c r="CU47" s="719"/>
      <c r="CV47" s="719"/>
      <c r="CW47" s="719"/>
      <c r="CX47" s="719"/>
      <c r="CY47" s="720"/>
      <c r="CZ47" s="688" t="s">
        <v>
242</v>
      </c>
      <c r="DA47" s="717"/>
      <c r="DB47" s="717"/>
      <c r="DC47" s="721"/>
      <c r="DD47" s="692" t="s">
        <v>
178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371</v>
      </c>
      <c r="CD48" s="799"/>
      <c r="CE48" s="800"/>
      <c r="CF48" s="680" t="s">
        <v>
372</v>
      </c>
      <c r="CG48" s="681"/>
      <c r="CH48" s="681"/>
      <c r="CI48" s="681"/>
      <c r="CJ48" s="681"/>
      <c r="CK48" s="681"/>
      <c r="CL48" s="681"/>
      <c r="CM48" s="681"/>
      <c r="CN48" s="681"/>
      <c r="CO48" s="681"/>
      <c r="CP48" s="681"/>
      <c r="CQ48" s="682"/>
      <c r="CR48" s="683" t="s">
        <v>
242</v>
      </c>
      <c r="CS48" s="684"/>
      <c r="CT48" s="684"/>
      <c r="CU48" s="684"/>
      <c r="CV48" s="684"/>
      <c r="CW48" s="684"/>
      <c r="CX48" s="684"/>
      <c r="CY48" s="685"/>
      <c r="CZ48" s="688" t="s">
        <v>
178</v>
      </c>
      <c r="DA48" s="689"/>
      <c r="DB48" s="689"/>
      <c r="DC48" s="701"/>
      <c r="DD48" s="692" t="s">
        <v>
178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
373</v>
      </c>
      <c r="CE49" s="725"/>
      <c r="CF49" s="725"/>
      <c r="CG49" s="725"/>
      <c r="CH49" s="725"/>
      <c r="CI49" s="725"/>
      <c r="CJ49" s="725"/>
      <c r="CK49" s="725"/>
      <c r="CL49" s="725"/>
      <c r="CM49" s="725"/>
      <c r="CN49" s="725"/>
      <c r="CO49" s="725"/>
      <c r="CP49" s="725"/>
      <c r="CQ49" s="726"/>
      <c r="CR49" s="768">
        <v>
146142692</v>
      </c>
      <c r="CS49" s="754"/>
      <c r="CT49" s="754"/>
      <c r="CU49" s="754"/>
      <c r="CV49" s="754"/>
      <c r="CW49" s="754"/>
      <c r="CX49" s="754"/>
      <c r="CY49" s="785"/>
      <c r="CZ49" s="780">
        <v>
100</v>
      </c>
      <c r="DA49" s="786"/>
      <c r="DB49" s="786"/>
      <c r="DC49" s="787"/>
      <c r="DD49" s="788">
        <v>
97222018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bMURbef342j6y9lnomCTzOc3CyY8O2Fz8FRB5BCWEVRZyBPNi++uHLYJeZ6Fsfm4XvNkvSPyLXVt9cdDgNRTg==" saltValue="C+RSMFm30KrURJkKtX6p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375</v>
      </c>
      <c r="DK2" s="831"/>
      <c r="DL2" s="831"/>
      <c r="DM2" s="831"/>
      <c r="DN2" s="831"/>
      <c r="DO2" s="832"/>
      <c r="DP2" s="250"/>
      <c r="DQ2" s="830" t="s">
        <v>
376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
377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
379</v>
      </c>
      <c r="B5" s="825"/>
      <c r="C5" s="825"/>
      <c r="D5" s="825"/>
      <c r="E5" s="825"/>
      <c r="F5" s="825"/>
      <c r="G5" s="825"/>
      <c r="H5" s="825"/>
      <c r="I5" s="825"/>
      <c r="J5" s="825"/>
      <c r="K5" s="825"/>
      <c r="L5" s="825"/>
      <c r="M5" s="825"/>
      <c r="N5" s="825"/>
      <c r="O5" s="825"/>
      <c r="P5" s="826"/>
      <c r="Q5" s="801" t="s">
        <v>
380</v>
      </c>
      <c r="R5" s="802"/>
      <c r="S5" s="802"/>
      <c r="T5" s="802"/>
      <c r="U5" s="803"/>
      <c r="V5" s="801" t="s">
        <v>
381</v>
      </c>
      <c r="W5" s="802"/>
      <c r="X5" s="802"/>
      <c r="Y5" s="802"/>
      <c r="Z5" s="803"/>
      <c r="AA5" s="801" t="s">
        <v>
382</v>
      </c>
      <c r="AB5" s="802"/>
      <c r="AC5" s="802"/>
      <c r="AD5" s="802"/>
      <c r="AE5" s="802"/>
      <c r="AF5" s="834" t="s">
        <v>
383</v>
      </c>
      <c r="AG5" s="802"/>
      <c r="AH5" s="802"/>
      <c r="AI5" s="802"/>
      <c r="AJ5" s="813"/>
      <c r="AK5" s="802" t="s">
        <v>
384</v>
      </c>
      <c r="AL5" s="802"/>
      <c r="AM5" s="802"/>
      <c r="AN5" s="802"/>
      <c r="AO5" s="803"/>
      <c r="AP5" s="801" t="s">
        <v>
385</v>
      </c>
      <c r="AQ5" s="802"/>
      <c r="AR5" s="802"/>
      <c r="AS5" s="802"/>
      <c r="AT5" s="803"/>
      <c r="AU5" s="801" t="s">
        <v>
386</v>
      </c>
      <c r="AV5" s="802"/>
      <c r="AW5" s="802"/>
      <c r="AX5" s="802"/>
      <c r="AY5" s="813"/>
      <c r="AZ5" s="257"/>
      <c r="BA5" s="257"/>
      <c r="BB5" s="257"/>
      <c r="BC5" s="257"/>
      <c r="BD5" s="257"/>
      <c r="BE5" s="258"/>
      <c r="BF5" s="258"/>
      <c r="BG5" s="258"/>
      <c r="BH5" s="258"/>
      <c r="BI5" s="258"/>
      <c r="BJ5" s="258"/>
      <c r="BK5" s="258"/>
      <c r="BL5" s="258"/>
      <c r="BM5" s="258"/>
      <c r="BN5" s="258"/>
      <c r="BO5" s="258"/>
      <c r="BP5" s="258"/>
      <c r="BQ5" s="824" t="s">
        <v>
387</v>
      </c>
      <c r="BR5" s="825"/>
      <c r="BS5" s="825"/>
      <c r="BT5" s="825"/>
      <c r="BU5" s="825"/>
      <c r="BV5" s="825"/>
      <c r="BW5" s="825"/>
      <c r="BX5" s="825"/>
      <c r="BY5" s="825"/>
      <c r="BZ5" s="825"/>
      <c r="CA5" s="825"/>
      <c r="CB5" s="825"/>
      <c r="CC5" s="825"/>
      <c r="CD5" s="825"/>
      <c r="CE5" s="825"/>
      <c r="CF5" s="825"/>
      <c r="CG5" s="826"/>
      <c r="CH5" s="801" t="s">
        <v>
388</v>
      </c>
      <c r="CI5" s="802"/>
      <c r="CJ5" s="802"/>
      <c r="CK5" s="802"/>
      <c r="CL5" s="803"/>
      <c r="CM5" s="801" t="s">
        <v>
389</v>
      </c>
      <c r="CN5" s="802"/>
      <c r="CO5" s="802"/>
      <c r="CP5" s="802"/>
      <c r="CQ5" s="803"/>
      <c r="CR5" s="801" t="s">
        <v>
390</v>
      </c>
      <c r="CS5" s="802"/>
      <c r="CT5" s="802"/>
      <c r="CU5" s="802"/>
      <c r="CV5" s="803"/>
      <c r="CW5" s="801" t="s">
        <v>
391</v>
      </c>
      <c r="CX5" s="802"/>
      <c r="CY5" s="802"/>
      <c r="CZ5" s="802"/>
      <c r="DA5" s="803"/>
      <c r="DB5" s="801" t="s">
        <v>
392</v>
      </c>
      <c r="DC5" s="802"/>
      <c r="DD5" s="802"/>
      <c r="DE5" s="802"/>
      <c r="DF5" s="803"/>
      <c r="DG5" s="807" t="s">
        <v>
393</v>
      </c>
      <c r="DH5" s="808"/>
      <c r="DI5" s="808"/>
      <c r="DJ5" s="808"/>
      <c r="DK5" s="809"/>
      <c r="DL5" s="807" t="s">
        <v>
394</v>
      </c>
      <c r="DM5" s="808"/>
      <c r="DN5" s="808"/>
      <c r="DO5" s="808"/>
      <c r="DP5" s="809"/>
      <c r="DQ5" s="801" t="s">
        <v>
395</v>
      </c>
      <c r="DR5" s="802"/>
      <c r="DS5" s="802"/>
      <c r="DT5" s="802"/>
      <c r="DU5" s="803"/>
      <c r="DV5" s="801" t="s">
        <v>
386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
1</v>
      </c>
      <c r="B7" s="815" t="s">
        <v>
396</v>
      </c>
      <c r="C7" s="816"/>
      <c r="D7" s="816"/>
      <c r="E7" s="816"/>
      <c r="F7" s="816"/>
      <c r="G7" s="816"/>
      <c r="H7" s="816"/>
      <c r="I7" s="816"/>
      <c r="J7" s="816"/>
      <c r="K7" s="816"/>
      <c r="L7" s="816"/>
      <c r="M7" s="816"/>
      <c r="N7" s="816"/>
      <c r="O7" s="816"/>
      <c r="P7" s="817"/>
      <c r="Q7" s="818">
        <v>
149810</v>
      </c>
      <c r="R7" s="819"/>
      <c r="S7" s="819"/>
      <c r="T7" s="819"/>
      <c r="U7" s="819"/>
      <c r="V7" s="819">
        <v>
146235</v>
      </c>
      <c r="W7" s="819"/>
      <c r="X7" s="819"/>
      <c r="Y7" s="819"/>
      <c r="Z7" s="819"/>
      <c r="AA7" s="819">
        <v>
3575</v>
      </c>
      <c r="AB7" s="819"/>
      <c r="AC7" s="819"/>
      <c r="AD7" s="819"/>
      <c r="AE7" s="820"/>
      <c r="AF7" s="821">
        <v>
3412</v>
      </c>
      <c r="AG7" s="822"/>
      <c r="AH7" s="822"/>
      <c r="AI7" s="822"/>
      <c r="AJ7" s="823"/>
      <c r="AK7" s="858">
        <v>
66</v>
      </c>
      <c r="AL7" s="859"/>
      <c r="AM7" s="859"/>
      <c r="AN7" s="859"/>
      <c r="AO7" s="859"/>
      <c r="AP7" s="859">
        <v>
18638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t="s">
        <v>
575</v>
      </c>
      <c r="BT7" s="863"/>
      <c r="BU7" s="863"/>
      <c r="BV7" s="863"/>
      <c r="BW7" s="863"/>
      <c r="BX7" s="863"/>
      <c r="BY7" s="863"/>
      <c r="BZ7" s="863"/>
      <c r="CA7" s="863"/>
      <c r="CB7" s="863"/>
      <c r="CC7" s="863"/>
      <c r="CD7" s="863"/>
      <c r="CE7" s="863"/>
      <c r="CF7" s="863"/>
      <c r="CG7" s="864"/>
      <c r="CH7" s="855">
        <v>
49</v>
      </c>
      <c r="CI7" s="856"/>
      <c r="CJ7" s="856"/>
      <c r="CK7" s="856"/>
      <c r="CL7" s="857"/>
      <c r="CM7" s="855">
        <v>
1892</v>
      </c>
      <c r="CN7" s="856"/>
      <c r="CO7" s="856"/>
      <c r="CP7" s="856"/>
      <c r="CQ7" s="857"/>
      <c r="CR7" s="855">
        <v>
500</v>
      </c>
      <c r="CS7" s="856"/>
      <c r="CT7" s="856"/>
      <c r="CU7" s="856"/>
      <c r="CV7" s="857"/>
      <c r="CW7" s="855">
        <v>
514</v>
      </c>
      <c r="CX7" s="856"/>
      <c r="CY7" s="856"/>
      <c r="CZ7" s="856"/>
      <c r="DA7" s="857"/>
      <c r="DB7" s="855" t="s">
        <v>
584</v>
      </c>
      <c r="DC7" s="856"/>
      <c r="DD7" s="856"/>
      <c r="DE7" s="856"/>
      <c r="DF7" s="857"/>
      <c r="DG7" s="855" t="s">
        <v>
584</v>
      </c>
      <c r="DH7" s="856"/>
      <c r="DI7" s="856"/>
      <c r="DJ7" s="856"/>
      <c r="DK7" s="857"/>
      <c r="DL7" s="855" t="s">
        <v>
584</v>
      </c>
      <c r="DM7" s="856"/>
      <c r="DN7" s="856"/>
      <c r="DO7" s="856"/>
      <c r="DP7" s="857"/>
      <c r="DQ7" s="855" t="s">
        <v>
584</v>
      </c>
      <c r="DR7" s="856"/>
      <c r="DS7" s="856"/>
      <c r="DT7" s="856"/>
      <c r="DU7" s="857"/>
      <c r="DV7" s="836"/>
      <c r="DW7" s="837"/>
      <c r="DX7" s="837"/>
      <c r="DY7" s="837"/>
      <c r="DZ7" s="838"/>
      <c r="EA7" s="255"/>
    </row>
    <row r="8" spans="1:131" s="256" customFormat="1" ht="26.25" customHeight="1" x14ac:dyDescent="0.2">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t="s">
        <v>
578</v>
      </c>
      <c r="BS8" s="852" t="s">
        <v>
576</v>
      </c>
      <c r="BT8" s="853"/>
      <c r="BU8" s="853"/>
      <c r="BV8" s="853"/>
      <c r="BW8" s="853"/>
      <c r="BX8" s="853"/>
      <c r="BY8" s="853"/>
      <c r="BZ8" s="853"/>
      <c r="CA8" s="853"/>
      <c r="CB8" s="853"/>
      <c r="CC8" s="853"/>
      <c r="CD8" s="853"/>
      <c r="CE8" s="853"/>
      <c r="CF8" s="853"/>
      <c r="CG8" s="854"/>
      <c r="CH8" s="865" t="s">
        <v>
585</v>
      </c>
      <c r="CI8" s="866"/>
      <c r="CJ8" s="866"/>
      <c r="CK8" s="866"/>
      <c r="CL8" s="867"/>
      <c r="CM8" s="865">
        <v>
10</v>
      </c>
      <c r="CN8" s="866"/>
      <c r="CO8" s="866"/>
      <c r="CP8" s="866"/>
      <c r="CQ8" s="867"/>
      <c r="CR8" s="865">
        <v>
10</v>
      </c>
      <c r="CS8" s="866"/>
      <c r="CT8" s="866"/>
      <c r="CU8" s="866"/>
      <c r="CV8" s="867"/>
      <c r="CW8" s="865">
        <v>
0</v>
      </c>
      <c r="CX8" s="866"/>
      <c r="CY8" s="866"/>
      <c r="CZ8" s="866"/>
      <c r="DA8" s="867"/>
      <c r="DB8" s="865" t="s">
        <v>
584</v>
      </c>
      <c r="DC8" s="866"/>
      <c r="DD8" s="866"/>
      <c r="DE8" s="866"/>
      <c r="DF8" s="867"/>
      <c r="DG8" s="865" t="s">
        <v>
584</v>
      </c>
      <c r="DH8" s="866"/>
      <c r="DI8" s="866"/>
      <c r="DJ8" s="866"/>
      <c r="DK8" s="867"/>
      <c r="DL8" s="865" t="s">
        <v>
584</v>
      </c>
      <c r="DM8" s="866"/>
      <c r="DN8" s="866"/>
      <c r="DO8" s="866"/>
      <c r="DP8" s="867"/>
      <c r="DQ8" s="865" t="s">
        <v>
584</v>
      </c>
      <c r="DR8" s="866"/>
      <c r="DS8" s="866"/>
      <c r="DT8" s="866"/>
      <c r="DU8" s="867"/>
      <c r="DV8" s="868"/>
      <c r="DW8" s="869"/>
      <c r="DX8" s="869"/>
      <c r="DY8" s="869"/>
      <c r="DZ8" s="870"/>
      <c r="EA8" s="255"/>
    </row>
    <row r="9" spans="1:131" s="256" customFormat="1" ht="26.25" customHeight="1" x14ac:dyDescent="0.2">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t="s">
        <v>
577</v>
      </c>
      <c r="BT9" s="853"/>
      <c r="BU9" s="853"/>
      <c r="BV9" s="853"/>
      <c r="BW9" s="853"/>
      <c r="BX9" s="853"/>
      <c r="BY9" s="853"/>
      <c r="BZ9" s="853"/>
      <c r="CA9" s="853"/>
      <c r="CB9" s="853"/>
      <c r="CC9" s="853"/>
      <c r="CD9" s="853"/>
      <c r="CE9" s="853"/>
      <c r="CF9" s="853"/>
      <c r="CG9" s="854"/>
      <c r="CH9" s="865">
        <v>
2</v>
      </c>
      <c r="CI9" s="866"/>
      <c r="CJ9" s="866"/>
      <c r="CK9" s="866"/>
      <c r="CL9" s="867"/>
      <c r="CM9" s="865">
        <v>
481</v>
      </c>
      <c r="CN9" s="866"/>
      <c r="CO9" s="866"/>
      <c r="CP9" s="866"/>
      <c r="CQ9" s="867"/>
      <c r="CR9" s="865">
        <v>
303</v>
      </c>
      <c r="CS9" s="866"/>
      <c r="CT9" s="866"/>
      <c r="CU9" s="866"/>
      <c r="CV9" s="867"/>
      <c r="CW9" s="865">
        <v>
365</v>
      </c>
      <c r="CX9" s="866"/>
      <c r="CY9" s="866"/>
      <c r="CZ9" s="866"/>
      <c r="DA9" s="867"/>
      <c r="DB9" s="865" t="s">
        <v>
584</v>
      </c>
      <c r="DC9" s="866"/>
      <c r="DD9" s="866"/>
      <c r="DE9" s="866"/>
      <c r="DF9" s="867"/>
      <c r="DG9" s="865" t="s">
        <v>
584</v>
      </c>
      <c r="DH9" s="866"/>
      <c r="DI9" s="866"/>
      <c r="DJ9" s="866"/>
      <c r="DK9" s="867"/>
      <c r="DL9" s="865" t="s">
        <v>
584</v>
      </c>
      <c r="DM9" s="866"/>
      <c r="DN9" s="866"/>
      <c r="DO9" s="866"/>
      <c r="DP9" s="867"/>
      <c r="DQ9" s="865" t="s">
        <v>
584</v>
      </c>
      <c r="DR9" s="866"/>
      <c r="DS9" s="866"/>
      <c r="DT9" s="866"/>
      <c r="DU9" s="867"/>
      <c r="DV9" s="868"/>
      <c r="DW9" s="869"/>
      <c r="DX9" s="869"/>
      <c r="DY9" s="869"/>
      <c r="DZ9" s="870"/>
      <c r="EA9" s="255"/>
    </row>
    <row r="10" spans="1:131" s="256" customFormat="1" ht="26.25" customHeight="1" x14ac:dyDescent="0.2">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397</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
398</v>
      </c>
      <c r="B23" s="874" t="s">
        <v>
399</v>
      </c>
      <c r="C23" s="875"/>
      <c r="D23" s="875"/>
      <c r="E23" s="875"/>
      <c r="F23" s="875"/>
      <c r="G23" s="875"/>
      <c r="H23" s="875"/>
      <c r="I23" s="875"/>
      <c r="J23" s="875"/>
      <c r="K23" s="875"/>
      <c r="L23" s="875"/>
      <c r="M23" s="875"/>
      <c r="N23" s="875"/>
      <c r="O23" s="875"/>
      <c r="P23" s="876"/>
      <c r="Q23" s="877">
        <v>
149810</v>
      </c>
      <c r="R23" s="878"/>
      <c r="S23" s="878"/>
      <c r="T23" s="878"/>
      <c r="U23" s="878"/>
      <c r="V23" s="878">
        <v>
146235</v>
      </c>
      <c r="W23" s="878"/>
      <c r="X23" s="878"/>
      <c r="Y23" s="878"/>
      <c r="Z23" s="878"/>
      <c r="AA23" s="878">
        <v>
3575</v>
      </c>
      <c r="AB23" s="878"/>
      <c r="AC23" s="878"/>
      <c r="AD23" s="878"/>
      <c r="AE23" s="879"/>
      <c r="AF23" s="880">
        <v>
3412</v>
      </c>
      <c r="AG23" s="878"/>
      <c r="AH23" s="878"/>
      <c r="AI23" s="878"/>
      <c r="AJ23" s="881"/>
      <c r="AK23" s="882"/>
      <c r="AL23" s="883"/>
      <c r="AM23" s="883"/>
      <c r="AN23" s="883"/>
      <c r="AO23" s="883"/>
      <c r="AP23" s="878">
        <v>
18638</v>
      </c>
      <c r="AQ23" s="878"/>
      <c r="AR23" s="878"/>
      <c r="AS23" s="878"/>
      <c r="AT23" s="878"/>
      <c r="AU23" s="884"/>
      <c r="AV23" s="884"/>
      <c r="AW23" s="884"/>
      <c r="AX23" s="884"/>
      <c r="AY23" s="885"/>
      <c r="AZ23" s="893" t="s">
        <v>
178</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
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
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
379</v>
      </c>
      <c r="B26" s="825"/>
      <c r="C26" s="825"/>
      <c r="D26" s="825"/>
      <c r="E26" s="825"/>
      <c r="F26" s="825"/>
      <c r="G26" s="825"/>
      <c r="H26" s="825"/>
      <c r="I26" s="825"/>
      <c r="J26" s="825"/>
      <c r="K26" s="825"/>
      <c r="L26" s="825"/>
      <c r="M26" s="825"/>
      <c r="N26" s="825"/>
      <c r="O26" s="825"/>
      <c r="P26" s="826"/>
      <c r="Q26" s="801" t="s">
        <v>
402</v>
      </c>
      <c r="R26" s="802"/>
      <c r="S26" s="802"/>
      <c r="T26" s="802"/>
      <c r="U26" s="803"/>
      <c r="V26" s="801" t="s">
        <v>
403</v>
      </c>
      <c r="W26" s="802"/>
      <c r="X26" s="802"/>
      <c r="Y26" s="802"/>
      <c r="Z26" s="803"/>
      <c r="AA26" s="801" t="s">
        <v>
404</v>
      </c>
      <c r="AB26" s="802"/>
      <c r="AC26" s="802"/>
      <c r="AD26" s="802"/>
      <c r="AE26" s="802"/>
      <c r="AF26" s="896" t="s">
        <v>
405</v>
      </c>
      <c r="AG26" s="897"/>
      <c r="AH26" s="897"/>
      <c r="AI26" s="897"/>
      <c r="AJ26" s="898"/>
      <c r="AK26" s="802" t="s">
        <v>
406</v>
      </c>
      <c r="AL26" s="802"/>
      <c r="AM26" s="802"/>
      <c r="AN26" s="802"/>
      <c r="AO26" s="803"/>
      <c r="AP26" s="801" t="s">
        <v>
407</v>
      </c>
      <c r="AQ26" s="802"/>
      <c r="AR26" s="802"/>
      <c r="AS26" s="802"/>
      <c r="AT26" s="803"/>
      <c r="AU26" s="801" t="s">
        <v>
408</v>
      </c>
      <c r="AV26" s="802"/>
      <c r="AW26" s="802"/>
      <c r="AX26" s="802"/>
      <c r="AY26" s="803"/>
      <c r="AZ26" s="801" t="s">
        <v>
409</v>
      </c>
      <c r="BA26" s="802"/>
      <c r="BB26" s="802"/>
      <c r="BC26" s="802"/>
      <c r="BD26" s="803"/>
      <c r="BE26" s="801" t="s">
        <v>
386</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
1</v>
      </c>
      <c r="B28" s="815" t="s">
        <v>
410</v>
      </c>
      <c r="C28" s="816"/>
      <c r="D28" s="816"/>
      <c r="E28" s="816"/>
      <c r="F28" s="816"/>
      <c r="G28" s="816"/>
      <c r="H28" s="816"/>
      <c r="I28" s="816"/>
      <c r="J28" s="816"/>
      <c r="K28" s="816"/>
      <c r="L28" s="816"/>
      <c r="M28" s="816"/>
      <c r="N28" s="816"/>
      <c r="O28" s="816"/>
      <c r="P28" s="817"/>
      <c r="Q28" s="910">
        <v>
37493</v>
      </c>
      <c r="R28" s="911"/>
      <c r="S28" s="911"/>
      <c r="T28" s="911"/>
      <c r="U28" s="911"/>
      <c r="V28" s="911">
        <v>
36788</v>
      </c>
      <c r="W28" s="911"/>
      <c r="X28" s="911"/>
      <c r="Y28" s="911"/>
      <c r="Z28" s="911"/>
      <c r="AA28" s="911">
        <v>
705</v>
      </c>
      <c r="AB28" s="911"/>
      <c r="AC28" s="911"/>
      <c r="AD28" s="911"/>
      <c r="AE28" s="912"/>
      <c r="AF28" s="913">
        <v>
705</v>
      </c>
      <c r="AG28" s="911"/>
      <c r="AH28" s="911"/>
      <c r="AI28" s="911"/>
      <c r="AJ28" s="914"/>
      <c r="AK28" s="915">
        <v>
5333</v>
      </c>
      <c r="AL28" s="916"/>
      <c r="AM28" s="916"/>
      <c r="AN28" s="916"/>
      <c r="AO28" s="916"/>
      <c r="AP28" s="902" t="s">
        <v>
568</v>
      </c>
      <c r="AQ28" s="903"/>
      <c r="AR28" s="903"/>
      <c r="AS28" s="903"/>
      <c r="AT28" s="904"/>
      <c r="AU28" s="902" t="s">
        <v>
510</v>
      </c>
      <c r="AV28" s="903"/>
      <c r="AW28" s="903"/>
      <c r="AX28" s="903"/>
      <c r="AY28" s="904"/>
      <c r="AZ28" s="905" t="s">
        <v>
510</v>
      </c>
      <c r="BA28" s="906"/>
      <c r="BB28" s="906"/>
      <c r="BC28" s="906"/>
      <c r="BD28" s="907"/>
      <c r="BE28" s="908"/>
      <c r="BF28" s="908"/>
      <c r="BG28" s="908"/>
      <c r="BH28" s="908"/>
      <c r="BI28" s="909"/>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
2</v>
      </c>
      <c r="B29" s="839" t="s">
        <v>
411</v>
      </c>
      <c r="C29" s="840"/>
      <c r="D29" s="840"/>
      <c r="E29" s="840"/>
      <c r="F29" s="840"/>
      <c r="G29" s="840"/>
      <c r="H29" s="840"/>
      <c r="I29" s="840"/>
      <c r="J29" s="840"/>
      <c r="K29" s="840"/>
      <c r="L29" s="840"/>
      <c r="M29" s="840"/>
      <c r="N29" s="840"/>
      <c r="O29" s="840"/>
      <c r="P29" s="841"/>
      <c r="Q29" s="842">
        <v>
24975</v>
      </c>
      <c r="R29" s="843"/>
      <c r="S29" s="843"/>
      <c r="T29" s="843"/>
      <c r="U29" s="843"/>
      <c r="V29" s="843">
        <v>
24305</v>
      </c>
      <c r="W29" s="843"/>
      <c r="X29" s="843"/>
      <c r="Y29" s="843"/>
      <c r="Z29" s="843"/>
      <c r="AA29" s="843">
        <v>
670</v>
      </c>
      <c r="AB29" s="843"/>
      <c r="AC29" s="843"/>
      <c r="AD29" s="843"/>
      <c r="AE29" s="844"/>
      <c r="AF29" s="845">
        <v>
670</v>
      </c>
      <c r="AG29" s="846"/>
      <c r="AH29" s="846"/>
      <c r="AI29" s="846"/>
      <c r="AJ29" s="847"/>
      <c r="AK29" s="919">
        <v>
4470</v>
      </c>
      <c r="AL29" s="920"/>
      <c r="AM29" s="920"/>
      <c r="AN29" s="920"/>
      <c r="AO29" s="920"/>
      <c r="AP29" s="921" t="s">
        <v>
510</v>
      </c>
      <c r="AQ29" s="922"/>
      <c r="AR29" s="922"/>
      <c r="AS29" s="922"/>
      <c r="AT29" s="919"/>
      <c r="AU29" s="921" t="s">
        <v>
510</v>
      </c>
      <c r="AV29" s="922"/>
      <c r="AW29" s="922"/>
      <c r="AX29" s="922"/>
      <c r="AY29" s="919"/>
      <c r="AZ29" s="923" t="s">
        <v>
510</v>
      </c>
      <c r="BA29" s="924"/>
      <c r="BB29" s="924"/>
      <c r="BC29" s="924"/>
      <c r="BD29" s="925"/>
      <c r="BE29" s="917"/>
      <c r="BF29" s="917"/>
      <c r="BG29" s="917"/>
      <c r="BH29" s="917"/>
      <c r="BI29" s="918"/>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
3</v>
      </c>
      <c r="B30" s="839" t="s">
        <v>
412</v>
      </c>
      <c r="C30" s="840"/>
      <c r="D30" s="840"/>
      <c r="E30" s="840"/>
      <c r="F30" s="840"/>
      <c r="G30" s="840"/>
      <c r="H30" s="840"/>
      <c r="I30" s="840"/>
      <c r="J30" s="840"/>
      <c r="K30" s="840"/>
      <c r="L30" s="840"/>
      <c r="M30" s="840"/>
      <c r="N30" s="840"/>
      <c r="O30" s="840"/>
      <c r="P30" s="841"/>
      <c r="Q30" s="842">
        <v>
7294</v>
      </c>
      <c r="R30" s="843"/>
      <c r="S30" s="843"/>
      <c r="T30" s="843"/>
      <c r="U30" s="843"/>
      <c r="V30" s="843">
        <v>
7257</v>
      </c>
      <c r="W30" s="843"/>
      <c r="X30" s="843"/>
      <c r="Y30" s="843"/>
      <c r="Z30" s="843"/>
      <c r="AA30" s="843">
        <v>
37</v>
      </c>
      <c r="AB30" s="843"/>
      <c r="AC30" s="843"/>
      <c r="AD30" s="843"/>
      <c r="AE30" s="844"/>
      <c r="AF30" s="845">
        <v>
37</v>
      </c>
      <c r="AG30" s="846"/>
      <c r="AH30" s="846"/>
      <c r="AI30" s="846"/>
      <c r="AJ30" s="847"/>
      <c r="AK30" s="919">
        <v>
3067</v>
      </c>
      <c r="AL30" s="920"/>
      <c r="AM30" s="920"/>
      <c r="AN30" s="920"/>
      <c r="AO30" s="920"/>
      <c r="AP30" s="921" t="s">
        <v>
510</v>
      </c>
      <c r="AQ30" s="922"/>
      <c r="AR30" s="922"/>
      <c r="AS30" s="922"/>
      <c r="AT30" s="919"/>
      <c r="AU30" s="921" t="s">
        <v>
510</v>
      </c>
      <c r="AV30" s="922"/>
      <c r="AW30" s="922"/>
      <c r="AX30" s="922"/>
      <c r="AY30" s="919"/>
      <c r="AZ30" s="923" t="s">
        <v>
510</v>
      </c>
      <c r="BA30" s="924"/>
      <c r="BB30" s="924"/>
      <c r="BC30" s="924"/>
      <c r="BD30" s="925"/>
      <c r="BE30" s="917"/>
      <c r="BF30" s="917"/>
      <c r="BG30" s="917"/>
      <c r="BH30" s="917"/>
      <c r="BI30" s="918"/>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
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9"/>
      <c r="AL31" s="920"/>
      <c r="AM31" s="920"/>
      <c r="AN31" s="920"/>
      <c r="AO31" s="920"/>
      <c r="AP31" s="920"/>
      <c r="AQ31" s="920"/>
      <c r="AR31" s="920"/>
      <c r="AS31" s="920"/>
      <c r="AT31" s="920"/>
      <c r="AU31" s="920"/>
      <c r="AV31" s="920"/>
      <c r="AW31" s="920"/>
      <c r="AX31" s="920"/>
      <c r="AY31" s="920"/>
      <c r="AZ31" s="926"/>
      <c r="BA31" s="926"/>
      <c r="BB31" s="926"/>
      <c r="BC31" s="926"/>
      <c r="BD31" s="926"/>
      <c r="BE31" s="917"/>
      <c r="BF31" s="917"/>
      <c r="BG31" s="917"/>
      <c r="BH31" s="917"/>
      <c r="BI31" s="918"/>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
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9"/>
      <c r="AL32" s="920"/>
      <c r="AM32" s="920"/>
      <c r="AN32" s="920"/>
      <c r="AO32" s="920"/>
      <c r="AP32" s="920"/>
      <c r="AQ32" s="920"/>
      <c r="AR32" s="920"/>
      <c r="AS32" s="920"/>
      <c r="AT32" s="920"/>
      <c r="AU32" s="920"/>
      <c r="AV32" s="920"/>
      <c r="AW32" s="920"/>
      <c r="AX32" s="920"/>
      <c r="AY32" s="920"/>
      <c r="AZ32" s="926"/>
      <c r="BA32" s="926"/>
      <c r="BB32" s="926"/>
      <c r="BC32" s="926"/>
      <c r="BD32" s="926"/>
      <c r="BE32" s="917"/>
      <c r="BF32" s="917"/>
      <c r="BG32" s="917"/>
      <c r="BH32" s="917"/>
      <c r="BI32" s="918"/>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
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9"/>
      <c r="AL33" s="920"/>
      <c r="AM33" s="920"/>
      <c r="AN33" s="920"/>
      <c r="AO33" s="920"/>
      <c r="AP33" s="920"/>
      <c r="AQ33" s="920"/>
      <c r="AR33" s="920"/>
      <c r="AS33" s="920"/>
      <c r="AT33" s="920"/>
      <c r="AU33" s="920"/>
      <c r="AV33" s="920"/>
      <c r="AW33" s="920"/>
      <c r="AX33" s="920"/>
      <c r="AY33" s="920"/>
      <c r="AZ33" s="926"/>
      <c r="BA33" s="926"/>
      <c r="BB33" s="926"/>
      <c r="BC33" s="926"/>
      <c r="BD33" s="926"/>
      <c r="BE33" s="917"/>
      <c r="BF33" s="917"/>
      <c r="BG33" s="917"/>
      <c r="BH33" s="917"/>
      <c r="BI33" s="918"/>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9"/>
      <c r="AL34" s="920"/>
      <c r="AM34" s="920"/>
      <c r="AN34" s="920"/>
      <c r="AO34" s="920"/>
      <c r="AP34" s="920"/>
      <c r="AQ34" s="920"/>
      <c r="AR34" s="920"/>
      <c r="AS34" s="920"/>
      <c r="AT34" s="920"/>
      <c r="AU34" s="920"/>
      <c r="AV34" s="920"/>
      <c r="AW34" s="920"/>
      <c r="AX34" s="920"/>
      <c r="AY34" s="920"/>
      <c r="AZ34" s="926"/>
      <c r="BA34" s="926"/>
      <c r="BB34" s="926"/>
      <c r="BC34" s="926"/>
      <c r="BD34" s="926"/>
      <c r="BE34" s="917"/>
      <c r="BF34" s="917"/>
      <c r="BG34" s="917"/>
      <c r="BH34" s="917"/>
      <c r="BI34" s="918"/>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9"/>
      <c r="AL35" s="920"/>
      <c r="AM35" s="920"/>
      <c r="AN35" s="920"/>
      <c r="AO35" s="920"/>
      <c r="AP35" s="920"/>
      <c r="AQ35" s="920"/>
      <c r="AR35" s="920"/>
      <c r="AS35" s="920"/>
      <c r="AT35" s="920"/>
      <c r="AU35" s="920"/>
      <c r="AV35" s="920"/>
      <c r="AW35" s="920"/>
      <c r="AX35" s="920"/>
      <c r="AY35" s="920"/>
      <c r="AZ35" s="926"/>
      <c r="BA35" s="926"/>
      <c r="BB35" s="926"/>
      <c r="BC35" s="926"/>
      <c r="BD35" s="926"/>
      <c r="BE35" s="917"/>
      <c r="BF35" s="917"/>
      <c r="BG35" s="917"/>
      <c r="BH35" s="917"/>
      <c r="BI35" s="918"/>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9"/>
      <c r="AL36" s="920"/>
      <c r="AM36" s="920"/>
      <c r="AN36" s="920"/>
      <c r="AO36" s="920"/>
      <c r="AP36" s="920"/>
      <c r="AQ36" s="920"/>
      <c r="AR36" s="920"/>
      <c r="AS36" s="920"/>
      <c r="AT36" s="920"/>
      <c r="AU36" s="920"/>
      <c r="AV36" s="920"/>
      <c r="AW36" s="920"/>
      <c r="AX36" s="920"/>
      <c r="AY36" s="920"/>
      <c r="AZ36" s="926"/>
      <c r="BA36" s="926"/>
      <c r="BB36" s="926"/>
      <c r="BC36" s="926"/>
      <c r="BD36" s="926"/>
      <c r="BE36" s="917"/>
      <c r="BF36" s="917"/>
      <c r="BG36" s="917"/>
      <c r="BH36" s="917"/>
      <c r="BI36" s="918"/>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9"/>
      <c r="AL37" s="920"/>
      <c r="AM37" s="920"/>
      <c r="AN37" s="920"/>
      <c r="AO37" s="920"/>
      <c r="AP37" s="920"/>
      <c r="AQ37" s="920"/>
      <c r="AR37" s="920"/>
      <c r="AS37" s="920"/>
      <c r="AT37" s="920"/>
      <c r="AU37" s="920"/>
      <c r="AV37" s="920"/>
      <c r="AW37" s="920"/>
      <c r="AX37" s="920"/>
      <c r="AY37" s="920"/>
      <c r="AZ37" s="926"/>
      <c r="BA37" s="926"/>
      <c r="BB37" s="926"/>
      <c r="BC37" s="926"/>
      <c r="BD37" s="926"/>
      <c r="BE37" s="917"/>
      <c r="BF37" s="917"/>
      <c r="BG37" s="917"/>
      <c r="BH37" s="917"/>
      <c r="BI37" s="918"/>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9"/>
      <c r="AL38" s="920"/>
      <c r="AM38" s="920"/>
      <c r="AN38" s="920"/>
      <c r="AO38" s="920"/>
      <c r="AP38" s="920"/>
      <c r="AQ38" s="920"/>
      <c r="AR38" s="920"/>
      <c r="AS38" s="920"/>
      <c r="AT38" s="920"/>
      <c r="AU38" s="920"/>
      <c r="AV38" s="920"/>
      <c r="AW38" s="920"/>
      <c r="AX38" s="920"/>
      <c r="AY38" s="920"/>
      <c r="AZ38" s="926"/>
      <c r="BA38" s="926"/>
      <c r="BB38" s="926"/>
      <c r="BC38" s="926"/>
      <c r="BD38" s="926"/>
      <c r="BE38" s="917"/>
      <c r="BF38" s="917"/>
      <c r="BG38" s="917"/>
      <c r="BH38" s="917"/>
      <c r="BI38" s="918"/>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9"/>
      <c r="AL39" s="920"/>
      <c r="AM39" s="920"/>
      <c r="AN39" s="920"/>
      <c r="AO39" s="920"/>
      <c r="AP39" s="920"/>
      <c r="AQ39" s="920"/>
      <c r="AR39" s="920"/>
      <c r="AS39" s="920"/>
      <c r="AT39" s="920"/>
      <c r="AU39" s="920"/>
      <c r="AV39" s="920"/>
      <c r="AW39" s="920"/>
      <c r="AX39" s="920"/>
      <c r="AY39" s="920"/>
      <c r="AZ39" s="926"/>
      <c r="BA39" s="926"/>
      <c r="BB39" s="926"/>
      <c r="BC39" s="926"/>
      <c r="BD39" s="926"/>
      <c r="BE39" s="917"/>
      <c r="BF39" s="917"/>
      <c r="BG39" s="917"/>
      <c r="BH39" s="917"/>
      <c r="BI39" s="918"/>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9"/>
      <c r="AL40" s="920"/>
      <c r="AM40" s="920"/>
      <c r="AN40" s="920"/>
      <c r="AO40" s="920"/>
      <c r="AP40" s="920"/>
      <c r="AQ40" s="920"/>
      <c r="AR40" s="920"/>
      <c r="AS40" s="920"/>
      <c r="AT40" s="920"/>
      <c r="AU40" s="920"/>
      <c r="AV40" s="920"/>
      <c r="AW40" s="920"/>
      <c r="AX40" s="920"/>
      <c r="AY40" s="920"/>
      <c r="AZ40" s="926"/>
      <c r="BA40" s="926"/>
      <c r="BB40" s="926"/>
      <c r="BC40" s="926"/>
      <c r="BD40" s="926"/>
      <c r="BE40" s="917"/>
      <c r="BF40" s="917"/>
      <c r="BG40" s="917"/>
      <c r="BH40" s="917"/>
      <c r="BI40" s="918"/>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9"/>
      <c r="AL41" s="920"/>
      <c r="AM41" s="920"/>
      <c r="AN41" s="920"/>
      <c r="AO41" s="920"/>
      <c r="AP41" s="920"/>
      <c r="AQ41" s="920"/>
      <c r="AR41" s="920"/>
      <c r="AS41" s="920"/>
      <c r="AT41" s="920"/>
      <c r="AU41" s="920"/>
      <c r="AV41" s="920"/>
      <c r="AW41" s="920"/>
      <c r="AX41" s="920"/>
      <c r="AY41" s="920"/>
      <c r="AZ41" s="926"/>
      <c r="BA41" s="926"/>
      <c r="BB41" s="926"/>
      <c r="BC41" s="926"/>
      <c r="BD41" s="926"/>
      <c r="BE41" s="917"/>
      <c r="BF41" s="917"/>
      <c r="BG41" s="917"/>
      <c r="BH41" s="917"/>
      <c r="BI41" s="918"/>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9"/>
      <c r="AL42" s="920"/>
      <c r="AM42" s="920"/>
      <c r="AN42" s="920"/>
      <c r="AO42" s="920"/>
      <c r="AP42" s="920"/>
      <c r="AQ42" s="920"/>
      <c r="AR42" s="920"/>
      <c r="AS42" s="920"/>
      <c r="AT42" s="920"/>
      <c r="AU42" s="920"/>
      <c r="AV42" s="920"/>
      <c r="AW42" s="920"/>
      <c r="AX42" s="920"/>
      <c r="AY42" s="920"/>
      <c r="AZ42" s="926"/>
      <c r="BA42" s="926"/>
      <c r="BB42" s="926"/>
      <c r="BC42" s="926"/>
      <c r="BD42" s="926"/>
      <c r="BE42" s="917"/>
      <c r="BF42" s="917"/>
      <c r="BG42" s="917"/>
      <c r="BH42" s="917"/>
      <c r="BI42" s="918"/>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9"/>
      <c r="AL43" s="920"/>
      <c r="AM43" s="920"/>
      <c r="AN43" s="920"/>
      <c r="AO43" s="920"/>
      <c r="AP43" s="920"/>
      <c r="AQ43" s="920"/>
      <c r="AR43" s="920"/>
      <c r="AS43" s="920"/>
      <c r="AT43" s="920"/>
      <c r="AU43" s="920"/>
      <c r="AV43" s="920"/>
      <c r="AW43" s="920"/>
      <c r="AX43" s="920"/>
      <c r="AY43" s="920"/>
      <c r="AZ43" s="926"/>
      <c r="BA43" s="926"/>
      <c r="BB43" s="926"/>
      <c r="BC43" s="926"/>
      <c r="BD43" s="926"/>
      <c r="BE43" s="917"/>
      <c r="BF43" s="917"/>
      <c r="BG43" s="917"/>
      <c r="BH43" s="917"/>
      <c r="BI43" s="918"/>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9"/>
      <c r="AL44" s="920"/>
      <c r="AM44" s="920"/>
      <c r="AN44" s="920"/>
      <c r="AO44" s="920"/>
      <c r="AP44" s="920"/>
      <c r="AQ44" s="920"/>
      <c r="AR44" s="920"/>
      <c r="AS44" s="920"/>
      <c r="AT44" s="920"/>
      <c r="AU44" s="920"/>
      <c r="AV44" s="920"/>
      <c r="AW44" s="920"/>
      <c r="AX44" s="920"/>
      <c r="AY44" s="920"/>
      <c r="AZ44" s="926"/>
      <c r="BA44" s="926"/>
      <c r="BB44" s="926"/>
      <c r="BC44" s="926"/>
      <c r="BD44" s="926"/>
      <c r="BE44" s="917"/>
      <c r="BF44" s="917"/>
      <c r="BG44" s="917"/>
      <c r="BH44" s="917"/>
      <c r="BI44" s="918"/>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9"/>
      <c r="AL45" s="920"/>
      <c r="AM45" s="920"/>
      <c r="AN45" s="920"/>
      <c r="AO45" s="920"/>
      <c r="AP45" s="920"/>
      <c r="AQ45" s="920"/>
      <c r="AR45" s="920"/>
      <c r="AS45" s="920"/>
      <c r="AT45" s="920"/>
      <c r="AU45" s="920"/>
      <c r="AV45" s="920"/>
      <c r="AW45" s="920"/>
      <c r="AX45" s="920"/>
      <c r="AY45" s="920"/>
      <c r="AZ45" s="926"/>
      <c r="BA45" s="926"/>
      <c r="BB45" s="926"/>
      <c r="BC45" s="926"/>
      <c r="BD45" s="926"/>
      <c r="BE45" s="917"/>
      <c r="BF45" s="917"/>
      <c r="BG45" s="917"/>
      <c r="BH45" s="917"/>
      <c r="BI45" s="918"/>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9"/>
      <c r="AL46" s="920"/>
      <c r="AM46" s="920"/>
      <c r="AN46" s="920"/>
      <c r="AO46" s="920"/>
      <c r="AP46" s="920"/>
      <c r="AQ46" s="920"/>
      <c r="AR46" s="920"/>
      <c r="AS46" s="920"/>
      <c r="AT46" s="920"/>
      <c r="AU46" s="920"/>
      <c r="AV46" s="920"/>
      <c r="AW46" s="920"/>
      <c r="AX46" s="920"/>
      <c r="AY46" s="920"/>
      <c r="AZ46" s="926"/>
      <c r="BA46" s="926"/>
      <c r="BB46" s="926"/>
      <c r="BC46" s="926"/>
      <c r="BD46" s="926"/>
      <c r="BE46" s="917"/>
      <c r="BF46" s="917"/>
      <c r="BG46" s="917"/>
      <c r="BH46" s="917"/>
      <c r="BI46" s="918"/>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9"/>
      <c r="AL47" s="920"/>
      <c r="AM47" s="920"/>
      <c r="AN47" s="920"/>
      <c r="AO47" s="920"/>
      <c r="AP47" s="920"/>
      <c r="AQ47" s="920"/>
      <c r="AR47" s="920"/>
      <c r="AS47" s="920"/>
      <c r="AT47" s="920"/>
      <c r="AU47" s="920"/>
      <c r="AV47" s="920"/>
      <c r="AW47" s="920"/>
      <c r="AX47" s="920"/>
      <c r="AY47" s="920"/>
      <c r="AZ47" s="926"/>
      <c r="BA47" s="926"/>
      <c r="BB47" s="926"/>
      <c r="BC47" s="926"/>
      <c r="BD47" s="926"/>
      <c r="BE47" s="917"/>
      <c r="BF47" s="917"/>
      <c r="BG47" s="917"/>
      <c r="BH47" s="917"/>
      <c r="BI47" s="918"/>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9"/>
      <c r="AL48" s="920"/>
      <c r="AM48" s="920"/>
      <c r="AN48" s="920"/>
      <c r="AO48" s="920"/>
      <c r="AP48" s="920"/>
      <c r="AQ48" s="920"/>
      <c r="AR48" s="920"/>
      <c r="AS48" s="920"/>
      <c r="AT48" s="920"/>
      <c r="AU48" s="920"/>
      <c r="AV48" s="920"/>
      <c r="AW48" s="920"/>
      <c r="AX48" s="920"/>
      <c r="AY48" s="920"/>
      <c r="AZ48" s="926"/>
      <c r="BA48" s="926"/>
      <c r="BB48" s="926"/>
      <c r="BC48" s="926"/>
      <c r="BD48" s="926"/>
      <c r="BE48" s="917"/>
      <c r="BF48" s="917"/>
      <c r="BG48" s="917"/>
      <c r="BH48" s="917"/>
      <c r="BI48" s="918"/>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9"/>
      <c r="AL49" s="920"/>
      <c r="AM49" s="920"/>
      <c r="AN49" s="920"/>
      <c r="AO49" s="920"/>
      <c r="AP49" s="920"/>
      <c r="AQ49" s="920"/>
      <c r="AR49" s="920"/>
      <c r="AS49" s="920"/>
      <c r="AT49" s="920"/>
      <c r="AU49" s="920"/>
      <c r="AV49" s="920"/>
      <c r="AW49" s="920"/>
      <c r="AX49" s="920"/>
      <c r="AY49" s="920"/>
      <c r="AZ49" s="926"/>
      <c r="BA49" s="926"/>
      <c r="BB49" s="926"/>
      <c r="BC49" s="926"/>
      <c r="BD49" s="926"/>
      <c r="BE49" s="917"/>
      <c r="BF49" s="917"/>
      <c r="BG49" s="917"/>
      <c r="BH49" s="917"/>
      <c r="BI49" s="918"/>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
23</v>
      </c>
      <c r="B50" s="839"/>
      <c r="C50" s="840"/>
      <c r="D50" s="840"/>
      <c r="E50" s="840"/>
      <c r="F50" s="840"/>
      <c r="G50" s="840"/>
      <c r="H50" s="840"/>
      <c r="I50" s="840"/>
      <c r="J50" s="840"/>
      <c r="K50" s="840"/>
      <c r="L50" s="840"/>
      <c r="M50" s="840"/>
      <c r="N50" s="840"/>
      <c r="O50" s="840"/>
      <c r="P50" s="841"/>
      <c r="Q50" s="927"/>
      <c r="R50" s="928"/>
      <c r="S50" s="928"/>
      <c r="T50" s="928"/>
      <c r="U50" s="928"/>
      <c r="V50" s="928"/>
      <c r="W50" s="928"/>
      <c r="X50" s="928"/>
      <c r="Y50" s="928"/>
      <c r="Z50" s="928"/>
      <c r="AA50" s="928"/>
      <c r="AB50" s="928"/>
      <c r="AC50" s="928"/>
      <c r="AD50" s="928"/>
      <c r="AE50" s="929"/>
      <c r="AF50" s="845"/>
      <c r="AG50" s="846"/>
      <c r="AH50" s="846"/>
      <c r="AI50" s="846"/>
      <c r="AJ50" s="847"/>
      <c r="AK50" s="930"/>
      <c r="AL50" s="928"/>
      <c r="AM50" s="928"/>
      <c r="AN50" s="928"/>
      <c r="AO50" s="928"/>
      <c r="AP50" s="928"/>
      <c r="AQ50" s="928"/>
      <c r="AR50" s="928"/>
      <c r="AS50" s="928"/>
      <c r="AT50" s="928"/>
      <c r="AU50" s="928"/>
      <c r="AV50" s="928"/>
      <c r="AW50" s="928"/>
      <c r="AX50" s="928"/>
      <c r="AY50" s="928"/>
      <c r="AZ50" s="931"/>
      <c r="BA50" s="931"/>
      <c r="BB50" s="931"/>
      <c r="BC50" s="931"/>
      <c r="BD50" s="931"/>
      <c r="BE50" s="917"/>
      <c r="BF50" s="917"/>
      <c r="BG50" s="917"/>
      <c r="BH50" s="917"/>
      <c r="BI50" s="918"/>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
24</v>
      </c>
      <c r="B51" s="839"/>
      <c r="C51" s="840"/>
      <c r="D51" s="840"/>
      <c r="E51" s="840"/>
      <c r="F51" s="840"/>
      <c r="G51" s="840"/>
      <c r="H51" s="840"/>
      <c r="I51" s="840"/>
      <c r="J51" s="840"/>
      <c r="K51" s="840"/>
      <c r="L51" s="840"/>
      <c r="M51" s="840"/>
      <c r="N51" s="840"/>
      <c r="O51" s="840"/>
      <c r="P51" s="841"/>
      <c r="Q51" s="927"/>
      <c r="R51" s="928"/>
      <c r="S51" s="928"/>
      <c r="T51" s="928"/>
      <c r="U51" s="928"/>
      <c r="V51" s="928"/>
      <c r="W51" s="928"/>
      <c r="X51" s="928"/>
      <c r="Y51" s="928"/>
      <c r="Z51" s="928"/>
      <c r="AA51" s="928"/>
      <c r="AB51" s="928"/>
      <c r="AC51" s="928"/>
      <c r="AD51" s="928"/>
      <c r="AE51" s="929"/>
      <c r="AF51" s="845"/>
      <c r="AG51" s="846"/>
      <c r="AH51" s="846"/>
      <c r="AI51" s="846"/>
      <c r="AJ51" s="847"/>
      <c r="AK51" s="930"/>
      <c r="AL51" s="928"/>
      <c r="AM51" s="928"/>
      <c r="AN51" s="928"/>
      <c r="AO51" s="928"/>
      <c r="AP51" s="928"/>
      <c r="AQ51" s="928"/>
      <c r="AR51" s="928"/>
      <c r="AS51" s="928"/>
      <c r="AT51" s="928"/>
      <c r="AU51" s="928"/>
      <c r="AV51" s="928"/>
      <c r="AW51" s="928"/>
      <c r="AX51" s="928"/>
      <c r="AY51" s="928"/>
      <c r="AZ51" s="931"/>
      <c r="BA51" s="931"/>
      <c r="BB51" s="931"/>
      <c r="BC51" s="931"/>
      <c r="BD51" s="931"/>
      <c r="BE51" s="917"/>
      <c r="BF51" s="917"/>
      <c r="BG51" s="917"/>
      <c r="BH51" s="917"/>
      <c r="BI51" s="918"/>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
25</v>
      </c>
      <c r="B52" s="839"/>
      <c r="C52" s="840"/>
      <c r="D52" s="840"/>
      <c r="E52" s="840"/>
      <c r="F52" s="840"/>
      <c r="G52" s="840"/>
      <c r="H52" s="840"/>
      <c r="I52" s="840"/>
      <c r="J52" s="840"/>
      <c r="K52" s="840"/>
      <c r="L52" s="840"/>
      <c r="M52" s="840"/>
      <c r="N52" s="840"/>
      <c r="O52" s="840"/>
      <c r="P52" s="841"/>
      <c r="Q52" s="927"/>
      <c r="R52" s="928"/>
      <c r="S52" s="928"/>
      <c r="T52" s="928"/>
      <c r="U52" s="928"/>
      <c r="V52" s="928"/>
      <c r="W52" s="928"/>
      <c r="X52" s="928"/>
      <c r="Y52" s="928"/>
      <c r="Z52" s="928"/>
      <c r="AA52" s="928"/>
      <c r="AB52" s="928"/>
      <c r="AC52" s="928"/>
      <c r="AD52" s="928"/>
      <c r="AE52" s="929"/>
      <c r="AF52" s="845"/>
      <c r="AG52" s="846"/>
      <c r="AH52" s="846"/>
      <c r="AI52" s="846"/>
      <c r="AJ52" s="847"/>
      <c r="AK52" s="930"/>
      <c r="AL52" s="928"/>
      <c r="AM52" s="928"/>
      <c r="AN52" s="928"/>
      <c r="AO52" s="928"/>
      <c r="AP52" s="928"/>
      <c r="AQ52" s="928"/>
      <c r="AR52" s="928"/>
      <c r="AS52" s="928"/>
      <c r="AT52" s="928"/>
      <c r="AU52" s="928"/>
      <c r="AV52" s="928"/>
      <c r="AW52" s="928"/>
      <c r="AX52" s="928"/>
      <c r="AY52" s="928"/>
      <c r="AZ52" s="931"/>
      <c r="BA52" s="931"/>
      <c r="BB52" s="931"/>
      <c r="BC52" s="931"/>
      <c r="BD52" s="931"/>
      <c r="BE52" s="917"/>
      <c r="BF52" s="917"/>
      <c r="BG52" s="917"/>
      <c r="BH52" s="917"/>
      <c r="BI52" s="918"/>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
26</v>
      </c>
      <c r="B53" s="839"/>
      <c r="C53" s="840"/>
      <c r="D53" s="840"/>
      <c r="E53" s="840"/>
      <c r="F53" s="840"/>
      <c r="G53" s="840"/>
      <c r="H53" s="840"/>
      <c r="I53" s="840"/>
      <c r="J53" s="840"/>
      <c r="K53" s="840"/>
      <c r="L53" s="840"/>
      <c r="M53" s="840"/>
      <c r="N53" s="840"/>
      <c r="O53" s="840"/>
      <c r="P53" s="841"/>
      <c r="Q53" s="927"/>
      <c r="R53" s="928"/>
      <c r="S53" s="928"/>
      <c r="T53" s="928"/>
      <c r="U53" s="928"/>
      <c r="V53" s="928"/>
      <c r="W53" s="928"/>
      <c r="X53" s="928"/>
      <c r="Y53" s="928"/>
      <c r="Z53" s="928"/>
      <c r="AA53" s="928"/>
      <c r="AB53" s="928"/>
      <c r="AC53" s="928"/>
      <c r="AD53" s="928"/>
      <c r="AE53" s="929"/>
      <c r="AF53" s="845"/>
      <c r="AG53" s="846"/>
      <c r="AH53" s="846"/>
      <c r="AI53" s="846"/>
      <c r="AJ53" s="847"/>
      <c r="AK53" s="930"/>
      <c r="AL53" s="928"/>
      <c r="AM53" s="928"/>
      <c r="AN53" s="928"/>
      <c r="AO53" s="928"/>
      <c r="AP53" s="928"/>
      <c r="AQ53" s="928"/>
      <c r="AR53" s="928"/>
      <c r="AS53" s="928"/>
      <c r="AT53" s="928"/>
      <c r="AU53" s="928"/>
      <c r="AV53" s="928"/>
      <c r="AW53" s="928"/>
      <c r="AX53" s="928"/>
      <c r="AY53" s="928"/>
      <c r="AZ53" s="931"/>
      <c r="BA53" s="931"/>
      <c r="BB53" s="931"/>
      <c r="BC53" s="931"/>
      <c r="BD53" s="931"/>
      <c r="BE53" s="917"/>
      <c r="BF53" s="917"/>
      <c r="BG53" s="917"/>
      <c r="BH53" s="917"/>
      <c r="BI53" s="918"/>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
27</v>
      </c>
      <c r="B54" s="839"/>
      <c r="C54" s="840"/>
      <c r="D54" s="840"/>
      <c r="E54" s="840"/>
      <c r="F54" s="840"/>
      <c r="G54" s="840"/>
      <c r="H54" s="840"/>
      <c r="I54" s="840"/>
      <c r="J54" s="840"/>
      <c r="K54" s="840"/>
      <c r="L54" s="840"/>
      <c r="M54" s="840"/>
      <c r="N54" s="840"/>
      <c r="O54" s="840"/>
      <c r="P54" s="841"/>
      <c r="Q54" s="927"/>
      <c r="R54" s="928"/>
      <c r="S54" s="928"/>
      <c r="T54" s="928"/>
      <c r="U54" s="928"/>
      <c r="V54" s="928"/>
      <c r="W54" s="928"/>
      <c r="X54" s="928"/>
      <c r="Y54" s="928"/>
      <c r="Z54" s="928"/>
      <c r="AA54" s="928"/>
      <c r="AB54" s="928"/>
      <c r="AC54" s="928"/>
      <c r="AD54" s="928"/>
      <c r="AE54" s="929"/>
      <c r="AF54" s="845"/>
      <c r="AG54" s="846"/>
      <c r="AH54" s="846"/>
      <c r="AI54" s="846"/>
      <c r="AJ54" s="847"/>
      <c r="AK54" s="930"/>
      <c r="AL54" s="928"/>
      <c r="AM54" s="928"/>
      <c r="AN54" s="928"/>
      <c r="AO54" s="928"/>
      <c r="AP54" s="928"/>
      <c r="AQ54" s="928"/>
      <c r="AR54" s="928"/>
      <c r="AS54" s="928"/>
      <c r="AT54" s="928"/>
      <c r="AU54" s="928"/>
      <c r="AV54" s="928"/>
      <c r="AW54" s="928"/>
      <c r="AX54" s="928"/>
      <c r="AY54" s="928"/>
      <c r="AZ54" s="931"/>
      <c r="BA54" s="931"/>
      <c r="BB54" s="931"/>
      <c r="BC54" s="931"/>
      <c r="BD54" s="931"/>
      <c r="BE54" s="917"/>
      <c r="BF54" s="917"/>
      <c r="BG54" s="917"/>
      <c r="BH54" s="917"/>
      <c r="BI54" s="918"/>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
28</v>
      </c>
      <c r="B55" s="839"/>
      <c r="C55" s="840"/>
      <c r="D55" s="840"/>
      <c r="E55" s="840"/>
      <c r="F55" s="840"/>
      <c r="G55" s="840"/>
      <c r="H55" s="840"/>
      <c r="I55" s="840"/>
      <c r="J55" s="840"/>
      <c r="K55" s="840"/>
      <c r="L55" s="840"/>
      <c r="M55" s="840"/>
      <c r="N55" s="840"/>
      <c r="O55" s="840"/>
      <c r="P55" s="841"/>
      <c r="Q55" s="927"/>
      <c r="R55" s="928"/>
      <c r="S55" s="928"/>
      <c r="T55" s="928"/>
      <c r="U55" s="928"/>
      <c r="V55" s="928"/>
      <c r="W55" s="928"/>
      <c r="X55" s="928"/>
      <c r="Y55" s="928"/>
      <c r="Z55" s="928"/>
      <c r="AA55" s="928"/>
      <c r="AB55" s="928"/>
      <c r="AC55" s="928"/>
      <c r="AD55" s="928"/>
      <c r="AE55" s="929"/>
      <c r="AF55" s="845"/>
      <c r="AG55" s="846"/>
      <c r="AH55" s="846"/>
      <c r="AI55" s="846"/>
      <c r="AJ55" s="847"/>
      <c r="AK55" s="930"/>
      <c r="AL55" s="928"/>
      <c r="AM55" s="928"/>
      <c r="AN55" s="928"/>
      <c r="AO55" s="928"/>
      <c r="AP55" s="928"/>
      <c r="AQ55" s="928"/>
      <c r="AR55" s="928"/>
      <c r="AS55" s="928"/>
      <c r="AT55" s="928"/>
      <c r="AU55" s="928"/>
      <c r="AV55" s="928"/>
      <c r="AW55" s="928"/>
      <c r="AX55" s="928"/>
      <c r="AY55" s="928"/>
      <c r="AZ55" s="931"/>
      <c r="BA55" s="931"/>
      <c r="BB55" s="931"/>
      <c r="BC55" s="931"/>
      <c r="BD55" s="931"/>
      <c r="BE55" s="917"/>
      <c r="BF55" s="917"/>
      <c r="BG55" s="917"/>
      <c r="BH55" s="917"/>
      <c r="BI55" s="918"/>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
29</v>
      </c>
      <c r="B56" s="839"/>
      <c r="C56" s="840"/>
      <c r="D56" s="840"/>
      <c r="E56" s="840"/>
      <c r="F56" s="840"/>
      <c r="G56" s="840"/>
      <c r="H56" s="840"/>
      <c r="I56" s="840"/>
      <c r="J56" s="840"/>
      <c r="K56" s="840"/>
      <c r="L56" s="840"/>
      <c r="M56" s="840"/>
      <c r="N56" s="840"/>
      <c r="O56" s="840"/>
      <c r="P56" s="841"/>
      <c r="Q56" s="927"/>
      <c r="R56" s="928"/>
      <c r="S56" s="928"/>
      <c r="T56" s="928"/>
      <c r="U56" s="928"/>
      <c r="V56" s="928"/>
      <c r="W56" s="928"/>
      <c r="X56" s="928"/>
      <c r="Y56" s="928"/>
      <c r="Z56" s="928"/>
      <c r="AA56" s="928"/>
      <c r="AB56" s="928"/>
      <c r="AC56" s="928"/>
      <c r="AD56" s="928"/>
      <c r="AE56" s="929"/>
      <c r="AF56" s="845"/>
      <c r="AG56" s="846"/>
      <c r="AH56" s="846"/>
      <c r="AI56" s="846"/>
      <c r="AJ56" s="847"/>
      <c r="AK56" s="930"/>
      <c r="AL56" s="928"/>
      <c r="AM56" s="928"/>
      <c r="AN56" s="928"/>
      <c r="AO56" s="928"/>
      <c r="AP56" s="928"/>
      <c r="AQ56" s="928"/>
      <c r="AR56" s="928"/>
      <c r="AS56" s="928"/>
      <c r="AT56" s="928"/>
      <c r="AU56" s="928"/>
      <c r="AV56" s="928"/>
      <c r="AW56" s="928"/>
      <c r="AX56" s="928"/>
      <c r="AY56" s="928"/>
      <c r="AZ56" s="931"/>
      <c r="BA56" s="931"/>
      <c r="BB56" s="931"/>
      <c r="BC56" s="931"/>
      <c r="BD56" s="931"/>
      <c r="BE56" s="917"/>
      <c r="BF56" s="917"/>
      <c r="BG56" s="917"/>
      <c r="BH56" s="917"/>
      <c r="BI56" s="918"/>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
30</v>
      </c>
      <c r="B57" s="839"/>
      <c r="C57" s="840"/>
      <c r="D57" s="840"/>
      <c r="E57" s="840"/>
      <c r="F57" s="840"/>
      <c r="G57" s="840"/>
      <c r="H57" s="840"/>
      <c r="I57" s="840"/>
      <c r="J57" s="840"/>
      <c r="K57" s="840"/>
      <c r="L57" s="840"/>
      <c r="M57" s="840"/>
      <c r="N57" s="840"/>
      <c r="O57" s="840"/>
      <c r="P57" s="841"/>
      <c r="Q57" s="927"/>
      <c r="R57" s="928"/>
      <c r="S57" s="928"/>
      <c r="T57" s="928"/>
      <c r="U57" s="928"/>
      <c r="V57" s="928"/>
      <c r="W57" s="928"/>
      <c r="X57" s="928"/>
      <c r="Y57" s="928"/>
      <c r="Z57" s="928"/>
      <c r="AA57" s="928"/>
      <c r="AB57" s="928"/>
      <c r="AC57" s="928"/>
      <c r="AD57" s="928"/>
      <c r="AE57" s="929"/>
      <c r="AF57" s="845"/>
      <c r="AG57" s="846"/>
      <c r="AH57" s="846"/>
      <c r="AI57" s="846"/>
      <c r="AJ57" s="847"/>
      <c r="AK57" s="930"/>
      <c r="AL57" s="928"/>
      <c r="AM57" s="928"/>
      <c r="AN57" s="928"/>
      <c r="AO57" s="928"/>
      <c r="AP57" s="928"/>
      <c r="AQ57" s="928"/>
      <c r="AR57" s="928"/>
      <c r="AS57" s="928"/>
      <c r="AT57" s="928"/>
      <c r="AU57" s="928"/>
      <c r="AV57" s="928"/>
      <c r="AW57" s="928"/>
      <c r="AX57" s="928"/>
      <c r="AY57" s="928"/>
      <c r="AZ57" s="931"/>
      <c r="BA57" s="931"/>
      <c r="BB57" s="931"/>
      <c r="BC57" s="931"/>
      <c r="BD57" s="931"/>
      <c r="BE57" s="917"/>
      <c r="BF57" s="917"/>
      <c r="BG57" s="917"/>
      <c r="BH57" s="917"/>
      <c r="BI57" s="918"/>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
31</v>
      </c>
      <c r="B58" s="839"/>
      <c r="C58" s="840"/>
      <c r="D58" s="840"/>
      <c r="E58" s="840"/>
      <c r="F58" s="840"/>
      <c r="G58" s="840"/>
      <c r="H58" s="840"/>
      <c r="I58" s="840"/>
      <c r="J58" s="840"/>
      <c r="K58" s="840"/>
      <c r="L58" s="840"/>
      <c r="M58" s="840"/>
      <c r="N58" s="840"/>
      <c r="O58" s="840"/>
      <c r="P58" s="841"/>
      <c r="Q58" s="927"/>
      <c r="R58" s="928"/>
      <c r="S58" s="928"/>
      <c r="T58" s="928"/>
      <c r="U58" s="928"/>
      <c r="V58" s="928"/>
      <c r="W58" s="928"/>
      <c r="X58" s="928"/>
      <c r="Y58" s="928"/>
      <c r="Z58" s="928"/>
      <c r="AA58" s="928"/>
      <c r="AB58" s="928"/>
      <c r="AC58" s="928"/>
      <c r="AD58" s="928"/>
      <c r="AE58" s="929"/>
      <c r="AF58" s="845"/>
      <c r="AG58" s="846"/>
      <c r="AH58" s="846"/>
      <c r="AI58" s="846"/>
      <c r="AJ58" s="847"/>
      <c r="AK58" s="930"/>
      <c r="AL58" s="928"/>
      <c r="AM58" s="928"/>
      <c r="AN58" s="928"/>
      <c r="AO58" s="928"/>
      <c r="AP58" s="928"/>
      <c r="AQ58" s="928"/>
      <c r="AR58" s="928"/>
      <c r="AS58" s="928"/>
      <c r="AT58" s="928"/>
      <c r="AU58" s="928"/>
      <c r="AV58" s="928"/>
      <c r="AW58" s="928"/>
      <c r="AX58" s="928"/>
      <c r="AY58" s="928"/>
      <c r="AZ58" s="931"/>
      <c r="BA58" s="931"/>
      <c r="BB58" s="931"/>
      <c r="BC58" s="931"/>
      <c r="BD58" s="931"/>
      <c r="BE58" s="917"/>
      <c r="BF58" s="917"/>
      <c r="BG58" s="917"/>
      <c r="BH58" s="917"/>
      <c r="BI58" s="918"/>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
32</v>
      </c>
      <c r="B59" s="839"/>
      <c r="C59" s="840"/>
      <c r="D59" s="840"/>
      <c r="E59" s="840"/>
      <c r="F59" s="840"/>
      <c r="G59" s="840"/>
      <c r="H59" s="840"/>
      <c r="I59" s="840"/>
      <c r="J59" s="840"/>
      <c r="K59" s="840"/>
      <c r="L59" s="840"/>
      <c r="M59" s="840"/>
      <c r="N59" s="840"/>
      <c r="O59" s="840"/>
      <c r="P59" s="841"/>
      <c r="Q59" s="927"/>
      <c r="R59" s="928"/>
      <c r="S59" s="928"/>
      <c r="T59" s="928"/>
      <c r="U59" s="928"/>
      <c r="V59" s="928"/>
      <c r="W59" s="928"/>
      <c r="X59" s="928"/>
      <c r="Y59" s="928"/>
      <c r="Z59" s="928"/>
      <c r="AA59" s="928"/>
      <c r="AB59" s="928"/>
      <c r="AC59" s="928"/>
      <c r="AD59" s="928"/>
      <c r="AE59" s="929"/>
      <c r="AF59" s="845"/>
      <c r="AG59" s="846"/>
      <c r="AH59" s="846"/>
      <c r="AI59" s="846"/>
      <c r="AJ59" s="847"/>
      <c r="AK59" s="930"/>
      <c r="AL59" s="928"/>
      <c r="AM59" s="928"/>
      <c r="AN59" s="928"/>
      <c r="AO59" s="928"/>
      <c r="AP59" s="928"/>
      <c r="AQ59" s="928"/>
      <c r="AR59" s="928"/>
      <c r="AS59" s="928"/>
      <c r="AT59" s="928"/>
      <c r="AU59" s="928"/>
      <c r="AV59" s="928"/>
      <c r="AW59" s="928"/>
      <c r="AX59" s="928"/>
      <c r="AY59" s="928"/>
      <c r="AZ59" s="931"/>
      <c r="BA59" s="931"/>
      <c r="BB59" s="931"/>
      <c r="BC59" s="931"/>
      <c r="BD59" s="931"/>
      <c r="BE59" s="917"/>
      <c r="BF59" s="917"/>
      <c r="BG59" s="917"/>
      <c r="BH59" s="917"/>
      <c r="BI59" s="918"/>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
33</v>
      </c>
      <c r="B60" s="839"/>
      <c r="C60" s="840"/>
      <c r="D60" s="840"/>
      <c r="E60" s="840"/>
      <c r="F60" s="840"/>
      <c r="G60" s="840"/>
      <c r="H60" s="840"/>
      <c r="I60" s="840"/>
      <c r="J60" s="840"/>
      <c r="K60" s="840"/>
      <c r="L60" s="840"/>
      <c r="M60" s="840"/>
      <c r="N60" s="840"/>
      <c r="O60" s="840"/>
      <c r="P60" s="841"/>
      <c r="Q60" s="927"/>
      <c r="R60" s="928"/>
      <c r="S60" s="928"/>
      <c r="T60" s="928"/>
      <c r="U60" s="928"/>
      <c r="V60" s="928"/>
      <c r="W60" s="928"/>
      <c r="X60" s="928"/>
      <c r="Y60" s="928"/>
      <c r="Z60" s="928"/>
      <c r="AA60" s="928"/>
      <c r="AB60" s="928"/>
      <c r="AC60" s="928"/>
      <c r="AD60" s="928"/>
      <c r="AE60" s="929"/>
      <c r="AF60" s="845"/>
      <c r="AG60" s="846"/>
      <c r="AH60" s="846"/>
      <c r="AI60" s="846"/>
      <c r="AJ60" s="847"/>
      <c r="AK60" s="930"/>
      <c r="AL60" s="928"/>
      <c r="AM60" s="928"/>
      <c r="AN60" s="928"/>
      <c r="AO60" s="928"/>
      <c r="AP60" s="928"/>
      <c r="AQ60" s="928"/>
      <c r="AR60" s="928"/>
      <c r="AS60" s="928"/>
      <c r="AT60" s="928"/>
      <c r="AU60" s="928"/>
      <c r="AV60" s="928"/>
      <c r="AW60" s="928"/>
      <c r="AX60" s="928"/>
      <c r="AY60" s="928"/>
      <c r="AZ60" s="931"/>
      <c r="BA60" s="931"/>
      <c r="BB60" s="931"/>
      <c r="BC60" s="931"/>
      <c r="BD60" s="931"/>
      <c r="BE60" s="917"/>
      <c r="BF60" s="917"/>
      <c r="BG60" s="917"/>
      <c r="BH60" s="917"/>
      <c r="BI60" s="918"/>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
34</v>
      </c>
      <c r="B61" s="839"/>
      <c r="C61" s="840"/>
      <c r="D61" s="840"/>
      <c r="E61" s="840"/>
      <c r="F61" s="840"/>
      <c r="G61" s="840"/>
      <c r="H61" s="840"/>
      <c r="I61" s="840"/>
      <c r="J61" s="840"/>
      <c r="K61" s="840"/>
      <c r="L61" s="840"/>
      <c r="M61" s="840"/>
      <c r="N61" s="840"/>
      <c r="O61" s="840"/>
      <c r="P61" s="841"/>
      <c r="Q61" s="927"/>
      <c r="R61" s="928"/>
      <c r="S61" s="928"/>
      <c r="T61" s="928"/>
      <c r="U61" s="928"/>
      <c r="V61" s="928"/>
      <c r="W61" s="928"/>
      <c r="X61" s="928"/>
      <c r="Y61" s="928"/>
      <c r="Z61" s="928"/>
      <c r="AA61" s="928"/>
      <c r="AB61" s="928"/>
      <c r="AC61" s="928"/>
      <c r="AD61" s="928"/>
      <c r="AE61" s="929"/>
      <c r="AF61" s="845"/>
      <c r="AG61" s="846"/>
      <c r="AH61" s="846"/>
      <c r="AI61" s="846"/>
      <c r="AJ61" s="847"/>
      <c r="AK61" s="930"/>
      <c r="AL61" s="928"/>
      <c r="AM61" s="928"/>
      <c r="AN61" s="928"/>
      <c r="AO61" s="928"/>
      <c r="AP61" s="928"/>
      <c r="AQ61" s="928"/>
      <c r="AR61" s="928"/>
      <c r="AS61" s="928"/>
      <c r="AT61" s="928"/>
      <c r="AU61" s="928"/>
      <c r="AV61" s="928"/>
      <c r="AW61" s="928"/>
      <c r="AX61" s="928"/>
      <c r="AY61" s="928"/>
      <c r="AZ61" s="931"/>
      <c r="BA61" s="931"/>
      <c r="BB61" s="931"/>
      <c r="BC61" s="931"/>
      <c r="BD61" s="931"/>
      <c r="BE61" s="917"/>
      <c r="BF61" s="917"/>
      <c r="BG61" s="917"/>
      <c r="BH61" s="917"/>
      <c r="BI61" s="918"/>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
35</v>
      </c>
      <c r="B62" s="839"/>
      <c r="C62" s="840"/>
      <c r="D62" s="840"/>
      <c r="E62" s="840"/>
      <c r="F62" s="840"/>
      <c r="G62" s="840"/>
      <c r="H62" s="840"/>
      <c r="I62" s="840"/>
      <c r="J62" s="840"/>
      <c r="K62" s="840"/>
      <c r="L62" s="840"/>
      <c r="M62" s="840"/>
      <c r="N62" s="840"/>
      <c r="O62" s="840"/>
      <c r="P62" s="841"/>
      <c r="Q62" s="927"/>
      <c r="R62" s="928"/>
      <c r="S62" s="928"/>
      <c r="T62" s="928"/>
      <c r="U62" s="928"/>
      <c r="V62" s="928"/>
      <c r="W62" s="928"/>
      <c r="X62" s="928"/>
      <c r="Y62" s="928"/>
      <c r="Z62" s="928"/>
      <c r="AA62" s="928"/>
      <c r="AB62" s="928"/>
      <c r="AC62" s="928"/>
      <c r="AD62" s="928"/>
      <c r="AE62" s="929"/>
      <c r="AF62" s="845"/>
      <c r="AG62" s="846"/>
      <c r="AH62" s="846"/>
      <c r="AI62" s="846"/>
      <c r="AJ62" s="847"/>
      <c r="AK62" s="930"/>
      <c r="AL62" s="928"/>
      <c r="AM62" s="928"/>
      <c r="AN62" s="928"/>
      <c r="AO62" s="928"/>
      <c r="AP62" s="928"/>
      <c r="AQ62" s="928"/>
      <c r="AR62" s="928"/>
      <c r="AS62" s="928"/>
      <c r="AT62" s="928"/>
      <c r="AU62" s="928"/>
      <c r="AV62" s="928"/>
      <c r="AW62" s="928"/>
      <c r="AX62" s="928"/>
      <c r="AY62" s="928"/>
      <c r="AZ62" s="931"/>
      <c r="BA62" s="931"/>
      <c r="BB62" s="931"/>
      <c r="BC62" s="931"/>
      <c r="BD62" s="931"/>
      <c r="BE62" s="917"/>
      <c r="BF62" s="917"/>
      <c r="BG62" s="917"/>
      <c r="BH62" s="917"/>
      <c r="BI62" s="918"/>
      <c r="BJ62" s="939" t="s">
        <v>
413</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
398</v>
      </c>
      <c r="B63" s="874" t="s">
        <v>
414</v>
      </c>
      <c r="C63" s="875"/>
      <c r="D63" s="875"/>
      <c r="E63" s="875"/>
      <c r="F63" s="875"/>
      <c r="G63" s="875"/>
      <c r="H63" s="875"/>
      <c r="I63" s="875"/>
      <c r="J63" s="875"/>
      <c r="K63" s="875"/>
      <c r="L63" s="875"/>
      <c r="M63" s="875"/>
      <c r="N63" s="875"/>
      <c r="O63" s="875"/>
      <c r="P63" s="876"/>
      <c r="Q63" s="932"/>
      <c r="R63" s="933"/>
      <c r="S63" s="933"/>
      <c r="T63" s="933"/>
      <c r="U63" s="933"/>
      <c r="V63" s="933"/>
      <c r="W63" s="933"/>
      <c r="X63" s="933"/>
      <c r="Y63" s="933"/>
      <c r="Z63" s="933"/>
      <c r="AA63" s="933"/>
      <c r="AB63" s="933"/>
      <c r="AC63" s="933"/>
      <c r="AD63" s="933"/>
      <c r="AE63" s="934"/>
      <c r="AF63" s="935">
        <v>
1412</v>
      </c>
      <c r="AG63" s="936"/>
      <c r="AH63" s="936"/>
      <c r="AI63" s="936"/>
      <c r="AJ63" s="937"/>
      <c r="AK63" s="938"/>
      <c r="AL63" s="933"/>
      <c r="AM63" s="933"/>
      <c r="AN63" s="933"/>
      <c r="AO63" s="933"/>
      <c r="AP63" s="936"/>
      <c r="AQ63" s="936"/>
      <c r="AR63" s="936"/>
      <c r="AS63" s="936"/>
      <c r="AT63" s="936"/>
      <c r="AU63" s="936"/>
      <c r="AV63" s="936"/>
      <c r="AW63" s="936"/>
      <c r="AX63" s="936"/>
      <c r="AY63" s="936"/>
      <c r="AZ63" s="940"/>
      <c r="BA63" s="940"/>
      <c r="BB63" s="940"/>
      <c r="BC63" s="940"/>
      <c r="BD63" s="940"/>
      <c r="BE63" s="941"/>
      <c r="BF63" s="941"/>
      <c r="BG63" s="941"/>
      <c r="BH63" s="941"/>
      <c r="BI63" s="942"/>
      <c r="BJ63" s="943" t="s">
        <v>
178</v>
      </c>
      <c r="BK63" s="944"/>
      <c r="BL63" s="944"/>
      <c r="BM63" s="944"/>
      <c r="BN63" s="94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
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
416</v>
      </c>
      <c r="B66" s="825"/>
      <c r="C66" s="825"/>
      <c r="D66" s="825"/>
      <c r="E66" s="825"/>
      <c r="F66" s="825"/>
      <c r="G66" s="825"/>
      <c r="H66" s="825"/>
      <c r="I66" s="825"/>
      <c r="J66" s="825"/>
      <c r="K66" s="825"/>
      <c r="L66" s="825"/>
      <c r="M66" s="825"/>
      <c r="N66" s="825"/>
      <c r="O66" s="825"/>
      <c r="P66" s="826"/>
      <c r="Q66" s="801" t="s">
        <v>
417</v>
      </c>
      <c r="R66" s="802"/>
      <c r="S66" s="802"/>
      <c r="T66" s="802"/>
      <c r="U66" s="803"/>
      <c r="V66" s="801" t="s">
        <v>
418</v>
      </c>
      <c r="W66" s="802"/>
      <c r="X66" s="802"/>
      <c r="Y66" s="802"/>
      <c r="Z66" s="803"/>
      <c r="AA66" s="801" t="s">
        <v>
419</v>
      </c>
      <c r="AB66" s="802"/>
      <c r="AC66" s="802"/>
      <c r="AD66" s="802"/>
      <c r="AE66" s="803"/>
      <c r="AF66" s="946" t="s">
        <v>
420</v>
      </c>
      <c r="AG66" s="897"/>
      <c r="AH66" s="897"/>
      <c r="AI66" s="897"/>
      <c r="AJ66" s="947"/>
      <c r="AK66" s="801" t="s">
        <v>
421</v>
      </c>
      <c r="AL66" s="825"/>
      <c r="AM66" s="825"/>
      <c r="AN66" s="825"/>
      <c r="AO66" s="826"/>
      <c r="AP66" s="801" t="s">
        <v>
407</v>
      </c>
      <c r="AQ66" s="802"/>
      <c r="AR66" s="802"/>
      <c r="AS66" s="802"/>
      <c r="AT66" s="803"/>
      <c r="AU66" s="801" t="s">
        <v>
422</v>
      </c>
      <c r="AV66" s="802"/>
      <c r="AW66" s="802"/>
      <c r="AX66" s="802"/>
      <c r="AY66" s="803"/>
      <c r="AZ66" s="801" t="s">
        <v>
386</v>
      </c>
      <c r="BA66" s="802"/>
      <c r="BB66" s="802"/>
      <c r="BC66" s="802"/>
      <c r="BD66" s="813"/>
      <c r="BE66" s="266"/>
      <c r="BF66" s="266"/>
      <c r="BG66" s="266"/>
      <c r="BH66" s="266"/>
      <c r="BI66" s="266"/>
      <c r="BJ66" s="266"/>
      <c r="BK66" s="266"/>
      <c r="BL66" s="266"/>
      <c r="BM66" s="266"/>
      <c r="BN66" s="266"/>
      <c r="BO66" s="266"/>
      <c r="BP66" s="266"/>
      <c r="BQ66" s="263">
        <v>
60</v>
      </c>
      <c r="BR66" s="268"/>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8"/>
      <c r="AG67" s="900"/>
      <c r="AH67" s="900"/>
      <c r="AI67" s="900"/>
      <c r="AJ67" s="949"/>
      <c r="AK67" s="95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7"/>
    </row>
    <row r="68" spans="1:131" s="248" customFormat="1" ht="26.25" customHeight="1" thickTop="1" x14ac:dyDescent="0.2">
      <c r="A68" s="259">
        <v>
1</v>
      </c>
      <c r="B68" s="963" t="s">
        <v>
569</v>
      </c>
      <c r="C68" s="964"/>
      <c r="D68" s="964"/>
      <c r="E68" s="964"/>
      <c r="F68" s="964"/>
      <c r="G68" s="964"/>
      <c r="H68" s="964"/>
      <c r="I68" s="964"/>
      <c r="J68" s="964"/>
      <c r="K68" s="964"/>
      <c r="L68" s="964"/>
      <c r="M68" s="964"/>
      <c r="N68" s="964"/>
      <c r="O68" s="964"/>
      <c r="P68" s="965"/>
      <c r="Q68" s="966">
        <v>
8285</v>
      </c>
      <c r="R68" s="960"/>
      <c r="S68" s="960"/>
      <c r="T68" s="960"/>
      <c r="U68" s="960"/>
      <c r="V68" s="960">
        <v>
7743</v>
      </c>
      <c r="W68" s="960"/>
      <c r="X68" s="960"/>
      <c r="Y68" s="960"/>
      <c r="Z68" s="960"/>
      <c r="AA68" s="960">
        <v>
541</v>
      </c>
      <c r="AB68" s="960"/>
      <c r="AC68" s="960"/>
      <c r="AD68" s="960"/>
      <c r="AE68" s="960"/>
      <c r="AF68" s="960">
        <v>
541</v>
      </c>
      <c r="AG68" s="960"/>
      <c r="AH68" s="960"/>
      <c r="AI68" s="960"/>
      <c r="AJ68" s="960"/>
      <c r="AK68" s="960">
        <v>
105</v>
      </c>
      <c r="AL68" s="960"/>
      <c r="AM68" s="960"/>
      <c r="AN68" s="960"/>
      <c r="AO68" s="960"/>
      <c r="AP68" s="960">
        <v>
4341</v>
      </c>
      <c r="AQ68" s="960"/>
      <c r="AR68" s="960"/>
      <c r="AS68" s="960"/>
      <c r="AT68" s="960"/>
      <c r="AU68" s="960">
        <v>
187</v>
      </c>
      <c r="AV68" s="960"/>
      <c r="AW68" s="960"/>
      <c r="AX68" s="960"/>
      <c r="AY68" s="960"/>
      <c r="AZ68" s="961"/>
      <c r="BA68" s="961"/>
      <c r="BB68" s="961"/>
      <c r="BC68" s="961"/>
      <c r="BD68" s="962"/>
      <c r="BE68" s="266"/>
      <c r="BF68" s="266"/>
      <c r="BG68" s="266"/>
      <c r="BH68" s="266"/>
      <c r="BI68" s="266"/>
      <c r="BJ68" s="266"/>
      <c r="BK68" s="266"/>
      <c r="BL68" s="266"/>
      <c r="BM68" s="266"/>
      <c r="BN68" s="266"/>
      <c r="BO68" s="266"/>
      <c r="BP68" s="266"/>
      <c r="BQ68" s="263">
        <v>
62</v>
      </c>
      <c r="BR68" s="268"/>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7"/>
    </row>
    <row r="69" spans="1:131" s="248" customFormat="1" ht="26.25" customHeight="1" x14ac:dyDescent="0.2">
      <c r="A69" s="262">
        <v>
2</v>
      </c>
      <c r="B69" s="967" t="s">
        <v>
570</v>
      </c>
      <c r="C69" s="968"/>
      <c r="D69" s="968"/>
      <c r="E69" s="968"/>
      <c r="F69" s="968"/>
      <c r="G69" s="968"/>
      <c r="H69" s="968"/>
      <c r="I69" s="968"/>
      <c r="J69" s="968"/>
      <c r="K69" s="968"/>
      <c r="L69" s="968"/>
      <c r="M69" s="968"/>
      <c r="N69" s="968"/>
      <c r="O69" s="968"/>
      <c r="P69" s="969"/>
      <c r="Q69" s="970">
        <v>
156337</v>
      </c>
      <c r="R69" s="920"/>
      <c r="S69" s="920"/>
      <c r="T69" s="920"/>
      <c r="U69" s="920"/>
      <c r="V69" s="920">
        <v>
148325</v>
      </c>
      <c r="W69" s="920"/>
      <c r="X69" s="920"/>
      <c r="Y69" s="920"/>
      <c r="Z69" s="920"/>
      <c r="AA69" s="920">
        <v>
8012</v>
      </c>
      <c r="AB69" s="920"/>
      <c r="AC69" s="920"/>
      <c r="AD69" s="920"/>
      <c r="AE69" s="920"/>
      <c r="AF69" s="920">
        <v>
36177</v>
      </c>
      <c r="AG69" s="920"/>
      <c r="AH69" s="920"/>
      <c r="AI69" s="920"/>
      <c r="AJ69" s="920"/>
      <c r="AK69" s="920" t="s">
        <v>
568</v>
      </c>
      <c r="AL69" s="920"/>
      <c r="AM69" s="920"/>
      <c r="AN69" s="920"/>
      <c r="AO69" s="920"/>
      <c r="AP69" s="920" t="s">
        <v>
568</v>
      </c>
      <c r="AQ69" s="920"/>
      <c r="AR69" s="920"/>
      <c r="AS69" s="920"/>
      <c r="AT69" s="920"/>
      <c r="AU69" s="920" t="s">
        <v>
568</v>
      </c>
      <c r="AV69" s="920"/>
      <c r="AW69" s="920"/>
      <c r="AX69" s="920"/>
      <c r="AY69" s="920"/>
      <c r="AZ69" s="971" t="s">
        <v>
574</v>
      </c>
      <c r="BA69" s="971"/>
      <c r="BB69" s="971"/>
      <c r="BC69" s="971"/>
      <c r="BD69" s="972"/>
      <c r="BE69" s="266"/>
      <c r="BF69" s="266"/>
      <c r="BG69" s="266"/>
      <c r="BH69" s="266"/>
      <c r="BI69" s="266"/>
      <c r="BJ69" s="266"/>
      <c r="BK69" s="266"/>
      <c r="BL69" s="266"/>
      <c r="BM69" s="266"/>
      <c r="BN69" s="266"/>
      <c r="BO69" s="266"/>
      <c r="BP69" s="266"/>
      <c r="BQ69" s="263">
        <v>
63</v>
      </c>
      <c r="BR69" s="268"/>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7"/>
    </row>
    <row r="70" spans="1:131" s="248" customFormat="1" ht="26.25" customHeight="1" x14ac:dyDescent="0.2">
      <c r="A70" s="262">
        <v>
3</v>
      </c>
      <c r="B70" s="967" t="s">
        <v>
571</v>
      </c>
      <c r="C70" s="968"/>
      <c r="D70" s="968"/>
      <c r="E70" s="968"/>
      <c r="F70" s="968"/>
      <c r="G70" s="968"/>
      <c r="H70" s="968"/>
      <c r="I70" s="968"/>
      <c r="J70" s="968"/>
      <c r="K70" s="968"/>
      <c r="L70" s="968"/>
      <c r="M70" s="968"/>
      <c r="N70" s="968"/>
      <c r="O70" s="968"/>
      <c r="P70" s="969"/>
      <c r="Q70" s="970">
        <v>
85568</v>
      </c>
      <c r="R70" s="920"/>
      <c r="S70" s="920"/>
      <c r="T70" s="920"/>
      <c r="U70" s="920"/>
      <c r="V70" s="920">
        <v>
81790</v>
      </c>
      <c r="W70" s="920"/>
      <c r="X70" s="920"/>
      <c r="Y70" s="920"/>
      <c r="Z70" s="920"/>
      <c r="AA70" s="920">
        <v>
3778</v>
      </c>
      <c r="AB70" s="920"/>
      <c r="AC70" s="920"/>
      <c r="AD70" s="920"/>
      <c r="AE70" s="920"/>
      <c r="AF70" s="920">
        <v>
3733</v>
      </c>
      <c r="AG70" s="920"/>
      <c r="AH70" s="920"/>
      <c r="AI70" s="920"/>
      <c r="AJ70" s="920"/>
      <c r="AK70" s="920">
        <v>
8772</v>
      </c>
      <c r="AL70" s="920"/>
      <c r="AM70" s="920"/>
      <c r="AN70" s="920"/>
      <c r="AO70" s="920"/>
      <c r="AP70" s="920">
        <v>
46122</v>
      </c>
      <c r="AQ70" s="920"/>
      <c r="AR70" s="920"/>
      <c r="AS70" s="920"/>
      <c r="AT70" s="920"/>
      <c r="AU70" s="920">
        <v>
1338</v>
      </c>
      <c r="AV70" s="920"/>
      <c r="AW70" s="920"/>
      <c r="AX70" s="920"/>
      <c r="AY70" s="920"/>
      <c r="AZ70" s="971"/>
      <c r="BA70" s="971"/>
      <c r="BB70" s="971"/>
      <c r="BC70" s="971"/>
      <c r="BD70" s="972"/>
      <c r="BE70" s="266"/>
      <c r="BF70" s="266"/>
      <c r="BG70" s="266"/>
      <c r="BH70" s="266"/>
      <c r="BI70" s="266"/>
      <c r="BJ70" s="266"/>
      <c r="BK70" s="266"/>
      <c r="BL70" s="266"/>
      <c r="BM70" s="266"/>
      <c r="BN70" s="266"/>
      <c r="BO70" s="266"/>
      <c r="BP70" s="266"/>
      <c r="BQ70" s="263">
        <v>
64</v>
      </c>
      <c r="BR70" s="268"/>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7"/>
    </row>
    <row r="71" spans="1:131" s="248" customFormat="1" ht="26.25" customHeight="1" x14ac:dyDescent="0.2">
      <c r="A71" s="262">
        <v>
4</v>
      </c>
      <c r="B71" s="967" t="s">
        <v>
572</v>
      </c>
      <c r="C71" s="968"/>
      <c r="D71" s="968"/>
      <c r="E71" s="968"/>
      <c r="F71" s="968"/>
      <c r="G71" s="968"/>
      <c r="H71" s="968"/>
      <c r="I71" s="968"/>
      <c r="J71" s="968"/>
      <c r="K71" s="968"/>
      <c r="L71" s="968"/>
      <c r="M71" s="968"/>
      <c r="N71" s="968"/>
      <c r="O71" s="968"/>
      <c r="P71" s="969"/>
      <c r="Q71" s="970">
        <v>
6529</v>
      </c>
      <c r="R71" s="920"/>
      <c r="S71" s="920"/>
      <c r="T71" s="920"/>
      <c r="U71" s="920"/>
      <c r="V71" s="920">
        <v>
6443</v>
      </c>
      <c r="W71" s="920"/>
      <c r="X71" s="920"/>
      <c r="Y71" s="920"/>
      <c r="Z71" s="920"/>
      <c r="AA71" s="920">
        <v>
86</v>
      </c>
      <c r="AB71" s="920"/>
      <c r="AC71" s="920"/>
      <c r="AD71" s="920"/>
      <c r="AE71" s="920"/>
      <c r="AF71" s="920">
        <v>
86</v>
      </c>
      <c r="AG71" s="920"/>
      <c r="AH71" s="920"/>
      <c r="AI71" s="920"/>
      <c r="AJ71" s="920"/>
      <c r="AK71" s="920">
        <v>
1926</v>
      </c>
      <c r="AL71" s="920"/>
      <c r="AM71" s="920"/>
      <c r="AN71" s="920"/>
      <c r="AO71" s="920"/>
      <c r="AP71" s="920" t="s">
        <v>
510</v>
      </c>
      <c r="AQ71" s="920"/>
      <c r="AR71" s="920"/>
      <c r="AS71" s="920"/>
      <c r="AT71" s="920"/>
      <c r="AU71" s="920" t="s">
        <v>
510</v>
      </c>
      <c r="AV71" s="920"/>
      <c r="AW71" s="920"/>
      <c r="AX71" s="920"/>
      <c r="AY71" s="920"/>
      <c r="AZ71" s="971"/>
      <c r="BA71" s="971"/>
      <c r="BB71" s="971"/>
      <c r="BC71" s="971"/>
      <c r="BD71" s="972"/>
      <c r="BE71" s="266"/>
      <c r="BF71" s="266"/>
      <c r="BG71" s="266"/>
      <c r="BH71" s="266"/>
      <c r="BI71" s="266"/>
      <c r="BJ71" s="266"/>
      <c r="BK71" s="266"/>
      <c r="BL71" s="266"/>
      <c r="BM71" s="266"/>
      <c r="BN71" s="266"/>
      <c r="BO71" s="266"/>
      <c r="BP71" s="266"/>
      <c r="BQ71" s="263">
        <v>
65</v>
      </c>
      <c r="BR71" s="268"/>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7"/>
    </row>
    <row r="72" spans="1:131" s="248" customFormat="1" ht="26.25" customHeight="1" x14ac:dyDescent="0.2">
      <c r="A72" s="262">
        <v>
5</v>
      </c>
      <c r="B72" s="967" t="s">
        <v>
573</v>
      </c>
      <c r="C72" s="968"/>
      <c r="D72" s="968"/>
      <c r="E72" s="968"/>
      <c r="F72" s="968"/>
      <c r="G72" s="968"/>
      <c r="H72" s="968"/>
      <c r="I72" s="968"/>
      <c r="J72" s="968"/>
      <c r="K72" s="968"/>
      <c r="L72" s="968"/>
      <c r="M72" s="968"/>
      <c r="N72" s="968"/>
      <c r="O72" s="968"/>
      <c r="P72" s="969"/>
      <c r="Q72" s="970">
        <v>
1444184</v>
      </c>
      <c r="R72" s="920"/>
      <c r="S72" s="920"/>
      <c r="T72" s="920"/>
      <c r="U72" s="920"/>
      <c r="V72" s="920">
        <v>
1404896</v>
      </c>
      <c r="W72" s="920"/>
      <c r="X72" s="920"/>
      <c r="Y72" s="920"/>
      <c r="Z72" s="920"/>
      <c r="AA72" s="920">
        <v>
39288</v>
      </c>
      <c r="AB72" s="920"/>
      <c r="AC72" s="920"/>
      <c r="AD72" s="920"/>
      <c r="AE72" s="920"/>
      <c r="AF72" s="920">
        <v>
39288</v>
      </c>
      <c r="AG72" s="920"/>
      <c r="AH72" s="920"/>
      <c r="AI72" s="920"/>
      <c r="AJ72" s="920"/>
      <c r="AK72" s="920">
        <v>
16623</v>
      </c>
      <c r="AL72" s="920"/>
      <c r="AM72" s="920"/>
      <c r="AN72" s="920"/>
      <c r="AO72" s="920"/>
      <c r="AP72" s="920" t="s">
        <v>
510</v>
      </c>
      <c r="AQ72" s="920"/>
      <c r="AR72" s="920"/>
      <c r="AS72" s="920"/>
      <c r="AT72" s="920"/>
      <c r="AU72" s="920" t="s">
        <v>
510</v>
      </c>
      <c r="AV72" s="920"/>
      <c r="AW72" s="920"/>
      <c r="AX72" s="920"/>
      <c r="AY72" s="920"/>
      <c r="AZ72" s="971"/>
      <c r="BA72" s="971"/>
      <c r="BB72" s="971"/>
      <c r="BC72" s="971"/>
      <c r="BD72" s="972"/>
      <c r="BE72" s="266"/>
      <c r="BF72" s="266"/>
      <c r="BG72" s="266"/>
      <c r="BH72" s="266"/>
      <c r="BI72" s="266"/>
      <c r="BJ72" s="266"/>
      <c r="BK72" s="266"/>
      <c r="BL72" s="266"/>
      <c r="BM72" s="266"/>
      <c r="BN72" s="266"/>
      <c r="BO72" s="266"/>
      <c r="BP72" s="266"/>
      <c r="BQ72" s="263">
        <v>
66</v>
      </c>
      <c r="BR72" s="268"/>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7"/>
    </row>
    <row r="73" spans="1:131" s="248" customFormat="1" ht="26.25" customHeight="1" x14ac:dyDescent="0.2">
      <c r="A73" s="262">
        <v>
6</v>
      </c>
      <c r="B73" s="967"/>
      <c r="C73" s="968"/>
      <c r="D73" s="968"/>
      <c r="E73" s="968"/>
      <c r="F73" s="968"/>
      <c r="G73" s="968"/>
      <c r="H73" s="968"/>
      <c r="I73" s="968"/>
      <c r="J73" s="968"/>
      <c r="K73" s="968"/>
      <c r="L73" s="968"/>
      <c r="M73" s="968"/>
      <c r="N73" s="968"/>
      <c r="O73" s="968"/>
      <c r="P73" s="969"/>
      <c r="Q73" s="970"/>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71"/>
      <c r="BA73" s="971"/>
      <c r="BB73" s="971"/>
      <c r="BC73" s="971"/>
      <c r="BD73" s="972"/>
      <c r="BE73" s="266"/>
      <c r="BF73" s="266"/>
      <c r="BG73" s="266"/>
      <c r="BH73" s="266"/>
      <c r="BI73" s="266"/>
      <c r="BJ73" s="266"/>
      <c r="BK73" s="266"/>
      <c r="BL73" s="266"/>
      <c r="BM73" s="266"/>
      <c r="BN73" s="266"/>
      <c r="BO73" s="266"/>
      <c r="BP73" s="266"/>
      <c r="BQ73" s="263">
        <v>
67</v>
      </c>
      <c r="BR73" s="268"/>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7"/>
    </row>
    <row r="74" spans="1:131" s="248" customFormat="1" ht="26.25" customHeight="1" x14ac:dyDescent="0.2">
      <c r="A74" s="262">
        <v>
7</v>
      </c>
      <c r="B74" s="967"/>
      <c r="C74" s="968"/>
      <c r="D74" s="968"/>
      <c r="E74" s="968"/>
      <c r="F74" s="968"/>
      <c r="G74" s="968"/>
      <c r="H74" s="968"/>
      <c r="I74" s="968"/>
      <c r="J74" s="968"/>
      <c r="K74" s="968"/>
      <c r="L74" s="968"/>
      <c r="M74" s="968"/>
      <c r="N74" s="968"/>
      <c r="O74" s="968"/>
      <c r="P74" s="969"/>
      <c r="Q74" s="970"/>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71"/>
      <c r="BA74" s="971"/>
      <c r="BB74" s="971"/>
      <c r="BC74" s="971"/>
      <c r="BD74" s="972"/>
      <c r="BE74" s="266"/>
      <c r="BF74" s="266"/>
      <c r="BG74" s="266"/>
      <c r="BH74" s="266"/>
      <c r="BI74" s="266"/>
      <c r="BJ74" s="266"/>
      <c r="BK74" s="266"/>
      <c r="BL74" s="266"/>
      <c r="BM74" s="266"/>
      <c r="BN74" s="266"/>
      <c r="BO74" s="266"/>
      <c r="BP74" s="266"/>
      <c r="BQ74" s="263">
        <v>
68</v>
      </c>
      <c r="BR74" s="268"/>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7"/>
    </row>
    <row r="75" spans="1:131" s="248" customFormat="1" ht="26.25" customHeight="1" x14ac:dyDescent="0.2">
      <c r="A75" s="262">
        <v>
8</v>
      </c>
      <c r="B75" s="967"/>
      <c r="C75" s="968"/>
      <c r="D75" s="968"/>
      <c r="E75" s="968"/>
      <c r="F75" s="968"/>
      <c r="G75" s="968"/>
      <c r="H75" s="968"/>
      <c r="I75" s="968"/>
      <c r="J75" s="968"/>
      <c r="K75" s="968"/>
      <c r="L75" s="968"/>
      <c r="M75" s="968"/>
      <c r="N75" s="968"/>
      <c r="O75" s="968"/>
      <c r="P75" s="969"/>
      <c r="Q75" s="973"/>
      <c r="R75" s="922"/>
      <c r="S75" s="922"/>
      <c r="T75" s="922"/>
      <c r="U75" s="919"/>
      <c r="V75" s="921"/>
      <c r="W75" s="922"/>
      <c r="X75" s="922"/>
      <c r="Y75" s="922"/>
      <c r="Z75" s="919"/>
      <c r="AA75" s="921"/>
      <c r="AB75" s="922"/>
      <c r="AC75" s="922"/>
      <c r="AD75" s="922"/>
      <c r="AE75" s="919"/>
      <c r="AF75" s="921"/>
      <c r="AG75" s="922"/>
      <c r="AH75" s="922"/>
      <c r="AI75" s="922"/>
      <c r="AJ75" s="919"/>
      <c r="AK75" s="921"/>
      <c r="AL75" s="922"/>
      <c r="AM75" s="922"/>
      <c r="AN75" s="922"/>
      <c r="AO75" s="919"/>
      <c r="AP75" s="921"/>
      <c r="AQ75" s="922"/>
      <c r="AR75" s="922"/>
      <c r="AS75" s="922"/>
      <c r="AT75" s="919"/>
      <c r="AU75" s="921"/>
      <c r="AV75" s="922"/>
      <c r="AW75" s="922"/>
      <c r="AX75" s="922"/>
      <c r="AY75" s="919"/>
      <c r="AZ75" s="971"/>
      <c r="BA75" s="971"/>
      <c r="BB75" s="971"/>
      <c r="BC75" s="971"/>
      <c r="BD75" s="972"/>
      <c r="BE75" s="266"/>
      <c r="BF75" s="266"/>
      <c r="BG75" s="266"/>
      <c r="BH75" s="266"/>
      <c r="BI75" s="266"/>
      <c r="BJ75" s="266"/>
      <c r="BK75" s="266"/>
      <c r="BL75" s="266"/>
      <c r="BM75" s="266"/>
      <c r="BN75" s="266"/>
      <c r="BO75" s="266"/>
      <c r="BP75" s="266"/>
      <c r="BQ75" s="263">
        <v>
69</v>
      </c>
      <c r="BR75" s="268"/>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7"/>
    </row>
    <row r="76" spans="1:131" s="248" customFormat="1" ht="26.25" customHeight="1" x14ac:dyDescent="0.2">
      <c r="A76" s="262">
        <v>
9</v>
      </c>
      <c r="B76" s="967"/>
      <c r="C76" s="968"/>
      <c r="D76" s="968"/>
      <c r="E76" s="968"/>
      <c r="F76" s="968"/>
      <c r="G76" s="968"/>
      <c r="H76" s="968"/>
      <c r="I76" s="968"/>
      <c r="J76" s="968"/>
      <c r="K76" s="968"/>
      <c r="L76" s="968"/>
      <c r="M76" s="968"/>
      <c r="N76" s="968"/>
      <c r="O76" s="968"/>
      <c r="P76" s="969"/>
      <c r="Q76" s="973"/>
      <c r="R76" s="922"/>
      <c r="S76" s="922"/>
      <c r="T76" s="922"/>
      <c r="U76" s="919"/>
      <c r="V76" s="921"/>
      <c r="W76" s="922"/>
      <c r="X76" s="922"/>
      <c r="Y76" s="922"/>
      <c r="Z76" s="919"/>
      <c r="AA76" s="921"/>
      <c r="AB76" s="922"/>
      <c r="AC76" s="922"/>
      <c r="AD76" s="922"/>
      <c r="AE76" s="919"/>
      <c r="AF76" s="921"/>
      <c r="AG76" s="922"/>
      <c r="AH76" s="922"/>
      <c r="AI76" s="922"/>
      <c r="AJ76" s="919"/>
      <c r="AK76" s="921"/>
      <c r="AL76" s="922"/>
      <c r="AM76" s="922"/>
      <c r="AN76" s="922"/>
      <c r="AO76" s="919"/>
      <c r="AP76" s="921"/>
      <c r="AQ76" s="922"/>
      <c r="AR76" s="922"/>
      <c r="AS76" s="922"/>
      <c r="AT76" s="919"/>
      <c r="AU76" s="921"/>
      <c r="AV76" s="922"/>
      <c r="AW76" s="922"/>
      <c r="AX76" s="922"/>
      <c r="AY76" s="919"/>
      <c r="AZ76" s="971"/>
      <c r="BA76" s="971"/>
      <c r="BB76" s="971"/>
      <c r="BC76" s="971"/>
      <c r="BD76" s="972"/>
      <c r="BE76" s="266"/>
      <c r="BF76" s="266"/>
      <c r="BG76" s="266"/>
      <c r="BH76" s="266"/>
      <c r="BI76" s="266"/>
      <c r="BJ76" s="266"/>
      <c r="BK76" s="266"/>
      <c r="BL76" s="266"/>
      <c r="BM76" s="266"/>
      <c r="BN76" s="266"/>
      <c r="BO76" s="266"/>
      <c r="BP76" s="266"/>
      <c r="BQ76" s="263">
        <v>
70</v>
      </c>
      <c r="BR76" s="268"/>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7"/>
    </row>
    <row r="77" spans="1:131" s="248" customFormat="1" ht="26.25" customHeight="1" x14ac:dyDescent="0.2">
      <c r="A77" s="262">
        <v>
10</v>
      </c>
      <c r="B77" s="967"/>
      <c r="C77" s="968"/>
      <c r="D77" s="968"/>
      <c r="E77" s="968"/>
      <c r="F77" s="968"/>
      <c r="G77" s="968"/>
      <c r="H77" s="968"/>
      <c r="I77" s="968"/>
      <c r="J77" s="968"/>
      <c r="K77" s="968"/>
      <c r="L77" s="968"/>
      <c r="M77" s="968"/>
      <c r="N77" s="968"/>
      <c r="O77" s="968"/>
      <c r="P77" s="969"/>
      <c r="Q77" s="973"/>
      <c r="R77" s="922"/>
      <c r="S77" s="922"/>
      <c r="T77" s="922"/>
      <c r="U77" s="919"/>
      <c r="V77" s="921"/>
      <c r="W77" s="922"/>
      <c r="X77" s="922"/>
      <c r="Y77" s="922"/>
      <c r="Z77" s="919"/>
      <c r="AA77" s="921"/>
      <c r="AB77" s="922"/>
      <c r="AC77" s="922"/>
      <c r="AD77" s="922"/>
      <c r="AE77" s="919"/>
      <c r="AF77" s="921"/>
      <c r="AG77" s="922"/>
      <c r="AH77" s="922"/>
      <c r="AI77" s="922"/>
      <c r="AJ77" s="919"/>
      <c r="AK77" s="921"/>
      <c r="AL77" s="922"/>
      <c r="AM77" s="922"/>
      <c r="AN77" s="922"/>
      <c r="AO77" s="919"/>
      <c r="AP77" s="921"/>
      <c r="AQ77" s="922"/>
      <c r="AR77" s="922"/>
      <c r="AS77" s="922"/>
      <c r="AT77" s="919"/>
      <c r="AU77" s="921"/>
      <c r="AV77" s="922"/>
      <c r="AW77" s="922"/>
      <c r="AX77" s="922"/>
      <c r="AY77" s="919"/>
      <c r="AZ77" s="971"/>
      <c r="BA77" s="971"/>
      <c r="BB77" s="971"/>
      <c r="BC77" s="971"/>
      <c r="BD77" s="972"/>
      <c r="BE77" s="266"/>
      <c r="BF77" s="266"/>
      <c r="BG77" s="266"/>
      <c r="BH77" s="266"/>
      <c r="BI77" s="266"/>
      <c r="BJ77" s="266"/>
      <c r="BK77" s="266"/>
      <c r="BL77" s="266"/>
      <c r="BM77" s="266"/>
      <c r="BN77" s="266"/>
      <c r="BO77" s="266"/>
      <c r="BP77" s="266"/>
      <c r="BQ77" s="263">
        <v>
71</v>
      </c>
      <c r="BR77" s="268"/>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7"/>
    </row>
    <row r="78" spans="1:131" s="248" customFormat="1" ht="26.25" customHeight="1" x14ac:dyDescent="0.2">
      <c r="A78" s="262">
        <v>
11</v>
      </c>
      <c r="B78" s="967"/>
      <c r="C78" s="968"/>
      <c r="D78" s="968"/>
      <c r="E78" s="968"/>
      <c r="F78" s="968"/>
      <c r="G78" s="968"/>
      <c r="H78" s="968"/>
      <c r="I78" s="968"/>
      <c r="J78" s="968"/>
      <c r="K78" s="968"/>
      <c r="L78" s="968"/>
      <c r="M78" s="968"/>
      <c r="N78" s="968"/>
      <c r="O78" s="968"/>
      <c r="P78" s="969"/>
      <c r="Q78" s="970"/>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71"/>
      <c r="BA78" s="971"/>
      <c r="BB78" s="971"/>
      <c r="BC78" s="971"/>
      <c r="BD78" s="972"/>
      <c r="BE78" s="266"/>
      <c r="BF78" s="266"/>
      <c r="BG78" s="266"/>
      <c r="BH78" s="266"/>
      <c r="BI78" s="266"/>
      <c r="BJ78" s="269"/>
      <c r="BK78" s="269"/>
      <c r="BL78" s="269"/>
      <c r="BM78" s="269"/>
      <c r="BN78" s="269"/>
      <c r="BO78" s="266"/>
      <c r="BP78" s="266"/>
      <c r="BQ78" s="263">
        <v>
72</v>
      </c>
      <c r="BR78" s="268"/>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7"/>
    </row>
    <row r="79" spans="1:131" s="248" customFormat="1" ht="26.25" customHeight="1" x14ac:dyDescent="0.2">
      <c r="A79" s="262">
        <v>
12</v>
      </c>
      <c r="B79" s="967"/>
      <c r="C79" s="968"/>
      <c r="D79" s="968"/>
      <c r="E79" s="968"/>
      <c r="F79" s="968"/>
      <c r="G79" s="968"/>
      <c r="H79" s="968"/>
      <c r="I79" s="968"/>
      <c r="J79" s="968"/>
      <c r="K79" s="968"/>
      <c r="L79" s="968"/>
      <c r="M79" s="968"/>
      <c r="N79" s="968"/>
      <c r="O79" s="968"/>
      <c r="P79" s="969"/>
      <c r="Q79" s="970"/>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71"/>
      <c r="BA79" s="971"/>
      <c r="BB79" s="971"/>
      <c r="BC79" s="971"/>
      <c r="BD79" s="972"/>
      <c r="BE79" s="266"/>
      <c r="BF79" s="266"/>
      <c r="BG79" s="266"/>
      <c r="BH79" s="266"/>
      <c r="BI79" s="266"/>
      <c r="BJ79" s="269"/>
      <c r="BK79" s="269"/>
      <c r="BL79" s="269"/>
      <c r="BM79" s="269"/>
      <c r="BN79" s="269"/>
      <c r="BO79" s="266"/>
      <c r="BP79" s="266"/>
      <c r="BQ79" s="263">
        <v>
73</v>
      </c>
      <c r="BR79" s="268"/>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7"/>
    </row>
    <row r="80" spans="1:131" s="248" customFormat="1" ht="26.25" customHeight="1" x14ac:dyDescent="0.2">
      <c r="A80" s="262">
        <v>
13</v>
      </c>
      <c r="B80" s="967"/>
      <c r="C80" s="968"/>
      <c r="D80" s="968"/>
      <c r="E80" s="968"/>
      <c r="F80" s="968"/>
      <c r="G80" s="968"/>
      <c r="H80" s="968"/>
      <c r="I80" s="968"/>
      <c r="J80" s="968"/>
      <c r="K80" s="968"/>
      <c r="L80" s="968"/>
      <c r="M80" s="968"/>
      <c r="N80" s="968"/>
      <c r="O80" s="968"/>
      <c r="P80" s="969"/>
      <c r="Q80" s="970"/>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71"/>
      <c r="BA80" s="971"/>
      <c r="BB80" s="971"/>
      <c r="BC80" s="971"/>
      <c r="BD80" s="972"/>
      <c r="BE80" s="266"/>
      <c r="BF80" s="266"/>
      <c r="BG80" s="266"/>
      <c r="BH80" s="266"/>
      <c r="BI80" s="266"/>
      <c r="BJ80" s="266"/>
      <c r="BK80" s="266"/>
      <c r="BL80" s="266"/>
      <c r="BM80" s="266"/>
      <c r="BN80" s="266"/>
      <c r="BO80" s="266"/>
      <c r="BP80" s="266"/>
      <c r="BQ80" s="263">
        <v>
74</v>
      </c>
      <c r="BR80" s="268"/>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7"/>
    </row>
    <row r="81" spans="1:131" s="248" customFormat="1" ht="26.25" customHeight="1" x14ac:dyDescent="0.2">
      <c r="A81" s="262">
        <v>
14</v>
      </c>
      <c r="B81" s="967"/>
      <c r="C81" s="968"/>
      <c r="D81" s="968"/>
      <c r="E81" s="968"/>
      <c r="F81" s="968"/>
      <c r="G81" s="968"/>
      <c r="H81" s="968"/>
      <c r="I81" s="968"/>
      <c r="J81" s="968"/>
      <c r="K81" s="968"/>
      <c r="L81" s="968"/>
      <c r="M81" s="968"/>
      <c r="N81" s="968"/>
      <c r="O81" s="968"/>
      <c r="P81" s="969"/>
      <c r="Q81" s="970"/>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71"/>
      <c r="BA81" s="971"/>
      <c r="BB81" s="971"/>
      <c r="BC81" s="971"/>
      <c r="BD81" s="972"/>
      <c r="BE81" s="266"/>
      <c r="BF81" s="266"/>
      <c r="BG81" s="266"/>
      <c r="BH81" s="266"/>
      <c r="BI81" s="266"/>
      <c r="BJ81" s="266"/>
      <c r="BK81" s="266"/>
      <c r="BL81" s="266"/>
      <c r="BM81" s="266"/>
      <c r="BN81" s="266"/>
      <c r="BO81" s="266"/>
      <c r="BP81" s="266"/>
      <c r="BQ81" s="263">
        <v>
75</v>
      </c>
      <c r="BR81" s="268"/>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7"/>
    </row>
    <row r="82" spans="1:131" s="248" customFormat="1" ht="26.25" customHeight="1" x14ac:dyDescent="0.2">
      <c r="A82" s="262">
        <v>
15</v>
      </c>
      <c r="B82" s="967"/>
      <c r="C82" s="968"/>
      <c r="D82" s="968"/>
      <c r="E82" s="968"/>
      <c r="F82" s="968"/>
      <c r="G82" s="968"/>
      <c r="H82" s="968"/>
      <c r="I82" s="968"/>
      <c r="J82" s="968"/>
      <c r="K82" s="968"/>
      <c r="L82" s="968"/>
      <c r="M82" s="968"/>
      <c r="N82" s="968"/>
      <c r="O82" s="968"/>
      <c r="P82" s="969"/>
      <c r="Q82" s="970"/>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71"/>
      <c r="BA82" s="971"/>
      <c r="BB82" s="971"/>
      <c r="BC82" s="971"/>
      <c r="BD82" s="972"/>
      <c r="BE82" s="266"/>
      <c r="BF82" s="266"/>
      <c r="BG82" s="266"/>
      <c r="BH82" s="266"/>
      <c r="BI82" s="266"/>
      <c r="BJ82" s="266"/>
      <c r="BK82" s="266"/>
      <c r="BL82" s="266"/>
      <c r="BM82" s="266"/>
      <c r="BN82" s="266"/>
      <c r="BO82" s="266"/>
      <c r="BP82" s="266"/>
      <c r="BQ82" s="263">
        <v>
76</v>
      </c>
      <c r="BR82" s="268"/>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7"/>
    </row>
    <row r="83" spans="1:131" s="248" customFormat="1" ht="26.25" customHeight="1" x14ac:dyDescent="0.2">
      <c r="A83" s="262">
        <v>
16</v>
      </c>
      <c r="B83" s="967"/>
      <c r="C83" s="968"/>
      <c r="D83" s="968"/>
      <c r="E83" s="968"/>
      <c r="F83" s="968"/>
      <c r="G83" s="968"/>
      <c r="H83" s="968"/>
      <c r="I83" s="968"/>
      <c r="J83" s="968"/>
      <c r="K83" s="968"/>
      <c r="L83" s="968"/>
      <c r="M83" s="968"/>
      <c r="N83" s="968"/>
      <c r="O83" s="968"/>
      <c r="P83" s="969"/>
      <c r="Q83" s="970"/>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71"/>
      <c r="BA83" s="971"/>
      <c r="BB83" s="971"/>
      <c r="BC83" s="971"/>
      <c r="BD83" s="972"/>
      <c r="BE83" s="266"/>
      <c r="BF83" s="266"/>
      <c r="BG83" s="266"/>
      <c r="BH83" s="266"/>
      <c r="BI83" s="266"/>
      <c r="BJ83" s="266"/>
      <c r="BK83" s="266"/>
      <c r="BL83" s="266"/>
      <c r="BM83" s="266"/>
      <c r="BN83" s="266"/>
      <c r="BO83" s="266"/>
      <c r="BP83" s="266"/>
      <c r="BQ83" s="263">
        <v>
77</v>
      </c>
      <c r="BR83" s="268"/>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7"/>
    </row>
    <row r="84" spans="1:131" s="248" customFormat="1" ht="26.25" customHeight="1" x14ac:dyDescent="0.2">
      <c r="A84" s="262">
        <v>
17</v>
      </c>
      <c r="B84" s="967"/>
      <c r="C84" s="968"/>
      <c r="D84" s="968"/>
      <c r="E84" s="968"/>
      <c r="F84" s="968"/>
      <c r="G84" s="968"/>
      <c r="H84" s="968"/>
      <c r="I84" s="968"/>
      <c r="J84" s="968"/>
      <c r="K84" s="968"/>
      <c r="L84" s="968"/>
      <c r="M84" s="968"/>
      <c r="N84" s="968"/>
      <c r="O84" s="968"/>
      <c r="P84" s="969"/>
      <c r="Q84" s="970"/>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71"/>
      <c r="BA84" s="971"/>
      <c r="BB84" s="971"/>
      <c r="BC84" s="971"/>
      <c r="BD84" s="972"/>
      <c r="BE84" s="266"/>
      <c r="BF84" s="266"/>
      <c r="BG84" s="266"/>
      <c r="BH84" s="266"/>
      <c r="BI84" s="266"/>
      <c r="BJ84" s="266"/>
      <c r="BK84" s="266"/>
      <c r="BL84" s="266"/>
      <c r="BM84" s="266"/>
      <c r="BN84" s="266"/>
      <c r="BO84" s="266"/>
      <c r="BP84" s="266"/>
      <c r="BQ84" s="263">
        <v>
78</v>
      </c>
      <c r="BR84" s="268"/>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7"/>
    </row>
    <row r="85" spans="1:131" s="248" customFormat="1" ht="26.25" customHeight="1" x14ac:dyDescent="0.2">
      <c r="A85" s="262">
        <v>
18</v>
      </c>
      <c r="B85" s="967"/>
      <c r="C85" s="968"/>
      <c r="D85" s="968"/>
      <c r="E85" s="968"/>
      <c r="F85" s="968"/>
      <c r="G85" s="968"/>
      <c r="H85" s="968"/>
      <c r="I85" s="968"/>
      <c r="J85" s="968"/>
      <c r="K85" s="968"/>
      <c r="L85" s="968"/>
      <c r="M85" s="968"/>
      <c r="N85" s="968"/>
      <c r="O85" s="968"/>
      <c r="P85" s="969"/>
      <c r="Q85" s="970"/>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71"/>
      <c r="BA85" s="971"/>
      <c r="BB85" s="971"/>
      <c r="BC85" s="971"/>
      <c r="BD85" s="972"/>
      <c r="BE85" s="266"/>
      <c r="BF85" s="266"/>
      <c r="BG85" s="266"/>
      <c r="BH85" s="266"/>
      <c r="BI85" s="266"/>
      <c r="BJ85" s="266"/>
      <c r="BK85" s="266"/>
      <c r="BL85" s="266"/>
      <c r="BM85" s="266"/>
      <c r="BN85" s="266"/>
      <c r="BO85" s="266"/>
      <c r="BP85" s="266"/>
      <c r="BQ85" s="263">
        <v>
79</v>
      </c>
      <c r="BR85" s="268"/>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7"/>
    </row>
    <row r="86" spans="1:131" s="248" customFormat="1" ht="26.25" customHeight="1" x14ac:dyDescent="0.2">
      <c r="A86" s="262">
        <v>
19</v>
      </c>
      <c r="B86" s="967"/>
      <c r="C86" s="968"/>
      <c r="D86" s="968"/>
      <c r="E86" s="968"/>
      <c r="F86" s="968"/>
      <c r="G86" s="968"/>
      <c r="H86" s="968"/>
      <c r="I86" s="968"/>
      <c r="J86" s="968"/>
      <c r="K86" s="968"/>
      <c r="L86" s="968"/>
      <c r="M86" s="968"/>
      <c r="N86" s="968"/>
      <c r="O86" s="968"/>
      <c r="P86" s="969"/>
      <c r="Q86" s="97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71"/>
      <c r="BA86" s="971"/>
      <c r="BB86" s="971"/>
      <c r="BC86" s="971"/>
      <c r="BD86" s="972"/>
      <c r="BE86" s="266"/>
      <c r="BF86" s="266"/>
      <c r="BG86" s="266"/>
      <c r="BH86" s="266"/>
      <c r="BI86" s="266"/>
      <c r="BJ86" s="266"/>
      <c r="BK86" s="266"/>
      <c r="BL86" s="266"/>
      <c r="BM86" s="266"/>
      <c r="BN86" s="266"/>
      <c r="BO86" s="266"/>
      <c r="BP86" s="266"/>
      <c r="BQ86" s="263">
        <v>
80</v>
      </c>
      <c r="BR86" s="268"/>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7"/>
    </row>
    <row r="87" spans="1:131" s="248" customFormat="1" ht="26.25" customHeight="1" x14ac:dyDescent="0.2">
      <c r="A87" s="270">
        <v>
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6"/>
      <c r="BF87" s="266"/>
      <c r="BG87" s="266"/>
      <c r="BH87" s="266"/>
      <c r="BI87" s="266"/>
      <c r="BJ87" s="266"/>
      <c r="BK87" s="266"/>
      <c r="BL87" s="266"/>
      <c r="BM87" s="266"/>
      <c r="BN87" s="266"/>
      <c r="BO87" s="266"/>
      <c r="BP87" s="266"/>
      <c r="BQ87" s="263">
        <v>
81</v>
      </c>
      <c r="BR87" s="268"/>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7"/>
    </row>
    <row r="88" spans="1:131" s="248" customFormat="1" ht="26.25" customHeight="1" thickBot="1" x14ac:dyDescent="0.25">
      <c r="A88" s="265" t="s">
        <v>
398</v>
      </c>
      <c r="B88" s="874" t="s">
        <v>
423</v>
      </c>
      <c r="C88" s="875"/>
      <c r="D88" s="875"/>
      <c r="E88" s="875"/>
      <c r="F88" s="875"/>
      <c r="G88" s="875"/>
      <c r="H88" s="875"/>
      <c r="I88" s="875"/>
      <c r="J88" s="875"/>
      <c r="K88" s="875"/>
      <c r="L88" s="875"/>
      <c r="M88" s="875"/>
      <c r="N88" s="875"/>
      <c r="O88" s="875"/>
      <c r="P88" s="876"/>
      <c r="Q88" s="932"/>
      <c r="R88" s="933"/>
      <c r="S88" s="933"/>
      <c r="T88" s="933"/>
      <c r="U88" s="933"/>
      <c r="V88" s="933"/>
      <c r="W88" s="933"/>
      <c r="X88" s="933"/>
      <c r="Y88" s="933"/>
      <c r="Z88" s="933"/>
      <c r="AA88" s="933"/>
      <c r="AB88" s="933"/>
      <c r="AC88" s="933"/>
      <c r="AD88" s="933"/>
      <c r="AE88" s="933"/>
      <c r="AF88" s="936">
        <v>
79825</v>
      </c>
      <c r="AG88" s="936"/>
      <c r="AH88" s="936"/>
      <c r="AI88" s="936"/>
      <c r="AJ88" s="936"/>
      <c r="AK88" s="933"/>
      <c r="AL88" s="933"/>
      <c r="AM88" s="933"/>
      <c r="AN88" s="933"/>
      <c r="AO88" s="933"/>
      <c r="AP88" s="936">
        <v>
50463</v>
      </c>
      <c r="AQ88" s="936"/>
      <c r="AR88" s="936"/>
      <c r="AS88" s="936"/>
      <c r="AT88" s="936"/>
      <c r="AU88" s="936">
        <v>
1524</v>
      </c>
      <c r="AV88" s="936"/>
      <c r="AW88" s="936"/>
      <c r="AX88" s="936"/>
      <c r="AY88" s="936"/>
      <c r="AZ88" s="941"/>
      <c r="BA88" s="941"/>
      <c r="BB88" s="941"/>
      <c r="BC88" s="941"/>
      <c r="BD88" s="942"/>
      <c r="BE88" s="266"/>
      <c r="BF88" s="266"/>
      <c r="BG88" s="266"/>
      <c r="BH88" s="266"/>
      <c r="BI88" s="266"/>
      <c r="BJ88" s="266"/>
      <c r="BK88" s="266"/>
      <c r="BL88" s="266"/>
      <c r="BM88" s="266"/>
      <c r="BN88" s="266"/>
      <c r="BO88" s="266"/>
      <c r="BP88" s="266"/>
      <c r="BQ88" s="263">
        <v>
82</v>
      </c>
      <c r="BR88" s="268"/>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398</v>
      </c>
      <c r="BR102" s="874" t="s">
        <v>
424</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v>
813</v>
      </c>
      <c r="CS102" s="944"/>
      <c r="CT102" s="944"/>
      <c r="CU102" s="944"/>
      <c r="CV102" s="985"/>
      <c r="CW102" s="984">
        <v>
879</v>
      </c>
      <c r="CX102" s="944"/>
      <c r="CY102" s="944"/>
      <c r="CZ102" s="944"/>
      <c r="DA102" s="985"/>
      <c r="DB102" s="984"/>
      <c r="DC102" s="944"/>
      <c r="DD102" s="944"/>
      <c r="DE102" s="944"/>
      <c r="DF102" s="985"/>
      <c r="DG102" s="984"/>
      <c r="DH102" s="944"/>
      <c r="DI102" s="944"/>
      <c r="DJ102" s="944"/>
      <c r="DK102" s="985"/>
      <c r="DL102" s="984"/>
      <c r="DM102" s="944"/>
      <c r="DN102" s="944"/>
      <c r="DO102" s="944"/>
      <c r="DP102" s="985"/>
      <c r="DQ102" s="984"/>
      <c r="DR102" s="944"/>
      <c r="DS102" s="944"/>
      <c r="DT102" s="944"/>
      <c r="DU102" s="985"/>
      <c r="DV102" s="1008"/>
      <c r="DW102" s="1009"/>
      <c r="DX102" s="1009"/>
      <c r="DY102" s="1009"/>
      <c r="DZ102" s="101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1" t="s">
        <v>
425</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2" t="s">
        <v>
426</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13" t="s">
        <v>
429</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
430</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7" customFormat="1" ht="26.25" customHeight="1" x14ac:dyDescent="0.2">
      <c r="A109" s="1006" t="s">
        <v>
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
432</v>
      </c>
      <c r="AB109" s="987"/>
      <c r="AC109" s="987"/>
      <c r="AD109" s="987"/>
      <c r="AE109" s="988"/>
      <c r="AF109" s="986" t="s">
        <v>
316</v>
      </c>
      <c r="AG109" s="987"/>
      <c r="AH109" s="987"/>
      <c r="AI109" s="987"/>
      <c r="AJ109" s="988"/>
      <c r="AK109" s="986" t="s">
        <v>
315</v>
      </c>
      <c r="AL109" s="987"/>
      <c r="AM109" s="987"/>
      <c r="AN109" s="987"/>
      <c r="AO109" s="988"/>
      <c r="AP109" s="986" t="s">
        <v>
433</v>
      </c>
      <c r="AQ109" s="987"/>
      <c r="AR109" s="987"/>
      <c r="AS109" s="987"/>
      <c r="AT109" s="989"/>
      <c r="AU109" s="1006" t="s">
        <v>
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
432</v>
      </c>
      <c r="BR109" s="987"/>
      <c r="BS109" s="987"/>
      <c r="BT109" s="987"/>
      <c r="BU109" s="988"/>
      <c r="BV109" s="986" t="s">
        <v>
316</v>
      </c>
      <c r="BW109" s="987"/>
      <c r="BX109" s="987"/>
      <c r="BY109" s="987"/>
      <c r="BZ109" s="988"/>
      <c r="CA109" s="986" t="s">
        <v>
315</v>
      </c>
      <c r="CB109" s="987"/>
      <c r="CC109" s="987"/>
      <c r="CD109" s="987"/>
      <c r="CE109" s="988"/>
      <c r="CF109" s="1007" t="s">
        <v>
433</v>
      </c>
      <c r="CG109" s="1007"/>
      <c r="CH109" s="1007"/>
      <c r="CI109" s="1007"/>
      <c r="CJ109" s="1007"/>
      <c r="CK109" s="986" t="s">
        <v>
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
432</v>
      </c>
      <c r="DH109" s="987"/>
      <c r="DI109" s="987"/>
      <c r="DJ109" s="987"/>
      <c r="DK109" s="988"/>
      <c r="DL109" s="986" t="s">
        <v>
316</v>
      </c>
      <c r="DM109" s="987"/>
      <c r="DN109" s="987"/>
      <c r="DO109" s="987"/>
      <c r="DP109" s="988"/>
      <c r="DQ109" s="986" t="s">
        <v>
315</v>
      </c>
      <c r="DR109" s="987"/>
      <c r="DS109" s="987"/>
      <c r="DT109" s="987"/>
      <c r="DU109" s="988"/>
      <c r="DV109" s="986" t="s">
        <v>
433</v>
      </c>
      <c r="DW109" s="987"/>
      <c r="DX109" s="987"/>
      <c r="DY109" s="987"/>
      <c r="DZ109" s="989"/>
    </row>
    <row r="110" spans="1:131" s="247" customFormat="1" ht="26.25" customHeight="1" x14ac:dyDescent="0.2">
      <c r="A110" s="990" t="s">
        <v>
435</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
2276791</v>
      </c>
      <c r="AB110" s="994"/>
      <c r="AC110" s="994"/>
      <c r="AD110" s="994"/>
      <c r="AE110" s="995"/>
      <c r="AF110" s="996">
        <v>
2040613</v>
      </c>
      <c r="AG110" s="994"/>
      <c r="AH110" s="994"/>
      <c r="AI110" s="994"/>
      <c r="AJ110" s="995"/>
      <c r="AK110" s="996">
        <v>
2275231</v>
      </c>
      <c r="AL110" s="994"/>
      <c r="AM110" s="994"/>
      <c r="AN110" s="994"/>
      <c r="AO110" s="995"/>
      <c r="AP110" s="997">
        <v>
2.7</v>
      </c>
      <c r="AQ110" s="998"/>
      <c r="AR110" s="998"/>
      <c r="AS110" s="998"/>
      <c r="AT110" s="999"/>
      <c r="AU110" s="1000" t="s">
        <v>
73</v>
      </c>
      <c r="AV110" s="1001"/>
      <c r="AW110" s="1001"/>
      <c r="AX110" s="1001"/>
      <c r="AY110" s="1001"/>
      <c r="AZ110" s="1042" t="s">
        <v>
436</v>
      </c>
      <c r="BA110" s="991"/>
      <c r="BB110" s="991"/>
      <c r="BC110" s="991"/>
      <c r="BD110" s="991"/>
      <c r="BE110" s="991"/>
      <c r="BF110" s="991"/>
      <c r="BG110" s="991"/>
      <c r="BH110" s="991"/>
      <c r="BI110" s="991"/>
      <c r="BJ110" s="991"/>
      <c r="BK110" s="991"/>
      <c r="BL110" s="991"/>
      <c r="BM110" s="991"/>
      <c r="BN110" s="991"/>
      <c r="BO110" s="991"/>
      <c r="BP110" s="992"/>
      <c r="BQ110" s="1028">
        <v>
20916576</v>
      </c>
      <c r="BR110" s="1029"/>
      <c r="BS110" s="1029"/>
      <c r="BT110" s="1029"/>
      <c r="BU110" s="1029"/>
      <c r="BV110" s="1029">
        <v>
19947098</v>
      </c>
      <c r="BW110" s="1029"/>
      <c r="BX110" s="1029"/>
      <c r="BY110" s="1029"/>
      <c r="BZ110" s="1029"/>
      <c r="CA110" s="1029">
        <v>
18638011</v>
      </c>
      <c r="CB110" s="1029"/>
      <c r="CC110" s="1029"/>
      <c r="CD110" s="1029"/>
      <c r="CE110" s="1029"/>
      <c r="CF110" s="1043">
        <v>
21.9</v>
      </c>
      <c r="CG110" s="1044"/>
      <c r="CH110" s="1044"/>
      <c r="CI110" s="1044"/>
      <c r="CJ110" s="1044"/>
      <c r="CK110" s="1045" t="s">
        <v>
437</v>
      </c>
      <c r="CL110" s="1046"/>
      <c r="CM110" s="1025" t="s">
        <v>
438</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
178</v>
      </c>
      <c r="DH110" s="1029"/>
      <c r="DI110" s="1029"/>
      <c r="DJ110" s="1029"/>
      <c r="DK110" s="1029"/>
      <c r="DL110" s="1029" t="s">
        <v>
178</v>
      </c>
      <c r="DM110" s="1029"/>
      <c r="DN110" s="1029"/>
      <c r="DO110" s="1029"/>
      <c r="DP110" s="1029"/>
      <c r="DQ110" s="1029" t="s">
        <v>
178</v>
      </c>
      <c r="DR110" s="1029"/>
      <c r="DS110" s="1029"/>
      <c r="DT110" s="1029"/>
      <c r="DU110" s="1029"/>
      <c r="DV110" s="1030" t="s">
        <v>
178</v>
      </c>
      <c r="DW110" s="1030"/>
      <c r="DX110" s="1030"/>
      <c r="DY110" s="1030"/>
      <c r="DZ110" s="1031"/>
    </row>
    <row r="111" spans="1:131" s="247" customFormat="1" ht="26.25" customHeight="1" x14ac:dyDescent="0.2">
      <c r="A111" s="1032" t="s">
        <v>
439</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
178</v>
      </c>
      <c r="AB111" s="1036"/>
      <c r="AC111" s="1036"/>
      <c r="AD111" s="1036"/>
      <c r="AE111" s="1037"/>
      <c r="AF111" s="1038" t="s">
        <v>
178</v>
      </c>
      <c r="AG111" s="1036"/>
      <c r="AH111" s="1036"/>
      <c r="AI111" s="1036"/>
      <c r="AJ111" s="1037"/>
      <c r="AK111" s="1038" t="s">
        <v>
178</v>
      </c>
      <c r="AL111" s="1036"/>
      <c r="AM111" s="1036"/>
      <c r="AN111" s="1036"/>
      <c r="AO111" s="1037"/>
      <c r="AP111" s="1039" t="s">
        <v>
178</v>
      </c>
      <c r="AQ111" s="1040"/>
      <c r="AR111" s="1040"/>
      <c r="AS111" s="1040"/>
      <c r="AT111" s="1041"/>
      <c r="AU111" s="1002"/>
      <c r="AV111" s="1003"/>
      <c r="AW111" s="1003"/>
      <c r="AX111" s="1003"/>
      <c r="AY111" s="1003"/>
      <c r="AZ111" s="1051" t="s">
        <v>
440</v>
      </c>
      <c r="BA111" s="1052"/>
      <c r="BB111" s="1052"/>
      <c r="BC111" s="1052"/>
      <c r="BD111" s="1052"/>
      <c r="BE111" s="1052"/>
      <c r="BF111" s="1052"/>
      <c r="BG111" s="1052"/>
      <c r="BH111" s="1052"/>
      <c r="BI111" s="1052"/>
      <c r="BJ111" s="1052"/>
      <c r="BK111" s="1052"/>
      <c r="BL111" s="1052"/>
      <c r="BM111" s="1052"/>
      <c r="BN111" s="1052"/>
      <c r="BO111" s="1052"/>
      <c r="BP111" s="1053"/>
      <c r="BQ111" s="1021">
        <v>
200239</v>
      </c>
      <c r="BR111" s="1022"/>
      <c r="BS111" s="1022"/>
      <c r="BT111" s="1022"/>
      <c r="BU111" s="1022"/>
      <c r="BV111" s="1022">
        <v>
32000</v>
      </c>
      <c r="BW111" s="1022"/>
      <c r="BX111" s="1022"/>
      <c r="BY111" s="1022"/>
      <c r="BZ111" s="1022"/>
      <c r="CA111" s="1022" t="s">
        <v>
178</v>
      </c>
      <c r="CB111" s="1022"/>
      <c r="CC111" s="1022"/>
      <c r="CD111" s="1022"/>
      <c r="CE111" s="1022"/>
      <c r="CF111" s="1016" t="s">
        <v>
178</v>
      </c>
      <c r="CG111" s="1017"/>
      <c r="CH111" s="1017"/>
      <c r="CI111" s="1017"/>
      <c r="CJ111" s="1017"/>
      <c r="CK111" s="1047"/>
      <c r="CL111" s="1048"/>
      <c r="CM111" s="1018" t="s">
        <v>
441</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
442</v>
      </c>
      <c r="DH111" s="1022"/>
      <c r="DI111" s="1022"/>
      <c r="DJ111" s="1022"/>
      <c r="DK111" s="1022"/>
      <c r="DL111" s="1022" t="s">
        <v>
178</v>
      </c>
      <c r="DM111" s="1022"/>
      <c r="DN111" s="1022"/>
      <c r="DO111" s="1022"/>
      <c r="DP111" s="1022"/>
      <c r="DQ111" s="1022" t="s">
        <v>
178</v>
      </c>
      <c r="DR111" s="1022"/>
      <c r="DS111" s="1022"/>
      <c r="DT111" s="1022"/>
      <c r="DU111" s="1022"/>
      <c r="DV111" s="1023" t="s">
        <v>
178</v>
      </c>
      <c r="DW111" s="1023"/>
      <c r="DX111" s="1023"/>
      <c r="DY111" s="1023"/>
      <c r="DZ111" s="1024"/>
    </row>
    <row r="112" spans="1:131" s="247" customFormat="1" ht="26.25" customHeight="1" x14ac:dyDescent="0.2">
      <c r="A112" s="1054" t="s">
        <v>
443</v>
      </c>
      <c r="B112" s="1055"/>
      <c r="C112" s="1052" t="s">
        <v>
444</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v>
25400</v>
      </c>
      <c r="AB112" s="1061"/>
      <c r="AC112" s="1061"/>
      <c r="AD112" s="1061"/>
      <c r="AE112" s="1062"/>
      <c r="AF112" s="1063">
        <v>
33333</v>
      </c>
      <c r="AG112" s="1061"/>
      <c r="AH112" s="1061"/>
      <c r="AI112" s="1061"/>
      <c r="AJ112" s="1062"/>
      <c r="AK112" s="1063">
        <v>
50733</v>
      </c>
      <c r="AL112" s="1061"/>
      <c r="AM112" s="1061"/>
      <c r="AN112" s="1061"/>
      <c r="AO112" s="1062"/>
      <c r="AP112" s="1064">
        <v>
0.1</v>
      </c>
      <c r="AQ112" s="1065"/>
      <c r="AR112" s="1065"/>
      <c r="AS112" s="1065"/>
      <c r="AT112" s="1066"/>
      <c r="AU112" s="1002"/>
      <c r="AV112" s="1003"/>
      <c r="AW112" s="1003"/>
      <c r="AX112" s="1003"/>
      <c r="AY112" s="1003"/>
      <c r="AZ112" s="1051" t="s">
        <v>
445</v>
      </c>
      <c r="BA112" s="1052"/>
      <c r="BB112" s="1052"/>
      <c r="BC112" s="1052"/>
      <c r="BD112" s="1052"/>
      <c r="BE112" s="1052"/>
      <c r="BF112" s="1052"/>
      <c r="BG112" s="1052"/>
      <c r="BH112" s="1052"/>
      <c r="BI112" s="1052"/>
      <c r="BJ112" s="1052"/>
      <c r="BK112" s="1052"/>
      <c r="BL112" s="1052"/>
      <c r="BM112" s="1052"/>
      <c r="BN112" s="1052"/>
      <c r="BO112" s="1052"/>
      <c r="BP112" s="1053"/>
      <c r="BQ112" s="1021" t="s">
        <v>
178</v>
      </c>
      <c r="BR112" s="1022"/>
      <c r="BS112" s="1022"/>
      <c r="BT112" s="1022"/>
      <c r="BU112" s="1022"/>
      <c r="BV112" s="1022" t="s">
        <v>
442</v>
      </c>
      <c r="BW112" s="1022"/>
      <c r="BX112" s="1022"/>
      <c r="BY112" s="1022"/>
      <c r="BZ112" s="1022"/>
      <c r="CA112" s="1022" t="s">
        <v>
178</v>
      </c>
      <c r="CB112" s="1022"/>
      <c r="CC112" s="1022"/>
      <c r="CD112" s="1022"/>
      <c r="CE112" s="1022"/>
      <c r="CF112" s="1016" t="s">
        <v>
178</v>
      </c>
      <c r="CG112" s="1017"/>
      <c r="CH112" s="1017"/>
      <c r="CI112" s="1017"/>
      <c r="CJ112" s="1017"/>
      <c r="CK112" s="1047"/>
      <c r="CL112" s="1048"/>
      <c r="CM112" s="1018" t="s">
        <v>
446</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
178</v>
      </c>
      <c r="DH112" s="1022"/>
      <c r="DI112" s="1022"/>
      <c r="DJ112" s="1022"/>
      <c r="DK112" s="1022"/>
      <c r="DL112" s="1022" t="s">
        <v>
442</v>
      </c>
      <c r="DM112" s="1022"/>
      <c r="DN112" s="1022"/>
      <c r="DO112" s="1022"/>
      <c r="DP112" s="1022"/>
      <c r="DQ112" s="1022" t="s">
        <v>
178</v>
      </c>
      <c r="DR112" s="1022"/>
      <c r="DS112" s="1022"/>
      <c r="DT112" s="1022"/>
      <c r="DU112" s="1022"/>
      <c r="DV112" s="1023" t="s">
        <v>
178</v>
      </c>
      <c r="DW112" s="1023"/>
      <c r="DX112" s="1023"/>
      <c r="DY112" s="1023"/>
      <c r="DZ112" s="1024"/>
    </row>
    <row r="113" spans="1:130" s="247" customFormat="1" ht="26.25" customHeight="1" x14ac:dyDescent="0.2">
      <c r="A113" s="1056"/>
      <c r="B113" s="1057"/>
      <c r="C113" s="1052" t="s">
        <v>
447</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t="s">
        <v>
178</v>
      </c>
      <c r="AB113" s="1036"/>
      <c r="AC113" s="1036"/>
      <c r="AD113" s="1036"/>
      <c r="AE113" s="1037"/>
      <c r="AF113" s="1038" t="s">
        <v>
178</v>
      </c>
      <c r="AG113" s="1036"/>
      <c r="AH113" s="1036"/>
      <c r="AI113" s="1036"/>
      <c r="AJ113" s="1037"/>
      <c r="AK113" s="1038" t="s">
        <v>
178</v>
      </c>
      <c r="AL113" s="1036"/>
      <c r="AM113" s="1036"/>
      <c r="AN113" s="1036"/>
      <c r="AO113" s="1037"/>
      <c r="AP113" s="1039" t="s">
        <v>
178</v>
      </c>
      <c r="AQ113" s="1040"/>
      <c r="AR113" s="1040"/>
      <c r="AS113" s="1040"/>
      <c r="AT113" s="1041"/>
      <c r="AU113" s="1002"/>
      <c r="AV113" s="1003"/>
      <c r="AW113" s="1003"/>
      <c r="AX113" s="1003"/>
      <c r="AY113" s="1003"/>
      <c r="AZ113" s="1051" t="s">
        <v>
448</v>
      </c>
      <c r="BA113" s="1052"/>
      <c r="BB113" s="1052"/>
      <c r="BC113" s="1052"/>
      <c r="BD113" s="1052"/>
      <c r="BE113" s="1052"/>
      <c r="BF113" s="1052"/>
      <c r="BG113" s="1052"/>
      <c r="BH113" s="1052"/>
      <c r="BI113" s="1052"/>
      <c r="BJ113" s="1052"/>
      <c r="BK113" s="1052"/>
      <c r="BL113" s="1052"/>
      <c r="BM113" s="1052"/>
      <c r="BN113" s="1052"/>
      <c r="BO113" s="1052"/>
      <c r="BP113" s="1053"/>
      <c r="BQ113" s="1021">
        <v>
1438558</v>
      </c>
      <c r="BR113" s="1022"/>
      <c r="BS113" s="1022"/>
      <c r="BT113" s="1022"/>
      <c r="BU113" s="1022"/>
      <c r="BV113" s="1022">
        <v>
1461986</v>
      </c>
      <c r="BW113" s="1022"/>
      <c r="BX113" s="1022"/>
      <c r="BY113" s="1022"/>
      <c r="BZ113" s="1022"/>
      <c r="CA113" s="1022">
        <v>
1524208</v>
      </c>
      <c r="CB113" s="1022"/>
      <c r="CC113" s="1022"/>
      <c r="CD113" s="1022"/>
      <c r="CE113" s="1022"/>
      <c r="CF113" s="1016">
        <v>
1.8</v>
      </c>
      <c r="CG113" s="1017"/>
      <c r="CH113" s="1017"/>
      <c r="CI113" s="1017"/>
      <c r="CJ113" s="1017"/>
      <c r="CK113" s="1047"/>
      <c r="CL113" s="1048"/>
      <c r="CM113" s="1018" t="s">
        <v>
449</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
178</v>
      </c>
      <c r="DH113" s="1061"/>
      <c r="DI113" s="1061"/>
      <c r="DJ113" s="1061"/>
      <c r="DK113" s="1062"/>
      <c r="DL113" s="1063" t="s">
        <v>
178</v>
      </c>
      <c r="DM113" s="1061"/>
      <c r="DN113" s="1061"/>
      <c r="DO113" s="1061"/>
      <c r="DP113" s="1062"/>
      <c r="DQ113" s="1063" t="s">
        <v>
178</v>
      </c>
      <c r="DR113" s="1061"/>
      <c r="DS113" s="1061"/>
      <c r="DT113" s="1061"/>
      <c r="DU113" s="1062"/>
      <c r="DV113" s="1064" t="s">
        <v>
178</v>
      </c>
      <c r="DW113" s="1065"/>
      <c r="DX113" s="1065"/>
      <c r="DY113" s="1065"/>
      <c r="DZ113" s="1066"/>
    </row>
    <row r="114" spans="1:130" s="247" customFormat="1" ht="26.25" customHeight="1" x14ac:dyDescent="0.2">
      <c r="A114" s="1056"/>
      <c r="B114" s="1057"/>
      <c r="C114" s="1052" t="s">
        <v>
450</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
107323</v>
      </c>
      <c r="AB114" s="1061"/>
      <c r="AC114" s="1061"/>
      <c r="AD114" s="1061"/>
      <c r="AE114" s="1062"/>
      <c r="AF114" s="1063">
        <v>
119044</v>
      </c>
      <c r="AG114" s="1061"/>
      <c r="AH114" s="1061"/>
      <c r="AI114" s="1061"/>
      <c r="AJ114" s="1062"/>
      <c r="AK114" s="1063">
        <v>
124083</v>
      </c>
      <c r="AL114" s="1061"/>
      <c r="AM114" s="1061"/>
      <c r="AN114" s="1061"/>
      <c r="AO114" s="1062"/>
      <c r="AP114" s="1064">
        <v>
0.1</v>
      </c>
      <c r="AQ114" s="1065"/>
      <c r="AR114" s="1065"/>
      <c r="AS114" s="1065"/>
      <c r="AT114" s="1066"/>
      <c r="AU114" s="1002"/>
      <c r="AV114" s="1003"/>
      <c r="AW114" s="1003"/>
      <c r="AX114" s="1003"/>
      <c r="AY114" s="1003"/>
      <c r="AZ114" s="1051" t="s">
        <v>
451</v>
      </c>
      <c r="BA114" s="1052"/>
      <c r="BB114" s="1052"/>
      <c r="BC114" s="1052"/>
      <c r="BD114" s="1052"/>
      <c r="BE114" s="1052"/>
      <c r="BF114" s="1052"/>
      <c r="BG114" s="1052"/>
      <c r="BH114" s="1052"/>
      <c r="BI114" s="1052"/>
      <c r="BJ114" s="1052"/>
      <c r="BK114" s="1052"/>
      <c r="BL114" s="1052"/>
      <c r="BM114" s="1052"/>
      <c r="BN114" s="1052"/>
      <c r="BO114" s="1052"/>
      <c r="BP114" s="1053"/>
      <c r="BQ114" s="1021">
        <v>
18192840</v>
      </c>
      <c r="BR114" s="1022"/>
      <c r="BS114" s="1022"/>
      <c r="BT114" s="1022"/>
      <c r="BU114" s="1022"/>
      <c r="BV114" s="1022">
        <v>
18536940</v>
      </c>
      <c r="BW114" s="1022"/>
      <c r="BX114" s="1022"/>
      <c r="BY114" s="1022"/>
      <c r="BZ114" s="1022"/>
      <c r="CA114" s="1022">
        <v>
17242712</v>
      </c>
      <c r="CB114" s="1022"/>
      <c r="CC114" s="1022"/>
      <c r="CD114" s="1022"/>
      <c r="CE114" s="1022"/>
      <c r="CF114" s="1016">
        <v>
20.3</v>
      </c>
      <c r="CG114" s="1017"/>
      <c r="CH114" s="1017"/>
      <c r="CI114" s="1017"/>
      <c r="CJ114" s="1017"/>
      <c r="CK114" s="1047"/>
      <c r="CL114" s="1048"/>
      <c r="CM114" s="1018" t="s">
        <v>
452</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
178</v>
      </c>
      <c r="DH114" s="1061"/>
      <c r="DI114" s="1061"/>
      <c r="DJ114" s="1061"/>
      <c r="DK114" s="1062"/>
      <c r="DL114" s="1063" t="s">
        <v>
178</v>
      </c>
      <c r="DM114" s="1061"/>
      <c r="DN114" s="1061"/>
      <c r="DO114" s="1061"/>
      <c r="DP114" s="1062"/>
      <c r="DQ114" s="1063" t="s">
        <v>
442</v>
      </c>
      <c r="DR114" s="1061"/>
      <c r="DS114" s="1061"/>
      <c r="DT114" s="1061"/>
      <c r="DU114" s="1062"/>
      <c r="DV114" s="1064" t="s">
        <v>
178</v>
      </c>
      <c r="DW114" s="1065"/>
      <c r="DX114" s="1065"/>
      <c r="DY114" s="1065"/>
      <c r="DZ114" s="1066"/>
    </row>
    <row r="115" spans="1:130" s="247" customFormat="1" ht="26.25" customHeight="1" x14ac:dyDescent="0.2">
      <c r="A115" s="1056"/>
      <c r="B115" s="1057"/>
      <c r="C115" s="1052" t="s">
        <v>
453</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
247798</v>
      </c>
      <c r="AB115" s="1036"/>
      <c r="AC115" s="1036"/>
      <c r="AD115" s="1036"/>
      <c r="AE115" s="1037"/>
      <c r="AF115" s="1038">
        <v>
221141</v>
      </c>
      <c r="AG115" s="1036"/>
      <c r="AH115" s="1036"/>
      <c r="AI115" s="1036"/>
      <c r="AJ115" s="1037"/>
      <c r="AK115" s="1038">
        <v>
199026</v>
      </c>
      <c r="AL115" s="1036"/>
      <c r="AM115" s="1036"/>
      <c r="AN115" s="1036"/>
      <c r="AO115" s="1037"/>
      <c r="AP115" s="1039">
        <v>
0.2</v>
      </c>
      <c r="AQ115" s="1040"/>
      <c r="AR115" s="1040"/>
      <c r="AS115" s="1040"/>
      <c r="AT115" s="1041"/>
      <c r="AU115" s="1002"/>
      <c r="AV115" s="1003"/>
      <c r="AW115" s="1003"/>
      <c r="AX115" s="1003"/>
      <c r="AY115" s="1003"/>
      <c r="AZ115" s="1051" t="s">
        <v>
454</v>
      </c>
      <c r="BA115" s="1052"/>
      <c r="BB115" s="1052"/>
      <c r="BC115" s="1052"/>
      <c r="BD115" s="1052"/>
      <c r="BE115" s="1052"/>
      <c r="BF115" s="1052"/>
      <c r="BG115" s="1052"/>
      <c r="BH115" s="1052"/>
      <c r="BI115" s="1052"/>
      <c r="BJ115" s="1052"/>
      <c r="BK115" s="1052"/>
      <c r="BL115" s="1052"/>
      <c r="BM115" s="1052"/>
      <c r="BN115" s="1052"/>
      <c r="BO115" s="1052"/>
      <c r="BP115" s="1053"/>
      <c r="BQ115" s="1021" t="s">
        <v>
178</v>
      </c>
      <c r="BR115" s="1022"/>
      <c r="BS115" s="1022"/>
      <c r="BT115" s="1022"/>
      <c r="BU115" s="1022"/>
      <c r="BV115" s="1022" t="s">
        <v>
178</v>
      </c>
      <c r="BW115" s="1022"/>
      <c r="BX115" s="1022"/>
      <c r="BY115" s="1022"/>
      <c r="BZ115" s="1022"/>
      <c r="CA115" s="1022" t="s">
        <v>
178</v>
      </c>
      <c r="CB115" s="1022"/>
      <c r="CC115" s="1022"/>
      <c r="CD115" s="1022"/>
      <c r="CE115" s="1022"/>
      <c r="CF115" s="1016" t="s">
        <v>
178</v>
      </c>
      <c r="CG115" s="1017"/>
      <c r="CH115" s="1017"/>
      <c r="CI115" s="1017"/>
      <c r="CJ115" s="1017"/>
      <c r="CK115" s="1047"/>
      <c r="CL115" s="1048"/>
      <c r="CM115" s="1051" t="s">
        <v>
455</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v>
125414</v>
      </c>
      <c r="DH115" s="1061"/>
      <c r="DI115" s="1061"/>
      <c r="DJ115" s="1061"/>
      <c r="DK115" s="1062"/>
      <c r="DL115" s="1063" t="s">
        <v>
178</v>
      </c>
      <c r="DM115" s="1061"/>
      <c r="DN115" s="1061"/>
      <c r="DO115" s="1061"/>
      <c r="DP115" s="1062"/>
      <c r="DQ115" s="1063" t="s">
        <v>
178</v>
      </c>
      <c r="DR115" s="1061"/>
      <c r="DS115" s="1061"/>
      <c r="DT115" s="1061"/>
      <c r="DU115" s="1062"/>
      <c r="DV115" s="1064" t="s">
        <v>
178</v>
      </c>
      <c r="DW115" s="1065"/>
      <c r="DX115" s="1065"/>
      <c r="DY115" s="1065"/>
      <c r="DZ115" s="1066"/>
    </row>
    <row r="116" spans="1:130" s="247" customFormat="1" ht="26.25" customHeight="1" x14ac:dyDescent="0.2">
      <c r="A116" s="1058"/>
      <c r="B116" s="1059"/>
      <c r="C116" s="1067" t="s">
        <v>
456</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t="s">
        <v>
178</v>
      </c>
      <c r="AB116" s="1061"/>
      <c r="AC116" s="1061"/>
      <c r="AD116" s="1061"/>
      <c r="AE116" s="1062"/>
      <c r="AF116" s="1063" t="s">
        <v>
178</v>
      </c>
      <c r="AG116" s="1061"/>
      <c r="AH116" s="1061"/>
      <c r="AI116" s="1061"/>
      <c r="AJ116" s="1062"/>
      <c r="AK116" s="1063" t="s">
        <v>
178</v>
      </c>
      <c r="AL116" s="1061"/>
      <c r="AM116" s="1061"/>
      <c r="AN116" s="1061"/>
      <c r="AO116" s="1062"/>
      <c r="AP116" s="1064" t="s">
        <v>
178</v>
      </c>
      <c r="AQ116" s="1065"/>
      <c r="AR116" s="1065"/>
      <c r="AS116" s="1065"/>
      <c r="AT116" s="1066"/>
      <c r="AU116" s="1002"/>
      <c r="AV116" s="1003"/>
      <c r="AW116" s="1003"/>
      <c r="AX116" s="1003"/>
      <c r="AY116" s="1003"/>
      <c r="AZ116" s="1069" t="s">
        <v>
457</v>
      </c>
      <c r="BA116" s="1070"/>
      <c r="BB116" s="1070"/>
      <c r="BC116" s="1070"/>
      <c r="BD116" s="1070"/>
      <c r="BE116" s="1070"/>
      <c r="BF116" s="1070"/>
      <c r="BG116" s="1070"/>
      <c r="BH116" s="1070"/>
      <c r="BI116" s="1070"/>
      <c r="BJ116" s="1070"/>
      <c r="BK116" s="1070"/>
      <c r="BL116" s="1070"/>
      <c r="BM116" s="1070"/>
      <c r="BN116" s="1070"/>
      <c r="BO116" s="1070"/>
      <c r="BP116" s="1071"/>
      <c r="BQ116" s="1021" t="s">
        <v>
178</v>
      </c>
      <c r="BR116" s="1022"/>
      <c r="BS116" s="1022"/>
      <c r="BT116" s="1022"/>
      <c r="BU116" s="1022"/>
      <c r="BV116" s="1022" t="s">
        <v>
178</v>
      </c>
      <c r="BW116" s="1022"/>
      <c r="BX116" s="1022"/>
      <c r="BY116" s="1022"/>
      <c r="BZ116" s="1022"/>
      <c r="CA116" s="1022" t="s">
        <v>
178</v>
      </c>
      <c r="CB116" s="1022"/>
      <c r="CC116" s="1022"/>
      <c r="CD116" s="1022"/>
      <c r="CE116" s="1022"/>
      <c r="CF116" s="1016" t="s">
        <v>
178</v>
      </c>
      <c r="CG116" s="1017"/>
      <c r="CH116" s="1017"/>
      <c r="CI116" s="1017"/>
      <c r="CJ116" s="1017"/>
      <c r="CK116" s="1047"/>
      <c r="CL116" s="1048"/>
      <c r="CM116" s="1018" t="s">
        <v>
458</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v>
74825</v>
      </c>
      <c r="DH116" s="1061"/>
      <c r="DI116" s="1061"/>
      <c r="DJ116" s="1061"/>
      <c r="DK116" s="1062"/>
      <c r="DL116" s="1063">
        <v>
32000</v>
      </c>
      <c r="DM116" s="1061"/>
      <c r="DN116" s="1061"/>
      <c r="DO116" s="1061"/>
      <c r="DP116" s="1062"/>
      <c r="DQ116" s="1063" t="s">
        <v>
178</v>
      </c>
      <c r="DR116" s="1061"/>
      <c r="DS116" s="1061"/>
      <c r="DT116" s="1061"/>
      <c r="DU116" s="1062"/>
      <c r="DV116" s="1064" t="s">
        <v>
178</v>
      </c>
      <c r="DW116" s="1065"/>
      <c r="DX116" s="1065"/>
      <c r="DY116" s="1065"/>
      <c r="DZ116" s="1066"/>
    </row>
    <row r="117" spans="1:130" s="247" customFormat="1" ht="26.25" customHeight="1" x14ac:dyDescent="0.2">
      <c r="A117" s="1006" t="s">
        <v>
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
459</v>
      </c>
      <c r="Z117" s="988"/>
      <c r="AA117" s="1078">
        <v>
2657312</v>
      </c>
      <c r="AB117" s="1079"/>
      <c r="AC117" s="1079"/>
      <c r="AD117" s="1079"/>
      <c r="AE117" s="1080"/>
      <c r="AF117" s="1081">
        <v>
2414131</v>
      </c>
      <c r="AG117" s="1079"/>
      <c r="AH117" s="1079"/>
      <c r="AI117" s="1079"/>
      <c r="AJ117" s="1080"/>
      <c r="AK117" s="1081">
        <v>
2649073</v>
      </c>
      <c r="AL117" s="1079"/>
      <c r="AM117" s="1079"/>
      <c r="AN117" s="1079"/>
      <c r="AO117" s="1080"/>
      <c r="AP117" s="1082"/>
      <c r="AQ117" s="1083"/>
      <c r="AR117" s="1083"/>
      <c r="AS117" s="1083"/>
      <c r="AT117" s="1084"/>
      <c r="AU117" s="1002"/>
      <c r="AV117" s="1003"/>
      <c r="AW117" s="1003"/>
      <c r="AX117" s="1003"/>
      <c r="AY117" s="1003"/>
      <c r="AZ117" s="1069" t="s">
        <v>
460</v>
      </c>
      <c r="BA117" s="1070"/>
      <c r="BB117" s="1070"/>
      <c r="BC117" s="1070"/>
      <c r="BD117" s="1070"/>
      <c r="BE117" s="1070"/>
      <c r="BF117" s="1070"/>
      <c r="BG117" s="1070"/>
      <c r="BH117" s="1070"/>
      <c r="BI117" s="1070"/>
      <c r="BJ117" s="1070"/>
      <c r="BK117" s="1070"/>
      <c r="BL117" s="1070"/>
      <c r="BM117" s="1070"/>
      <c r="BN117" s="1070"/>
      <c r="BO117" s="1070"/>
      <c r="BP117" s="1071"/>
      <c r="BQ117" s="1021" t="s">
        <v>
178</v>
      </c>
      <c r="BR117" s="1022"/>
      <c r="BS117" s="1022"/>
      <c r="BT117" s="1022"/>
      <c r="BU117" s="1022"/>
      <c r="BV117" s="1022" t="s">
        <v>
178</v>
      </c>
      <c r="BW117" s="1022"/>
      <c r="BX117" s="1022"/>
      <c r="BY117" s="1022"/>
      <c r="BZ117" s="1022"/>
      <c r="CA117" s="1022" t="s">
        <v>
178</v>
      </c>
      <c r="CB117" s="1022"/>
      <c r="CC117" s="1022"/>
      <c r="CD117" s="1022"/>
      <c r="CE117" s="1022"/>
      <c r="CF117" s="1016" t="s">
        <v>
178</v>
      </c>
      <c r="CG117" s="1017"/>
      <c r="CH117" s="1017"/>
      <c r="CI117" s="1017"/>
      <c r="CJ117" s="1017"/>
      <c r="CK117" s="1047"/>
      <c r="CL117" s="1048"/>
      <c r="CM117" s="1018" t="s">
        <v>
461</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
178</v>
      </c>
      <c r="DH117" s="1061"/>
      <c r="DI117" s="1061"/>
      <c r="DJ117" s="1061"/>
      <c r="DK117" s="1062"/>
      <c r="DL117" s="1063" t="s">
        <v>
178</v>
      </c>
      <c r="DM117" s="1061"/>
      <c r="DN117" s="1061"/>
      <c r="DO117" s="1061"/>
      <c r="DP117" s="1062"/>
      <c r="DQ117" s="1063" t="s">
        <v>
178</v>
      </c>
      <c r="DR117" s="1061"/>
      <c r="DS117" s="1061"/>
      <c r="DT117" s="1061"/>
      <c r="DU117" s="1062"/>
      <c r="DV117" s="1064" t="s">
        <v>
178</v>
      </c>
      <c r="DW117" s="1065"/>
      <c r="DX117" s="1065"/>
      <c r="DY117" s="1065"/>
      <c r="DZ117" s="1066"/>
    </row>
    <row r="118" spans="1:130" s="247" customFormat="1" ht="26.25" customHeight="1" x14ac:dyDescent="0.2">
      <c r="A118" s="1006" t="s">
        <v>
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
432</v>
      </c>
      <c r="AB118" s="987"/>
      <c r="AC118" s="987"/>
      <c r="AD118" s="987"/>
      <c r="AE118" s="988"/>
      <c r="AF118" s="986" t="s">
        <v>
316</v>
      </c>
      <c r="AG118" s="987"/>
      <c r="AH118" s="987"/>
      <c r="AI118" s="987"/>
      <c r="AJ118" s="988"/>
      <c r="AK118" s="986" t="s">
        <v>
315</v>
      </c>
      <c r="AL118" s="987"/>
      <c r="AM118" s="987"/>
      <c r="AN118" s="987"/>
      <c r="AO118" s="988"/>
      <c r="AP118" s="1073" t="s">
        <v>
433</v>
      </c>
      <c r="AQ118" s="1074"/>
      <c r="AR118" s="1074"/>
      <c r="AS118" s="1074"/>
      <c r="AT118" s="1075"/>
      <c r="AU118" s="1002"/>
      <c r="AV118" s="1003"/>
      <c r="AW118" s="1003"/>
      <c r="AX118" s="1003"/>
      <c r="AY118" s="1003"/>
      <c r="AZ118" s="1076" t="s">
        <v>
462</v>
      </c>
      <c r="BA118" s="1067"/>
      <c r="BB118" s="1067"/>
      <c r="BC118" s="1067"/>
      <c r="BD118" s="1067"/>
      <c r="BE118" s="1067"/>
      <c r="BF118" s="1067"/>
      <c r="BG118" s="1067"/>
      <c r="BH118" s="1067"/>
      <c r="BI118" s="1067"/>
      <c r="BJ118" s="1067"/>
      <c r="BK118" s="1067"/>
      <c r="BL118" s="1067"/>
      <c r="BM118" s="1067"/>
      <c r="BN118" s="1067"/>
      <c r="BO118" s="1067"/>
      <c r="BP118" s="1068"/>
      <c r="BQ118" s="1099" t="s">
        <v>
178</v>
      </c>
      <c r="BR118" s="1100"/>
      <c r="BS118" s="1100"/>
      <c r="BT118" s="1100"/>
      <c r="BU118" s="1100"/>
      <c r="BV118" s="1100" t="s">
        <v>
178</v>
      </c>
      <c r="BW118" s="1100"/>
      <c r="BX118" s="1100"/>
      <c r="BY118" s="1100"/>
      <c r="BZ118" s="1100"/>
      <c r="CA118" s="1100" t="s">
        <v>
178</v>
      </c>
      <c r="CB118" s="1100"/>
      <c r="CC118" s="1100"/>
      <c r="CD118" s="1100"/>
      <c r="CE118" s="1100"/>
      <c r="CF118" s="1016" t="s">
        <v>
178</v>
      </c>
      <c r="CG118" s="1017"/>
      <c r="CH118" s="1017"/>
      <c r="CI118" s="1017"/>
      <c r="CJ118" s="1017"/>
      <c r="CK118" s="1047"/>
      <c r="CL118" s="1048"/>
      <c r="CM118" s="1018" t="s">
        <v>
463</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
178</v>
      </c>
      <c r="DH118" s="1061"/>
      <c r="DI118" s="1061"/>
      <c r="DJ118" s="1061"/>
      <c r="DK118" s="1062"/>
      <c r="DL118" s="1063" t="s">
        <v>
178</v>
      </c>
      <c r="DM118" s="1061"/>
      <c r="DN118" s="1061"/>
      <c r="DO118" s="1061"/>
      <c r="DP118" s="1062"/>
      <c r="DQ118" s="1063" t="s">
        <v>
178</v>
      </c>
      <c r="DR118" s="1061"/>
      <c r="DS118" s="1061"/>
      <c r="DT118" s="1061"/>
      <c r="DU118" s="1062"/>
      <c r="DV118" s="1064" t="s">
        <v>
178</v>
      </c>
      <c r="DW118" s="1065"/>
      <c r="DX118" s="1065"/>
      <c r="DY118" s="1065"/>
      <c r="DZ118" s="1066"/>
    </row>
    <row r="119" spans="1:130" s="247" customFormat="1" ht="26.25" customHeight="1" x14ac:dyDescent="0.2">
      <c r="A119" s="1160" t="s">
        <v>
437</v>
      </c>
      <c r="B119" s="1046"/>
      <c r="C119" s="1025" t="s">
        <v>
438</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
178</v>
      </c>
      <c r="AB119" s="994"/>
      <c r="AC119" s="994"/>
      <c r="AD119" s="994"/>
      <c r="AE119" s="995"/>
      <c r="AF119" s="996" t="s">
        <v>
178</v>
      </c>
      <c r="AG119" s="994"/>
      <c r="AH119" s="994"/>
      <c r="AI119" s="994"/>
      <c r="AJ119" s="995"/>
      <c r="AK119" s="996" t="s">
        <v>
178</v>
      </c>
      <c r="AL119" s="994"/>
      <c r="AM119" s="994"/>
      <c r="AN119" s="994"/>
      <c r="AO119" s="995"/>
      <c r="AP119" s="997" t="s">
        <v>
178</v>
      </c>
      <c r="AQ119" s="998"/>
      <c r="AR119" s="998"/>
      <c r="AS119" s="998"/>
      <c r="AT119" s="999"/>
      <c r="AU119" s="1004"/>
      <c r="AV119" s="1005"/>
      <c r="AW119" s="1005"/>
      <c r="AX119" s="1005"/>
      <c r="AY119" s="1005"/>
      <c r="AZ119" s="278" t="s">
        <v>
193</v>
      </c>
      <c r="BA119" s="278"/>
      <c r="BB119" s="278"/>
      <c r="BC119" s="278"/>
      <c r="BD119" s="278"/>
      <c r="BE119" s="278"/>
      <c r="BF119" s="278"/>
      <c r="BG119" s="278"/>
      <c r="BH119" s="278"/>
      <c r="BI119" s="278"/>
      <c r="BJ119" s="278"/>
      <c r="BK119" s="278"/>
      <c r="BL119" s="278"/>
      <c r="BM119" s="278"/>
      <c r="BN119" s="278"/>
      <c r="BO119" s="1077" t="s">
        <v>
464</v>
      </c>
      <c r="BP119" s="1108"/>
      <c r="BQ119" s="1099">
        <v>
40748213</v>
      </c>
      <c r="BR119" s="1100"/>
      <c r="BS119" s="1100"/>
      <c r="BT119" s="1100"/>
      <c r="BU119" s="1100"/>
      <c r="BV119" s="1100">
        <v>
39978024</v>
      </c>
      <c r="BW119" s="1100"/>
      <c r="BX119" s="1100"/>
      <c r="BY119" s="1100"/>
      <c r="BZ119" s="1100"/>
      <c r="CA119" s="1100">
        <v>
37404931</v>
      </c>
      <c r="CB119" s="1100"/>
      <c r="CC119" s="1100"/>
      <c r="CD119" s="1100"/>
      <c r="CE119" s="1100"/>
      <c r="CF119" s="1101"/>
      <c r="CG119" s="1102"/>
      <c r="CH119" s="1102"/>
      <c r="CI119" s="1102"/>
      <c r="CJ119" s="1103"/>
      <c r="CK119" s="1049"/>
      <c r="CL119" s="1050"/>
      <c r="CM119" s="1104" t="s">
        <v>
465</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
178</v>
      </c>
      <c r="DH119" s="1086"/>
      <c r="DI119" s="1086"/>
      <c r="DJ119" s="1086"/>
      <c r="DK119" s="1087"/>
      <c r="DL119" s="1085" t="s">
        <v>
178</v>
      </c>
      <c r="DM119" s="1086"/>
      <c r="DN119" s="1086"/>
      <c r="DO119" s="1086"/>
      <c r="DP119" s="1087"/>
      <c r="DQ119" s="1085" t="s">
        <v>
178</v>
      </c>
      <c r="DR119" s="1086"/>
      <c r="DS119" s="1086"/>
      <c r="DT119" s="1086"/>
      <c r="DU119" s="1087"/>
      <c r="DV119" s="1088" t="s">
        <v>
178</v>
      </c>
      <c r="DW119" s="1089"/>
      <c r="DX119" s="1089"/>
      <c r="DY119" s="1089"/>
      <c r="DZ119" s="1090"/>
    </row>
    <row r="120" spans="1:130" s="247" customFormat="1" ht="26.25" customHeight="1" x14ac:dyDescent="0.2">
      <c r="A120" s="1161"/>
      <c r="B120" s="1048"/>
      <c r="C120" s="1018" t="s">
        <v>
441</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
178</v>
      </c>
      <c r="AB120" s="1061"/>
      <c r="AC120" s="1061"/>
      <c r="AD120" s="1061"/>
      <c r="AE120" s="1062"/>
      <c r="AF120" s="1063" t="s">
        <v>
178</v>
      </c>
      <c r="AG120" s="1061"/>
      <c r="AH120" s="1061"/>
      <c r="AI120" s="1061"/>
      <c r="AJ120" s="1062"/>
      <c r="AK120" s="1063" t="s">
        <v>
178</v>
      </c>
      <c r="AL120" s="1061"/>
      <c r="AM120" s="1061"/>
      <c r="AN120" s="1061"/>
      <c r="AO120" s="1062"/>
      <c r="AP120" s="1064" t="s">
        <v>
178</v>
      </c>
      <c r="AQ120" s="1065"/>
      <c r="AR120" s="1065"/>
      <c r="AS120" s="1065"/>
      <c r="AT120" s="1066"/>
      <c r="AU120" s="1091" t="s">
        <v>
466</v>
      </c>
      <c r="AV120" s="1092"/>
      <c r="AW120" s="1092"/>
      <c r="AX120" s="1092"/>
      <c r="AY120" s="1093"/>
      <c r="AZ120" s="1042" t="s">
        <v>
467</v>
      </c>
      <c r="BA120" s="991"/>
      <c r="BB120" s="991"/>
      <c r="BC120" s="991"/>
      <c r="BD120" s="991"/>
      <c r="BE120" s="991"/>
      <c r="BF120" s="991"/>
      <c r="BG120" s="991"/>
      <c r="BH120" s="991"/>
      <c r="BI120" s="991"/>
      <c r="BJ120" s="991"/>
      <c r="BK120" s="991"/>
      <c r="BL120" s="991"/>
      <c r="BM120" s="991"/>
      <c r="BN120" s="991"/>
      <c r="BO120" s="991"/>
      <c r="BP120" s="992"/>
      <c r="BQ120" s="1028">
        <v>
46895751</v>
      </c>
      <c r="BR120" s="1029"/>
      <c r="BS120" s="1029"/>
      <c r="BT120" s="1029"/>
      <c r="BU120" s="1029"/>
      <c r="BV120" s="1029">
        <v>
53152501</v>
      </c>
      <c r="BW120" s="1029"/>
      <c r="BX120" s="1029"/>
      <c r="BY120" s="1029"/>
      <c r="BZ120" s="1029"/>
      <c r="CA120" s="1029">
        <v>
57649099</v>
      </c>
      <c r="CB120" s="1029"/>
      <c r="CC120" s="1029"/>
      <c r="CD120" s="1029"/>
      <c r="CE120" s="1029"/>
      <c r="CF120" s="1043">
        <v>
67.8</v>
      </c>
      <c r="CG120" s="1044"/>
      <c r="CH120" s="1044"/>
      <c r="CI120" s="1044"/>
      <c r="CJ120" s="1044"/>
      <c r="CK120" s="1109" t="s">
        <v>
468</v>
      </c>
      <c r="CL120" s="1110"/>
      <c r="CM120" s="1110"/>
      <c r="CN120" s="1110"/>
      <c r="CO120" s="1111"/>
      <c r="CP120" s="1117" t="s">
        <v>
411</v>
      </c>
      <c r="CQ120" s="1118"/>
      <c r="CR120" s="1118"/>
      <c r="CS120" s="1118"/>
      <c r="CT120" s="1118"/>
      <c r="CU120" s="1118"/>
      <c r="CV120" s="1118"/>
      <c r="CW120" s="1118"/>
      <c r="CX120" s="1118"/>
      <c r="CY120" s="1118"/>
      <c r="CZ120" s="1118"/>
      <c r="DA120" s="1118"/>
      <c r="DB120" s="1118"/>
      <c r="DC120" s="1118"/>
      <c r="DD120" s="1118"/>
      <c r="DE120" s="1118"/>
      <c r="DF120" s="1119"/>
      <c r="DG120" s="1028" t="s">
        <v>
178</v>
      </c>
      <c r="DH120" s="1029"/>
      <c r="DI120" s="1029"/>
      <c r="DJ120" s="1029"/>
      <c r="DK120" s="1029"/>
      <c r="DL120" s="1029" t="s">
        <v>
178</v>
      </c>
      <c r="DM120" s="1029"/>
      <c r="DN120" s="1029"/>
      <c r="DO120" s="1029"/>
      <c r="DP120" s="1029"/>
      <c r="DQ120" s="1029" t="s">
        <v>
178</v>
      </c>
      <c r="DR120" s="1029"/>
      <c r="DS120" s="1029"/>
      <c r="DT120" s="1029"/>
      <c r="DU120" s="1029"/>
      <c r="DV120" s="1030" t="s">
        <v>
178</v>
      </c>
      <c r="DW120" s="1030"/>
      <c r="DX120" s="1030"/>
      <c r="DY120" s="1030"/>
      <c r="DZ120" s="1031"/>
    </row>
    <row r="121" spans="1:130" s="247" customFormat="1" ht="26.25" customHeight="1" x14ac:dyDescent="0.2">
      <c r="A121" s="1161"/>
      <c r="B121" s="1048"/>
      <c r="C121" s="1069" t="s">
        <v>
469</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
178</v>
      </c>
      <c r="AB121" s="1061"/>
      <c r="AC121" s="1061"/>
      <c r="AD121" s="1061"/>
      <c r="AE121" s="1062"/>
      <c r="AF121" s="1063" t="s">
        <v>
178</v>
      </c>
      <c r="AG121" s="1061"/>
      <c r="AH121" s="1061"/>
      <c r="AI121" s="1061"/>
      <c r="AJ121" s="1062"/>
      <c r="AK121" s="1063" t="s">
        <v>
178</v>
      </c>
      <c r="AL121" s="1061"/>
      <c r="AM121" s="1061"/>
      <c r="AN121" s="1061"/>
      <c r="AO121" s="1062"/>
      <c r="AP121" s="1064" t="s">
        <v>
178</v>
      </c>
      <c r="AQ121" s="1065"/>
      <c r="AR121" s="1065"/>
      <c r="AS121" s="1065"/>
      <c r="AT121" s="1066"/>
      <c r="AU121" s="1094"/>
      <c r="AV121" s="1095"/>
      <c r="AW121" s="1095"/>
      <c r="AX121" s="1095"/>
      <c r="AY121" s="1096"/>
      <c r="AZ121" s="1051" t="s">
        <v>
470</v>
      </c>
      <c r="BA121" s="1052"/>
      <c r="BB121" s="1052"/>
      <c r="BC121" s="1052"/>
      <c r="BD121" s="1052"/>
      <c r="BE121" s="1052"/>
      <c r="BF121" s="1052"/>
      <c r="BG121" s="1052"/>
      <c r="BH121" s="1052"/>
      <c r="BI121" s="1052"/>
      <c r="BJ121" s="1052"/>
      <c r="BK121" s="1052"/>
      <c r="BL121" s="1052"/>
      <c r="BM121" s="1052"/>
      <c r="BN121" s="1052"/>
      <c r="BO121" s="1052"/>
      <c r="BP121" s="1053"/>
      <c r="BQ121" s="1021">
        <v>
1489</v>
      </c>
      <c r="BR121" s="1022"/>
      <c r="BS121" s="1022"/>
      <c r="BT121" s="1022"/>
      <c r="BU121" s="1022"/>
      <c r="BV121" s="1022" t="s">
        <v>
178</v>
      </c>
      <c r="BW121" s="1022"/>
      <c r="BX121" s="1022"/>
      <c r="BY121" s="1022"/>
      <c r="BZ121" s="1022"/>
      <c r="CA121" s="1022" t="s">
        <v>
178</v>
      </c>
      <c r="CB121" s="1022"/>
      <c r="CC121" s="1022"/>
      <c r="CD121" s="1022"/>
      <c r="CE121" s="1022"/>
      <c r="CF121" s="1016" t="s">
        <v>
178</v>
      </c>
      <c r="CG121" s="1017"/>
      <c r="CH121" s="1017"/>
      <c r="CI121" s="1017"/>
      <c r="CJ121" s="1017"/>
      <c r="CK121" s="1112"/>
      <c r="CL121" s="1113"/>
      <c r="CM121" s="1113"/>
      <c r="CN121" s="1113"/>
      <c r="CO121" s="1114"/>
      <c r="CP121" s="1122" t="s">
        <v>
412</v>
      </c>
      <c r="CQ121" s="1123"/>
      <c r="CR121" s="1123"/>
      <c r="CS121" s="1123"/>
      <c r="CT121" s="1123"/>
      <c r="CU121" s="1123"/>
      <c r="CV121" s="1123"/>
      <c r="CW121" s="1123"/>
      <c r="CX121" s="1123"/>
      <c r="CY121" s="1123"/>
      <c r="CZ121" s="1123"/>
      <c r="DA121" s="1123"/>
      <c r="DB121" s="1123"/>
      <c r="DC121" s="1123"/>
      <c r="DD121" s="1123"/>
      <c r="DE121" s="1123"/>
      <c r="DF121" s="1124"/>
      <c r="DG121" s="1021" t="s">
        <v>
178</v>
      </c>
      <c r="DH121" s="1022"/>
      <c r="DI121" s="1022"/>
      <c r="DJ121" s="1022"/>
      <c r="DK121" s="1022"/>
      <c r="DL121" s="1022" t="s">
        <v>
178</v>
      </c>
      <c r="DM121" s="1022"/>
      <c r="DN121" s="1022"/>
      <c r="DO121" s="1022"/>
      <c r="DP121" s="1022"/>
      <c r="DQ121" s="1022" t="s">
        <v>
178</v>
      </c>
      <c r="DR121" s="1022"/>
      <c r="DS121" s="1022"/>
      <c r="DT121" s="1022"/>
      <c r="DU121" s="1022"/>
      <c r="DV121" s="1023" t="s">
        <v>
178</v>
      </c>
      <c r="DW121" s="1023"/>
      <c r="DX121" s="1023"/>
      <c r="DY121" s="1023"/>
      <c r="DZ121" s="1024"/>
    </row>
    <row r="122" spans="1:130" s="247" customFormat="1" ht="26.25" customHeight="1" x14ac:dyDescent="0.2">
      <c r="A122" s="1161"/>
      <c r="B122" s="1048"/>
      <c r="C122" s="1018" t="s">
        <v>
452</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
178</v>
      </c>
      <c r="AB122" s="1061"/>
      <c r="AC122" s="1061"/>
      <c r="AD122" s="1061"/>
      <c r="AE122" s="1062"/>
      <c r="AF122" s="1063" t="s">
        <v>
178</v>
      </c>
      <c r="AG122" s="1061"/>
      <c r="AH122" s="1061"/>
      <c r="AI122" s="1061"/>
      <c r="AJ122" s="1062"/>
      <c r="AK122" s="1063" t="s">
        <v>
178</v>
      </c>
      <c r="AL122" s="1061"/>
      <c r="AM122" s="1061"/>
      <c r="AN122" s="1061"/>
      <c r="AO122" s="1062"/>
      <c r="AP122" s="1064" t="s">
        <v>
178</v>
      </c>
      <c r="AQ122" s="1065"/>
      <c r="AR122" s="1065"/>
      <c r="AS122" s="1065"/>
      <c r="AT122" s="1066"/>
      <c r="AU122" s="1094"/>
      <c r="AV122" s="1095"/>
      <c r="AW122" s="1095"/>
      <c r="AX122" s="1095"/>
      <c r="AY122" s="1096"/>
      <c r="AZ122" s="1076" t="s">
        <v>
471</v>
      </c>
      <c r="BA122" s="1067"/>
      <c r="BB122" s="1067"/>
      <c r="BC122" s="1067"/>
      <c r="BD122" s="1067"/>
      <c r="BE122" s="1067"/>
      <c r="BF122" s="1067"/>
      <c r="BG122" s="1067"/>
      <c r="BH122" s="1067"/>
      <c r="BI122" s="1067"/>
      <c r="BJ122" s="1067"/>
      <c r="BK122" s="1067"/>
      <c r="BL122" s="1067"/>
      <c r="BM122" s="1067"/>
      <c r="BN122" s="1067"/>
      <c r="BO122" s="1067"/>
      <c r="BP122" s="1068"/>
      <c r="BQ122" s="1099">
        <v>
55286003</v>
      </c>
      <c r="BR122" s="1100"/>
      <c r="BS122" s="1100"/>
      <c r="BT122" s="1100"/>
      <c r="BU122" s="1100"/>
      <c r="BV122" s="1100">
        <v>
50297253</v>
      </c>
      <c r="BW122" s="1100"/>
      <c r="BX122" s="1100"/>
      <c r="BY122" s="1100"/>
      <c r="BZ122" s="1100"/>
      <c r="CA122" s="1100">
        <v>
45500241</v>
      </c>
      <c r="CB122" s="1100"/>
      <c r="CC122" s="1100"/>
      <c r="CD122" s="1100"/>
      <c r="CE122" s="1100"/>
      <c r="CF122" s="1120">
        <v>
53.5</v>
      </c>
      <c r="CG122" s="1121"/>
      <c r="CH122" s="1121"/>
      <c r="CI122" s="1121"/>
      <c r="CJ122" s="1121"/>
      <c r="CK122" s="1112"/>
      <c r="CL122" s="1113"/>
      <c r="CM122" s="1113"/>
      <c r="CN122" s="1113"/>
      <c r="CO122" s="1114"/>
      <c r="CP122" s="1122" t="s">
        <v>
410</v>
      </c>
      <c r="CQ122" s="1123"/>
      <c r="CR122" s="1123"/>
      <c r="CS122" s="1123"/>
      <c r="CT122" s="1123"/>
      <c r="CU122" s="1123"/>
      <c r="CV122" s="1123"/>
      <c r="CW122" s="1123"/>
      <c r="CX122" s="1123"/>
      <c r="CY122" s="1123"/>
      <c r="CZ122" s="1123"/>
      <c r="DA122" s="1123"/>
      <c r="DB122" s="1123"/>
      <c r="DC122" s="1123"/>
      <c r="DD122" s="1123"/>
      <c r="DE122" s="1123"/>
      <c r="DF122" s="1124"/>
      <c r="DG122" s="1021" t="s">
        <v>
178</v>
      </c>
      <c r="DH122" s="1022"/>
      <c r="DI122" s="1022"/>
      <c r="DJ122" s="1022"/>
      <c r="DK122" s="1022"/>
      <c r="DL122" s="1022" t="s">
        <v>
178</v>
      </c>
      <c r="DM122" s="1022"/>
      <c r="DN122" s="1022"/>
      <c r="DO122" s="1022"/>
      <c r="DP122" s="1022"/>
      <c r="DQ122" s="1022" t="s">
        <v>
178</v>
      </c>
      <c r="DR122" s="1022"/>
      <c r="DS122" s="1022"/>
      <c r="DT122" s="1022"/>
      <c r="DU122" s="1022"/>
      <c r="DV122" s="1023" t="s">
        <v>
178</v>
      </c>
      <c r="DW122" s="1023"/>
      <c r="DX122" s="1023"/>
      <c r="DY122" s="1023"/>
      <c r="DZ122" s="1024"/>
    </row>
    <row r="123" spans="1:130" s="247" customFormat="1" ht="26.25" customHeight="1" x14ac:dyDescent="0.2">
      <c r="A123" s="1161"/>
      <c r="B123" s="1048"/>
      <c r="C123" s="1018" t="s">
        <v>
458</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v>
54335</v>
      </c>
      <c r="AB123" s="1061"/>
      <c r="AC123" s="1061"/>
      <c r="AD123" s="1061"/>
      <c r="AE123" s="1062"/>
      <c r="AF123" s="1063">
        <v>
42825</v>
      </c>
      <c r="AG123" s="1061"/>
      <c r="AH123" s="1061"/>
      <c r="AI123" s="1061"/>
      <c r="AJ123" s="1062"/>
      <c r="AK123" s="1063">
        <v>
32000</v>
      </c>
      <c r="AL123" s="1061"/>
      <c r="AM123" s="1061"/>
      <c r="AN123" s="1061"/>
      <c r="AO123" s="1062"/>
      <c r="AP123" s="1064">
        <v>
0</v>
      </c>
      <c r="AQ123" s="1065"/>
      <c r="AR123" s="1065"/>
      <c r="AS123" s="1065"/>
      <c r="AT123" s="1066"/>
      <c r="AU123" s="1097"/>
      <c r="AV123" s="1098"/>
      <c r="AW123" s="1098"/>
      <c r="AX123" s="1098"/>
      <c r="AY123" s="1098"/>
      <c r="AZ123" s="278" t="s">
        <v>
193</v>
      </c>
      <c r="BA123" s="278"/>
      <c r="BB123" s="278"/>
      <c r="BC123" s="278"/>
      <c r="BD123" s="278"/>
      <c r="BE123" s="278"/>
      <c r="BF123" s="278"/>
      <c r="BG123" s="278"/>
      <c r="BH123" s="278"/>
      <c r="BI123" s="278"/>
      <c r="BJ123" s="278"/>
      <c r="BK123" s="278"/>
      <c r="BL123" s="278"/>
      <c r="BM123" s="278"/>
      <c r="BN123" s="278"/>
      <c r="BO123" s="1077" t="s">
        <v>
472</v>
      </c>
      <c r="BP123" s="1108"/>
      <c r="BQ123" s="1167">
        <v>
102183243</v>
      </c>
      <c r="BR123" s="1168"/>
      <c r="BS123" s="1168"/>
      <c r="BT123" s="1168"/>
      <c r="BU123" s="1168"/>
      <c r="BV123" s="1168">
        <v>
103449754</v>
      </c>
      <c r="BW123" s="1168"/>
      <c r="BX123" s="1168"/>
      <c r="BY123" s="1168"/>
      <c r="BZ123" s="1168"/>
      <c r="CA123" s="1168">
        <v>
103149340</v>
      </c>
      <c r="CB123" s="1168"/>
      <c r="CC123" s="1168"/>
      <c r="CD123" s="1168"/>
      <c r="CE123" s="1168"/>
      <c r="CF123" s="1101"/>
      <c r="CG123" s="1102"/>
      <c r="CH123" s="1102"/>
      <c r="CI123" s="1102"/>
      <c r="CJ123" s="1103"/>
      <c r="CK123" s="1112"/>
      <c r="CL123" s="1113"/>
      <c r="CM123" s="1113"/>
      <c r="CN123" s="1113"/>
      <c r="CO123" s="1114"/>
      <c r="CP123" s="1122"/>
      <c r="CQ123" s="1123"/>
      <c r="CR123" s="1123"/>
      <c r="CS123" s="1123"/>
      <c r="CT123" s="1123"/>
      <c r="CU123" s="1123"/>
      <c r="CV123" s="1123"/>
      <c r="CW123" s="1123"/>
      <c r="CX123" s="1123"/>
      <c r="CY123" s="1123"/>
      <c r="CZ123" s="1123"/>
      <c r="DA123" s="1123"/>
      <c r="DB123" s="1123"/>
      <c r="DC123" s="1123"/>
      <c r="DD123" s="1123"/>
      <c r="DE123" s="1123"/>
      <c r="DF123" s="1124"/>
      <c r="DG123" s="1060"/>
      <c r="DH123" s="1061"/>
      <c r="DI123" s="1061"/>
      <c r="DJ123" s="1061"/>
      <c r="DK123" s="1062"/>
      <c r="DL123" s="1063"/>
      <c r="DM123" s="1061"/>
      <c r="DN123" s="1061"/>
      <c r="DO123" s="1061"/>
      <c r="DP123" s="1062"/>
      <c r="DQ123" s="1063"/>
      <c r="DR123" s="1061"/>
      <c r="DS123" s="1061"/>
      <c r="DT123" s="1061"/>
      <c r="DU123" s="1062"/>
      <c r="DV123" s="1064"/>
      <c r="DW123" s="1065"/>
      <c r="DX123" s="1065"/>
      <c r="DY123" s="1065"/>
      <c r="DZ123" s="1066"/>
    </row>
    <row r="124" spans="1:130" s="247" customFormat="1" ht="26.25" customHeight="1" thickBot="1" x14ac:dyDescent="0.25">
      <c r="A124" s="1161"/>
      <c r="B124" s="1048"/>
      <c r="C124" s="1018" t="s">
        <v>
461</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
178</v>
      </c>
      <c r="AB124" s="1061"/>
      <c r="AC124" s="1061"/>
      <c r="AD124" s="1061"/>
      <c r="AE124" s="1062"/>
      <c r="AF124" s="1063" t="s">
        <v>
178</v>
      </c>
      <c r="AG124" s="1061"/>
      <c r="AH124" s="1061"/>
      <c r="AI124" s="1061"/>
      <c r="AJ124" s="1062"/>
      <c r="AK124" s="1063" t="s">
        <v>
178</v>
      </c>
      <c r="AL124" s="1061"/>
      <c r="AM124" s="1061"/>
      <c r="AN124" s="1061"/>
      <c r="AO124" s="1062"/>
      <c r="AP124" s="1064" t="s">
        <v>
178</v>
      </c>
      <c r="AQ124" s="1065"/>
      <c r="AR124" s="1065"/>
      <c r="AS124" s="1065"/>
      <c r="AT124" s="1066"/>
      <c r="AU124" s="1163" t="s">
        <v>
473</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t="s">
        <v>
178</v>
      </c>
      <c r="BR124" s="1130"/>
      <c r="BS124" s="1130"/>
      <c r="BT124" s="1130"/>
      <c r="BU124" s="1130"/>
      <c r="BV124" s="1130" t="s">
        <v>
178</v>
      </c>
      <c r="BW124" s="1130"/>
      <c r="BX124" s="1130"/>
      <c r="BY124" s="1130"/>
      <c r="BZ124" s="1130"/>
      <c r="CA124" s="1130" t="s">
        <v>
178</v>
      </c>
      <c r="CB124" s="1130"/>
      <c r="CC124" s="1130"/>
      <c r="CD124" s="1130"/>
      <c r="CE124" s="1130"/>
      <c r="CF124" s="1131"/>
      <c r="CG124" s="1132"/>
      <c r="CH124" s="1132"/>
      <c r="CI124" s="1132"/>
      <c r="CJ124" s="1133"/>
      <c r="CK124" s="1115"/>
      <c r="CL124" s="1115"/>
      <c r="CM124" s="1115"/>
      <c r="CN124" s="1115"/>
      <c r="CO124" s="1116"/>
      <c r="CP124" s="1122" t="s">
        <v>
474</v>
      </c>
      <c r="CQ124" s="1123"/>
      <c r="CR124" s="1123"/>
      <c r="CS124" s="1123"/>
      <c r="CT124" s="1123"/>
      <c r="CU124" s="1123"/>
      <c r="CV124" s="1123"/>
      <c r="CW124" s="1123"/>
      <c r="CX124" s="1123"/>
      <c r="CY124" s="1123"/>
      <c r="CZ124" s="1123"/>
      <c r="DA124" s="1123"/>
      <c r="DB124" s="1123"/>
      <c r="DC124" s="1123"/>
      <c r="DD124" s="1123"/>
      <c r="DE124" s="1123"/>
      <c r="DF124" s="1124"/>
      <c r="DG124" s="1107" t="s">
        <v>
178</v>
      </c>
      <c r="DH124" s="1086"/>
      <c r="DI124" s="1086"/>
      <c r="DJ124" s="1086"/>
      <c r="DK124" s="1087"/>
      <c r="DL124" s="1085" t="s">
        <v>
178</v>
      </c>
      <c r="DM124" s="1086"/>
      <c r="DN124" s="1086"/>
      <c r="DO124" s="1086"/>
      <c r="DP124" s="1087"/>
      <c r="DQ124" s="1085" t="s">
        <v>
178</v>
      </c>
      <c r="DR124" s="1086"/>
      <c r="DS124" s="1086"/>
      <c r="DT124" s="1086"/>
      <c r="DU124" s="1087"/>
      <c r="DV124" s="1088" t="s">
        <v>
178</v>
      </c>
      <c r="DW124" s="1089"/>
      <c r="DX124" s="1089"/>
      <c r="DY124" s="1089"/>
      <c r="DZ124" s="1090"/>
    </row>
    <row r="125" spans="1:130" s="247" customFormat="1" ht="26.25" customHeight="1" x14ac:dyDescent="0.2">
      <c r="A125" s="1161"/>
      <c r="B125" s="1048"/>
      <c r="C125" s="1018" t="s">
        <v>
463</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
178</v>
      </c>
      <c r="AB125" s="1061"/>
      <c r="AC125" s="1061"/>
      <c r="AD125" s="1061"/>
      <c r="AE125" s="1062"/>
      <c r="AF125" s="1063" t="s">
        <v>
178</v>
      </c>
      <c r="AG125" s="1061"/>
      <c r="AH125" s="1061"/>
      <c r="AI125" s="1061"/>
      <c r="AJ125" s="1062"/>
      <c r="AK125" s="1063" t="s">
        <v>
178</v>
      </c>
      <c r="AL125" s="1061"/>
      <c r="AM125" s="1061"/>
      <c r="AN125" s="1061"/>
      <c r="AO125" s="1062"/>
      <c r="AP125" s="1064" t="s">
        <v>
178</v>
      </c>
      <c r="AQ125" s="1065"/>
      <c r="AR125" s="1065"/>
      <c r="AS125" s="1065"/>
      <c r="AT125" s="106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5" t="s">
        <v>
475</v>
      </c>
      <c r="CL125" s="1110"/>
      <c r="CM125" s="1110"/>
      <c r="CN125" s="1110"/>
      <c r="CO125" s="1111"/>
      <c r="CP125" s="1042" t="s">
        <v>
476</v>
      </c>
      <c r="CQ125" s="991"/>
      <c r="CR125" s="991"/>
      <c r="CS125" s="991"/>
      <c r="CT125" s="991"/>
      <c r="CU125" s="991"/>
      <c r="CV125" s="991"/>
      <c r="CW125" s="991"/>
      <c r="CX125" s="991"/>
      <c r="CY125" s="991"/>
      <c r="CZ125" s="991"/>
      <c r="DA125" s="991"/>
      <c r="DB125" s="991"/>
      <c r="DC125" s="991"/>
      <c r="DD125" s="991"/>
      <c r="DE125" s="991"/>
      <c r="DF125" s="992"/>
      <c r="DG125" s="1028" t="s">
        <v>
178</v>
      </c>
      <c r="DH125" s="1029"/>
      <c r="DI125" s="1029"/>
      <c r="DJ125" s="1029"/>
      <c r="DK125" s="1029"/>
      <c r="DL125" s="1029" t="s">
        <v>
178</v>
      </c>
      <c r="DM125" s="1029"/>
      <c r="DN125" s="1029"/>
      <c r="DO125" s="1029"/>
      <c r="DP125" s="1029"/>
      <c r="DQ125" s="1029" t="s">
        <v>
178</v>
      </c>
      <c r="DR125" s="1029"/>
      <c r="DS125" s="1029"/>
      <c r="DT125" s="1029"/>
      <c r="DU125" s="1029"/>
      <c r="DV125" s="1030" t="s">
        <v>
178</v>
      </c>
      <c r="DW125" s="1030"/>
      <c r="DX125" s="1030"/>
      <c r="DY125" s="1030"/>
      <c r="DZ125" s="1031"/>
    </row>
    <row r="126" spans="1:130" s="247" customFormat="1" ht="26.25" customHeight="1" thickBot="1" x14ac:dyDescent="0.25">
      <c r="A126" s="1161"/>
      <c r="B126" s="1048"/>
      <c r="C126" s="1018" t="s">
        <v>
465</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
178</v>
      </c>
      <c r="AB126" s="1061"/>
      <c r="AC126" s="1061"/>
      <c r="AD126" s="1061"/>
      <c r="AE126" s="1062"/>
      <c r="AF126" s="1063" t="s">
        <v>
178</v>
      </c>
      <c r="AG126" s="1061"/>
      <c r="AH126" s="1061"/>
      <c r="AI126" s="1061"/>
      <c r="AJ126" s="1062"/>
      <c r="AK126" s="1063" t="s">
        <v>
178</v>
      </c>
      <c r="AL126" s="1061"/>
      <c r="AM126" s="1061"/>
      <c r="AN126" s="1061"/>
      <c r="AO126" s="1062"/>
      <c r="AP126" s="1064" t="s">
        <v>
178</v>
      </c>
      <c r="AQ126" s="1065"/>
      <c r="AR126" s="1065"/>
      <c r="AS126" s="1065"/>
      <c r="AT126" s="106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6"/>
      <c r="CL126" s="1113"/>
      <c r="CM126" s="1113"/>
      <c r="CN126" s="1113"/>
      <c r="CO126" s="1114"/>
      <c r="CP126" s="1051" t="s">
        <v>
477</v>
      </c>
      <c r="CQ126" s="1052"/>
      <c r="CR126" s="1052"/>
      <c r="CS126" s="1052"/>
      <c r="CT126" s="1052"/>
      <c r="CU126" s="1052"/>
      <c r="CV126" s="1052"/>
      <c r="CW126" s="1052"/>
      <c r="CX126" s="1052"/>
      <c r="CY126" s="1052"/>
      <c r="CZ126" s="1052"/>
      <c r="DA126" s="1052"/>
      <c r="DB126" s="1052"/>
      <c r="DC126" s="1052"/>
      <c r="DD126" s="1052"/>
      <c r="DE126" s="1052"/>
      <c r="DF126" s="1053"/>
      <c r="DG126" s="1021" t="s">
        <v>
178</v>
      </c>
      <c r="DH126" s="1022"/>
      <c r="DI126" s="1022"/>
      <c r="DJ126" s="1022"/>
      <c r="DK126" s="1022"/>
      <c r="DL126" s="1022" t="s">
        <v>
178</v>
      </c>
      <c r="DM126" s="1022"/>
      <c r="DN126" s="1022"/>
      <c r="DO126" s="1022"/>
      <c r="DP126" s="1022"/>
      <c r="DQ126" s="1022" t="s">
        <v>
178</v>
      </c>
      <c r="DR126" s="1022"/>
      <c r="DS126" s="1022"/>
      <c r="DT126" s="1022"/>
      <c r="DU126" s="1022"/>
      <c r="DV126" s="1023" t="s">
        <v>
178</v>
      </c>
      <c r="DW126" s="1023"/>
      <c r="DX126" s="1023"/>
      <c r="DY126" s="1023"/>
      <c r="DZ126" s="1024"/>
    </row>
    <row r="127" spans="1:130" s="247" customFormat="1" ht="26.25" customHeight="1" x14ac:dyDescent="0.2">
      <c r="A127" s="1162"/>
      <c r="B127" s="1050"/>
      <c r="C127" s="1104" t="s">
        <v>
478</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v>
193463</v>
      </c>
      <c r="AB127" s="1061"/>
      <c r="AC127" s="1061"/>
      <c r="AD127" s="1061"/>
      <c r="AE127" s="1062"/>
      <c r="AF127" s="1063">
        <v>
178316</v>
      </c>
      <c r="AG127" s="1061"/>
      <c r="AH127" s="1061"/>
      <c r="AI127" s="1061"/>
      <c r="AJ127" s="1062"/>
      <c r="AK127" s="1063">
        <v>
167026</v>
      </c>
      <c r="AL127" s="1061"/>
      <c r="AM127" s="1061"/>
      <c r="AN127" s="1061"/>
      <c r="AO127" s="1062"/>
      <c r="AP127" s="1064">
        <v>
0.2</v>
      </c>
      <c r="AQ127" s="1065"/>
      <c r="AR127" s="1065"/>
      <c r="AS127" s="1065"/>
      <c r="AT127" s="1066"/>
      <c r="AU127" s="283"/>
      <c r="AV127" s="283"/>
      <c r="AW127" s="283"/>
      <c r="AX127" s="1134" t="s">
        <v>
479</v>
      </c>
      <c r="AY127" s="1135"/>
      <c r="AZ127" s="1135"/>
      <c r="BA127" s="1135"/>
      <c r="BB127" s="1135"/>
      <c r="BC127" s="1135"/>
      <c r="BD127" s="1135"/>
      <c r="BE127" s="1136"/>
      <c r="BF127" s="1137" t="s">
        <v>
480</v>
      </c>
      <c r="BG127" s="1135"/>
      <c r="BH127" s="1135"/>
      <c r="BI127" s="1135"/>
      <c r="BJ127" s="1135"/>
      <c r="BK127" s="1135"/>
      <c r="BL127" s="1136"/>
      <c r="BM127" s="1137" t="s">
        <v>
481</v>
      </c>
      <c r="BN127" s="1135"/>
      <c r="BO127" s="1135"/>
      <c r="BP127" s="1135"/>
      <c r="BQ127" s="1135"/>
      <c r="BR127" s="1135"/>
      <c r="BS127" s="1136"/>
      <c r="BT127" s="1137" t="s">
        <v>
482</v>
      </c>
      <c r="BU127" s="1135"/>
      <c r="BV127" s="1135"/>
      <c r="BW127" s="1135"/>
      <c r="BX127" s="1135"/>
      <c r="BY127" s="1135"/>
      <c r="BZ127" s="1159"/>
      <c r="CA127" s="283"/>
      <c r="CB127" s="283"/>
      <c r="CC127" s="283"/>
      <c r="CD127" s="284"/>
      <c r="CE127" s="284"/>
      <c r="CF127" s="284"/>
      <c r="CG127" s="281"/>
      <c r="CH127" s="281"/>
      <c r="CI127" s="281"/>
      <c r="CJ127" s="282"/>
      <c r="CK127" s="1126"/>
      <c r="CL127" s="1113"/>
      <c r="CM127" s="1113"/>
      <c r="CN127" s="1113"/>
      <c r="CO127" s="1114"/>
      <c r="CP127" s="1051" t="s">
        <v>
483</v>
      </c>
      <c r="CQ127" s="1052"/>
      <c r="CR127" s="1052"/>
      <c r="CS127" s="1052"/>
      <c r="CT127" s="1052"/>
      <c r="CU127" s="1052"/>
      <c r="CV127" s="1052"/>
      <c r="CW127" s="1052"/>
      <c r="CX127" s="1052"/>
      <c r="CY127" s="1052"/>
      <c r="CZ127" s="1052"/>
      <c r="DA127" s="1052"/>
      <c r="DB127" s="1052"/>
      <c r="DC127" s="1052"/>
      <c r="DD127" s="1052"/>
      <c r="DE127" s="1052"/>
      <c r="DF127" s="1053"/>
      <c r="DG127" s="1021" t="s">
        <v>
178</v>
      </c>
      <c r="DH127" s="1022"/>
      <c r="DI127" s="1022"/>
      <c r="DJ127" s="1022"/>
      <c r="DK127" s="1022"/>
      <c r="DL127" s="1022" t="s">
        <v>
178</v>
      </c>
      <c r="DM127" s="1022"/>
      <c r="DN127" s="1022"/>
      <c r="DO127" s="1022"/>
      <c r="DP127" s="1022"/>
      <c r="DQ127" s="1022" t="s">
        <v>
178</v>
      </c>
      <c r="DR127" s="1022"/>
      <c r="DS127" s="1022"/>
      <c r="DT127" s="1022"/>
      <c r="DU127" s="1022"/>
      <c r="DV127" s="1023" t="s">
        <v>
178</v>
      </c>
      <c r="DW127" s="1023"/>
      <c r="DX127" s="1023"/>
      <c r="DY127" s="1023"/>
      <c r="DZ127" s="1024"/>
    </row>
    <row r="128" spans="1:130" s="247" customFormat="1" ht="26.25" customHeight="1" thickBot="1" x14ac:dyDescent="0.25">
      <c r="A128" s="1145" t="s">
        <v>
484</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
485</v>
      </c>
      <c r="X128" s="1147"/>
      <c r="Y128" s="1147"/>
      <c r="Z128" s="1148"/>
      <c r="AA128" s="1149" t="s">
        <v>
178</v>
      </c>
      <c r="AB128" s="1150"/>
      <c r="AC128" s="1150"/>
      <c r="AD128" s="1150"/>
      <c r="AE128" s="1151"/>
      <c r="AF128" s="1152" t="s">
        <v>
178</v>
      </c>
      <c r="AG128" s="1150"/>
      <c r="AH128" s="1150"/>
      <c r="AI128" s="1150"/>
      <c r="AJ128" s="1151"/>
      <c r="AK128" s="1152" t="s">
        <v>
178</v>
      </c>
      <c r="AL128" s="1150"/>
      <c r="AM128" s="1150"/>
      <c r="AN128" s="1150"/>
      <c r="AO128" s="1151"/>
      <c r="AP128" s="1153"/>
      <c r="AQ128" s="1154"/>
      <c r="AR128" s="1154"/>
      <c r="AS128" s="1154"/>
      <c r="AT128" s="1155"/>
      <c r="AU128" s="283"/>
      <c r="AV128" s="283"/>
      <c r="AW128" s="283"/>
      <c r="AX128" s="990" t="s">
        <v>
486</v>
      </c>
      <c r="AY128" s="991"/>
      <c r="AZ128" s="991"/>
      <c r="BA128" s="991"/>
      <c r="BB128" s="991"/>
      <c r="BC128" s="991"/>
      <c r="BD128" s="991"/>
      <c r="BE128" s="992"/>
      <c r="BF128" s="1156" t="s">
        <v>
178</v>
      </c>
      <c r="BG128" s="1157"/>
      <c r="BH128" s="1157"/>
      <c r="BI128" s="1157"/>
      <c r="BJ128" s="1157"/>
      <c r="BK128" s="1157"/>
      <c r="BL128" s="1158"/>
      <c r="BM128" s="1156">
        <v>
11.25</v>
      </c>
      <c r="BN128" s="1157"/>
      <c r="BO128" s="1157"/>
      <c r="BP128" s="1157"/>
      <c r="BQ128" s="1157"/>
      <c r="BR128" s="1157"/>
      <c r="BS128" s="1158"/>
      <c r="BT128" s="1156">
        <v>
20</v>
      </c>
      <c r="BU128" s="1157"/>
      <c r="BV128" s="1157"/>
      <c r="BW128" s="1157"/>
      <c r="BX128" s="1157"/>
      <c r="BY128" s="1157"/>
      <c r="BZ128" s="1181"/>
      <c r="CA128" s="284"/>
      <c r="CB128" s="284"/>
      <c r="CC128" s="284"/>
      <c r="CD128" s="284"/>
      <c r="CE128" s="284"/>
      <c r="CF128" s="284"/>
      <c r="CG128" s="281"/>
      <c r="CH128" s="281"/>
      <c r="CI128" s="281"/>
      <c r="CJ128" s="282"/>
      <c r="CK128" s="1127"/>
      <c r="CL128" s="1128"/>
      <c r="CM128" s="1128"/>
      <c r="CN128" s="1128"/>
      <c r="CO128" s="1129"/>
      <c r="CP128" s="1138" t="s">
        <v>
487</v>
      </c>
      <c r="CQ128" s="1139"/>
      <c r="CR128" s="1139"/>
      <c r="CS128" s="1139"/>
      <c r="CT128" s="1139"/>
      <c r="CU128" s="1139"/>
      <c r="CV128" s="1139"/>
      <c r="CW128" s="1139"/>
      <c r="CX128" s="1139"/>
      <c r="CY128" s="1139"/>
      <c r="CZ128" s="1139"/>
      <c r="DA128" s="1139"/>
      <c r="DB128" s="1139"/>
      <c r="DC128" s="1139"/>
      <c r="DD128" s="1139"/>
      <c r="DE128" s="1139"/>
      <c r="DF128" s="1140"/>
      <c r="DG128" s="1141" t="s">
        <v>
178</v>
      </c>
      <c r="DH128" s="1142"/>
      <c r="DI128" s="1142"/>
      <c r="DJ128" s="1142"/>
      <c r="DK128" s="1142"/>
      <c r="DL128" s="1142" t="s">
        <v>
178</v>
      </c>
      <c r="DM128" s="1142"/>
      <c r="DN128" s="1142"/>
      <c r="DO128" s="1142"/>
      <c r="DP128" s="1142"/>
      <c r="DQ128" s="1142" t="s">
        <v>
178</v>
      </c>
      <c r="DR128" s="1142"/>
      <c r="DS128" s="1142"/>
      <c r="DT128" s="1142"/>
      <c r="DU128" s="1142"/>
      <c r="DV128" s="1143" t="s">
        <v>
178</v>
      </c>
      <c r="DW128" s="1143"/>
      <c r="DX128" s="1143"/>
      <c r="DY128" s="1143"/>
      <c r="DZ128" s="1144"/>
    </row>
    <row r="129" spans="1:131" s="247" customFormat="1" ht="26.25" customHeight="1" x14ac:dyDescent="0.2">
      <c r="A129" s="1032" t="s">
        <v>
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
488</v>
      </c>
      <c r="X129" s="1176"/>
      <c r="Y129" s="1176"/>
      <c r="Z129" s="1177"/>
      <c r="AA129" s="1060">
        <v>
83272824</v>
      </c>
      <c r="AB129" s="1061"/>
      <c r="AC129" s="1061"/>
      <c r="AD129" s="1061"/>
      <c r="AE129" s="1062"/>
      <c r="AF129" s="1063">
        <v>
86647078</v>
      </c>
      <c r="AG129" s="1061"/>
      <c r="AH129" s="1061"/>
      <c r="AI129" s="1061"/>
      <c r="AJ129" s="1062"/>
      <c r="AK129" s="1063">
        <v>
90598164</v>
      </c>
      <c r="AL129" s="1061"/>
      <c r="AM129" s="1061"/>
      <c r="AN129" s="1061"/>
      <c r="AO129" s="1062"/>
      <c r="AP129" s="1178"/>
      <c r="AQ129" s="1179"/>
      <c r="AR129" s="1179"/>
      <c r="AS129" s="1179"/>
      <c r="AT129" s="1180"/>
      <c r="AU129" s="285"/>
      <c r="AV129" s="285"/>
      <c r="AW129" s="285"/>
      <c r="AX129" s="1169" t="s">
        <v>
489</v>
      </c>
      <c r="AY129" s="1052"/>
      <c r="AZ129" s="1052"/>
      <c r="BA129" s="1052"/>
      <c r="BB129" s="1052"/>
      <c r="BC129" s="1052"/>
      <c r="BD129" s="1052"/>
      <c r="BE129" s="1053"/>
      <c r="BF129" s="1170" t="s">
        <v>
178</v>
      </c>
      <c r="BG129" s="1171"/>
      <c r="BH129" s="1171"/>
      <c r="BI129" s="1171"/>
      <c r="BJ129" s="1171"/>
      <c r="BK129" s="1171"/>
      <c r="BL129" s="1172"/>
      <c r="BM129" s="1170">
        <v>
16.25</v>
      </c>
      <c r="BN129" s="1171"/>
      <c r="BO129" s="1171"/>
      <c r="BP129" s="1171"/>
      <c r="BQ129" s="1171"/>
      <c r="BR129" s="1171"/>
      <c r="BS129" s="1172"/>
      <c r="BT129" s="1170">
        <v>
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32" t="s">
        <v>
490</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
491</v>
      </c>
      <c r="X130" s="1176"/>
      <c r="Y130" s="1176"/>
      <c r="Z130" s="1177"/>
      <c r="AA130" s="1060">
        <v>
5761531</v>
      </c>
      <c r="AB130" s="1061"/>
      <c r="AC130" s="1061"/>
      <c r="AD130" s="1061"/>
      <c r="AE130" s="1062"/>
      <c r="AF130" s="1063">
        <v>
5572658</v>
      </c>
      <c r="AG130" s="1061"/>
      <c r="AH130" s="1061"/>
      <c r="AI130" s="1061"/>
      <c r="AJ130" s="1062"/>
      <c r="AK130" s="1063">
        <v>
5547446</v>
      </c>
      <c r="AL130" s="1061"/>
      <c r="AM130" s="1061"/>
      <c r="AN130" s="1061"/>
      <c r="AO130" s="1062"/>
      <c r="AP130" s="1178"/>
      <c r="AQ130" s="1179"/>
      <c r="AR130" s="1179"/>
      <c r="AS130" s="1179"/>
      <c r="AT130" s="1180"/>
      <c r="AU130" s="285"/>
      <c r="AV130" s="285"/>
      <c r="AW130" s="285"/>
      <c r="AX130" s="1169" t="s">
        <v>
492</v>
      </c>
      <c r="AY130" s="1052"/>
      <c r="AZ130" s="1052"/>
      <c r="BA130" s="1052"/>
      <c r="BB130" s="1052"/>
      <c r="BC130" s="1052"/>
      <c r="BD130" s="1052"/>
      <c r="BE130" s="1053"/>
      <c r="BF130" s="1206">
        <v>
-3.7</v>
      </c>
      <c r="BG130" s="1207"/>
      <c r="BH130" s="1207"/>
      <c r="BI130" s="1207"/>
      <c r="BJ130" s="1207"/>
      <c r="BK130" s="1207"/>
      <c r="BL130" s="1208"/>
      <c r="BM130" s="1206">
        <v>
25</v>
      </c>
      <c r="BN130" s="1207"/>
      <c r="BO130" s="1207"/>
      <c r="BP130" s="1207"/>
      <c r="BQ130" s="1207"/>
      <c r="BR130" s="1207"/>
      <c r="BS130" s="1208"/>
      <c r="BT130" s="1206">
        <v>
35</v>
      </c>
      <c r="BU130" s="1209"/>
      <c r="BV130" s="1209"/>
      <c r="BW130" s="1209"/>
      <c r="BX130" s="1209"/>
      <c r="BY130" s="1209"/>
      <c r="BZ130" s="121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
493</v>
      </c>
      <c r="X131" s="1214"/>
      <c r="Y131" s="1214"/>
      <c r="Z131" s="1215"/>
      <c r="AA131" s="1107">
        <v>
77511293</v>
      </c>
      <c r="AB131" s="1086"/>
      <c r="AC131" s="1086"/>
      <c r="AD131" s="1086"/>
      <c r="AE131" s="1087"/>
      <c r="AF131" s="1085">
        <v>
81074420</v>
      </c>
      <c r="AG131" s="1086"/>
      <c r="AH131" s="1086"/>
      <c r="AI131" s="1086"/>
      <c r="AJ131" s="1087"/>
      <c r="AK131" s="1085">
        <v>
85050718</v>
      </c>
      <c r="AL131" s="1086"/>
      <c r="AM131" s="1086"/>
      <c r="AN131" s="1086"/>
      <c r="AO131" s="1087"/>
      <c r="AP131" s="1216"/>
      <c r="AQ131" s="1217"/>
      <c r="AR131" s="1217"/>
      <c r="AS131" s="1217"/>
      <c r="AT131" s="1218"/>
      <c r="AU131" s="285"/>
      <c r="AV131" s="285"/>
      <c r="AW131" s="285"/>
      <c r="AX131" s="1188" t="s">
        <v>
494</v>
      </c>
      <c r="AY131" s="1139"/>
      <c r="AZ131" s="1139"/>
      <c r="BA131" s="1139"/>
      <c r="BB131" s="1139"/>
      <c r="BC131" s="1139"/>
      <c r="BD131" s="1139"/>
      <c r="BE131" s="1140"/>
      <c r="BF131" s="1189" t="s">
        <v>
178</v>
      </c>
      <c r="BG131" s="1190"/>
      <c r="BH131" s="1190"/>
      <c r="BI131" s="1190"/>
      <c r="BJ131" s="1190"/>
      <c r="BK131" s="1190"/>
      <c r="BL131" s="1191"/>
      <c r="BM131" s="1189">
        <v>
350</v>
      </c>
      <c r="BN131" s="1190"/>
      <c r="BO131" s="1190"/>
      <c r="BP131" s="1190"/>
      <c r="BQ131" s="1190"/>
      <c r="BR131" s="1190"/>
      <c r="BS131" s="1191"/>
      <c r="BT131" s="1192"/>
      <c r="BU131" s="1193"/>
      <c r="BV131" s="1193"/>
      <c r="BW131" s="1193"/>
      <c r="BX131" s="1193"/>
      <c r="BY131" s="1193"/>
      <c r="BZ131" s="119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5" t="s">
        <v>
495</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
496</v>
      </c>
      <c r="W132" s="1199"/>
      <c r="X132" s="1199"/>
      <c r="Y132" s="1199"/>
      <c r="Z132" s="1200"/>
      <c r="AA132" s="1201">
        <v>
-4.0048602979999997</v>
      </c>
      <c r="AB132" s="1202"/>
      <c r="AC132" s="1202"/>
      <c r="AD132" s="1202"/>
      <c r="AE132" s="1203"/>
      <c r="AF132" s="1204">
        <v>
-3.8958366889999998</v>
      </c>
      <c r="AG132" s="1202"/>
      <c r="AH132" s="1202"/>
      <c r="AI132" s="1202"/>
      <c r="AJ132" s="1203"/>
      <c r="AK132" s="1204">
        <v>
-3.4078172040000001</v>
      </c>
      <c r="AL132" s="1202"/>
      <c r="AM132" s="1202"/>
      <c r="AN132" s="1202"/>
      <c r="AO132" s="1203"/>
      <c r="AP132" s="1101"/>
      <c r="AQ132" s="1102"/>
      <c r="AR132" s="1102"/>
      <c r="AS132" s="1102"/>
      <c r="AT132" s="120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
497</v>
      </c>
      <c r="W133" s="1182"/>
      <c r="X133" s="1182"/>
      <c r="Y133" s="1182"/>
      <c r="Z133" s="1183"/>
      <c r="AA133" s="1184">
        <v>
-3.8</v>
      </c>
      <c r="AB133" s="1185"/>
      <c r="AC133" s="1185"/>
      <c r="AD133" s="1185"/>
      <c r="AE133" s="1186"/>
      <c r="AF133" s="1184">
        <v>
-3.8</v>
      </c>
      <c r="AG133" s="1185"/>
      <c r="AH133" s="1185"/>
      <c r="AI133" s="1185"/>
      <c r="AJ133" s="1186"/>
      <c r="AK133" s="1184">
        <v>
-3.7</v>
      </c>
      <c r="AL133" s="1185"/>
      <c r="AM133" s="1185"/>
      <c r="AN133" s="1185"/>
      <c r="AO133" s="1186"/>
      <c r="AP133" s="1131"/>
      <c r="AQ133" s="1132"/>
      <c r="AR133" s="1132"/>
      <c r="AS133" s="1132"/>
      <c r="AT133" s="118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nu7eqL+wM6QDM/YxjLcunwlx6xTakvajPeHZ9WuFCYE30lC5Hr6v5Cq1GwE+JBp9eP5GkYEgK0goSdB1zqxeQ==" saltValue="U8WnVD1ET6NRDKVm7IJf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4G+DTzu7tliQe+pbs7cDoC6Tv/x4CuPsC5VqHLx2nY7GxQNHasT94cqkWnl0sNc4dAxwoPftY3DjcHDoVUEp5w==" saltValue="e14vSnpAgbPXnWOmWTbc6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Iqk75wpEAB6IVoj0ivqzs7OVsetilf602UZuJASgeQj+Vir32PCER1ViP9ZEmZnjUw3dZXXQvXJNNaEp13ojg==" saltValue="rWlHWX4/ALZ77rxmQ8xRF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
501</v>
      </c>
      <c r="AP7" s="304"/>
      <c r="AQ7" s="305" t="s">
        <v>
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
503</v>
      </c>
      <c r="AQ8" s="311" t="s">
        <v>
504</v>
      </c>
      <c r="AR8" s="312" t="s">
        <v>
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4" t="s">
        <v>
506</v>
      </c>
      <c r="AL9" s="1225"/>
      <c r="AM9" s="1225"/>
      <c r="AN9" s="1226"/>
      <c r="AO9" s="313">
        <v>
26630694</v>
      </c>
      <c r="AP9" s="313">
        <v>
76426</v>
      </c>
      <c r="AQ9" s="314">
        <v>
62629</v>
      </c>
      <c r="AR9" s="315">
        <v>
22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4" t="s">
        <v>
507</v>
      </c>
      <c r="AL10" s="1225"/>
      <c r="AM10" s="1225"/>
      <c r="AN10" s="1226"/>
      <c r="AO10" s="316">
        <v>
245186</v>
      </c>
      <c r="AP10" s="316">
        <v>
704</v>
      </c>
      <c r="AQ10" s="317">
        <v>
1046</v>
      </c>
      <c r="AR10" s="318">
        <v>
-32.700000000000003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4" t="s">
        <v>
508</v>
      </c>
      <c r="AL11" s="1225"/>
      <c r="AM11" s="1225"/>
      <c r="AN11" s="1226"/>
      <c r="AO11" s="316">
        <v>
363852</v>
      </c>
      <c r="AP11" s="316">
        <v>
1044</v>
      </c>
      <c r="AQ11" s="317">
        <v>
841</v>
      </c>
      <c r="AR11" s="318">
        <v>
24.1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4" t="s">
        <v>
509</v>
      </c>
      <c r="AL12" s="1225"/>
      <c r="AM12" s="1225"/>
      <c r="AN12" s="1226"/>
      <c r="AO12" s="316" t="s">
        <v>
510</v>
      </c>
      <c r="AP12" s="316" t="s">
        <v>
510</v>
      </c>
      <c r="AQ12" s="317" t="s">
        <v>
510</v>
      </c>
      <c r="AR12" s="318" t="s">
        <v>
510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4" t="s">
        <v>
511</v>
      </c>
      <c r="AL13" s="1225"/>
      <c r="AM13" s="1225"/>
      <c r="AN13" s="1226"/>
      <c r="AO13" s="316" t="s">
        <v>
510</v>
      </c>
      <c r="AP13" s="316" t="s">
        <v>
510</v>
      </c>
      <c r="AQ13" s="317" t="s">
        <v>
510</v>
      </c>
      <c r="AR13" s="318" t="s">
        <v>
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4" t="s">
        <v>
512</v>
      </c>
      <c r="AL14" s="1225"/>
      <c r="AM14" s="1225"/>
      <c r="AN14" s="1226"/>
      <c r="AO14" s="316">
        <v>
1330496</v>
      </c>
      <c r="AP14" s="316">
        <v>
3818</v>
      </c>
      <c r="AQ14" s="317">
        <v>
2247</v>
      </c>
      <c r="AR14" s="318">
        <v>
69.900000000000006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
513</v>
      </c>
      <c r="AL15" s="1225"/>
      <c r="AM15" s="1225"/>
      <c r="AN15" s="1226"/>
      <c r="AO15" s="316">
        <v>
404333</v>
      </c>
      <c r="AP15" s="316">
        <v>
1160</v>
      </c>
      <c r="AQ15" s="317">
        <v>
1478</v>
      </c>
      <c r="AR15" s="318">
        <v>
-21.5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7" t="s">
        <v>
514</v>
      </c>
      <c r="AL16" s="1228"/>
      <c r="AM16" s="1228"/>
      <c r="AN16" s="1229"/>
      <c r="AO16" s="316">
        <v>
-1923085</v>
      </c>
      <c r="AP16" s="316">
        <v>
-5519</v>
      </c>
      <c r="AQ16" s="317">
        <v>
-5042</v>
      </c>
      <c r="AR16" s="318">
        <v>
9.5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7" t="s">
        <v>
193</v>
      </c>
      <c r="AL17" s="1228"/>
      <c r="AM17" s="1228"/>
      <c r="AN17" s="1229"/>
      <c r="AO17" s="316">
        <v>
27051476</v>
      </c>
      <c r="AP17" s="316">
        <v>
77633</v>
      </c>
      <c r="AQ17" s="317">
        <v>
63199</v>
      </c>
      <c r="AR17" s="318">
        <v>
22.8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516</v>
      </c>
      <c r="AP20" s="324" t="s">
        <v>
517</v>
      </c>
      <c r="AQ20" s="325" t="s">
        <v>
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9" t="s">
        <v>
519</v>
      </c>
      <c r="AL21" s="1220"/>
      <c r="AM21" s="1220"/>
      <c r="AN21" s="1221"/>
      <c r="AO21" s="328">
        <v>
7.54</v>
      </c>
      <c r="AP21" s="329">
        <v>
6.3</v>
      </c>
      <c r="AQ21" s="330">
        <v>
1.24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9" t="s">
        <v>
520</v>
      </c>
      <c r="AL22" s="1220"/>
      <c r="AM22" s="1220"/>
      <c r="AN22" s="1221"/>
      <c r="AO22" s="333">
        <v>
98.3</v>
      </c>
      <c r="AP22" s="334">
        <v>
99.1</v>
      </c>
      <c r="AQ22" s="335">
        <v>
-0.8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
501</v>
      </c>
      <c r="AP30" s="304"/>
      <c r="AQ30" s="305" t="s">
        <v>
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
503</v>
      </c>
      <c r="AQ31" s="311" t="s">
        <v>
504</v>
      </c>
      <c r="AR31" s="312" t="s">
        <v>
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5" t="s">
        <v>
524</v>
      </c>
      <c r="AL32" s="1236"/>
      <c r="AM32" s="1236"/>
      <c r="AN32" s="1237"/>
      <c r="AO32" s="343">
        <v>
2275231</v>
      </c>
      <c r="AP32" s="343">
        <v>
6530</v>
      </c>
      <c r="AQ32" s="344">
        <v>
4925</v>
      </c>
      <c r="AR32" s="345">
        <v>
32.6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5" t="s">
        <v>
525</v>
      </c>
      <c r="AL33" s="1236"/>
      <c r="AM33" s="1236"/>
      <c r="AN33" s="1237"/>
      <c r="AO33" s="343" t="s">
        <v>
510</v>
      </c>
      <c r="AP33" s="343" t="s">
        <v>
510</v>
      </c>
      <c r="AQ33" s="344" t="s">
        <v>
510</v>
      </c>
      <c r="AR33" s="345" t="s">
        <v>
510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5" t="s">
        <v>
526</v>
      </c>
      <c r="AL34" s="1236"/>
      <c r="AM34" s="1236"/>
      <c r="AN34" s="1237"/>
      <c r="AO34" s="343">
        <v>
50733</v>
      </c>
      <c r="AP34" s="343">
        <v>
146</v>
      </c>
      <c r="AQ34" s="344">
        <v>
327</v>
      </c>
      <c r="AR34" s="345">
        <v>
-55.4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5" t="s">
        <v>
527</v>
      </c>
      <c r="AL35" s="1236"/>
      <c r="AM35" s="1236"/>
      <c r="AN35" s="1237"/>
      <c r="AO35" s="343" t="s">
        <v>
510</v>
      </c>
      <c r="AP35" s="343" t="s">
        <v>
510</v>
      </c>
      <c r="AQ35" s="344">
        <v>
27</v>
      </c>
      <c r="AR35" s="345" t="s">
        <v>
510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5" t="s">
        <v>
528</v>
      </c>
      <c r="AL36" s="1236"/>
      <c r="AM36" s="1236"/>
      <c r="AN36" s="1237"/>
      <c r="AO36" s="343">
        <v>
124083</v>
      </c>
      <c r="AP36" s="343">
        <v>
356</v>
      </c>
      <c r="AQ36" s="344">
        <v>
286</v>
      </c>
      <c r="AR36" s="345">
        <v>
24.5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5" t="s">
        <v>
529</v>
      </c>
      <c r="AL37" s="1236"/>
      <c r="AM37" s="1236"/>
      <c r="AN37" s="1237"/>
      <c r="AO37" s="343">
        <v>
199026</v>
      </c>
      <c r="AP37" s="343">
        <v>
571</v>
      </c>
      <c r="AQ37" s="344">
        <v>
1760</v>
      </c>
      <c r="AR37" s="345">
        <v>
-67.599999999999994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8" t="s">
        <v>
530</v>
      </c>
      <c r="AL38" s="1239"/>
      <c r="AM38" s="1239"/>
      <c r="AN38" s="1240"/>
      <c r="AO38" s="346" t="s">
        <v>
510</v>
      </c>
      <c r="AP38" s="346" t="s">
        <v>
510</v>
      </c>
      <c r="AQ38" s="347">
        <v>
0</v>
      </c>
      <c r="AR38" s="335" t="s">
        <v>
510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8" t="s">
        <v>
531</v>
      </c>
      <c r="AL39" s="1239"/>
      <c r="AM39" s="1239"/>
      <c r="AN39" s="1240"/>
      <c r="AO39" s="343" t="s">
        <v>
510</v>
      </c>
      <c r="AP39" s="343" t="s">
        <v>
510</v>
      </c>
      <c r="AQ39" s="344">
        <v>
-11</v>
      </c>
      <c r="AR39" s="345" t="s">
        <v>
510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5" t="s">
        <v>
532</v>
      </c>
      <c r="AL40" s="1236"/>
      <c r="AM40" s="1236"/>
      <c r="AN40" s="1237"/>
      <c r="AO40" s="343">
        <v>
-5547446</v>
      </c>
      <c r="AP40" s="343">
        <v>
-15920</v>
      </c>
      <c r="AQ40" s="344">
        <v>
-15582</v>
      </c>
      <c r="AR40" s="345">
        <v>
2.2000000000000002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1" t="s">
        <v>
307</v>
      </c>
      <c r="AL41" s="1242"/>
      <c r="AM41" s="1242"/>
      <c r="AN41" s="1243"/>
      <c r="AO41" s="343">
        <v>
-2898373</v>
      </c>
      <c r="AP41" s="343">
        <v>
-8318</v>
      </c>
      <c r="AQ41" s="344">
        <v>
-8267</v>
      </c>
      <c r="AR41" s="345">
        <v>
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0" t="s">
        <v>
501</v>
      </c>
      <c r="AN49" s="1232" t="s">
        <v>
536</v>
      </c>
      <c r="AO49" s="1233"/>
      <c r="AP49" s="1233"/>
      <c r="AQ49" s="1233"/>
      <c r="AR49" s="123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1"/>
      <c r="AN50" s="359" t="s">
        <v>
537</v>
      </c>
      <c r="AO50" s="360" t="s">
        <v>
538</v>
      </c>
      <c r="AP50" s="361" t="s">
        <v>
539</v>
      </c>
      <c r="AQ50" s="362" t="s">
        <v>
540</v>
      </c>
      <c r="AR50" s="363" t="s">
        <v>
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542</v>
      </c>
      <c r="AL51" s="356"/>
      <c r="AM51" s="364">
        <v>
14460906</v>
      </c>
      <c r="AN51" s="365">
        <v>
43271</v>
      </c>
      <c r="AO51" s="366">
        <v>
12.8</v>
      </c>
      <c r="AP51" s="367">
        <v>
43773</v>
      </c>
      <c r="AQ51" s="368">
        <v>
-7</v>
      </c>
      <c r="AR51" s="369">
        <v>
19.8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543</v>
      </c>
      <c r="AM52" s="372">
        <v>
6951059</v>
      </c>
      <c r="AN52" s="373">
        <v>
20800</v>
      </c>
      <c r="AO52" s="374">
        <v>
10.6</v>
      </c>
      <c r="AP52" s="375">
        <v>
30346</v>
      </c>
      <c r="AQ52" s="376">
        <v>
-6.7</v>
      </c>
      <c r="AR52" s="377">
        <v>
17.3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544</v>
      </c>
      <c r="AL53" s="356"/>
      <c r="AM53" s="364">
        <v>
11950799</v>
      </c>
      <c r="AN53" s="365">
        <v>
35306</v>
      </c>
      <c r="AO53" s="366">
        <v>
-18.399999999999999</v>
      </c>
      <c r="AP53" s="367">
        <v>
51565</v>
      </c>
      <c r="AQ53" s="368">
        <v>
17.8</v>
      </c>
      <c r="AR53" s="369">
        <v>
-36.200000000000003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543</v>
      </c>
      <c r="AM54" s="372">
        <v>
8164331</v>
      </c>
      <c r="AN54" s="373">
        <v>
24120</v>
      </c>
      <c r="AO54" s="374">
        <v>
16</v>
      </c>
      <c r="AP54" s="375">
        <v>
35359</v>
      </c>
      <c r="AQ54" s="376">
        <v>
16.5</v>
      </c>
      <c r="AR54" s="377">
        <v>
-0.5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545</v>
      </c>
      <c r="AL55" s="356"/>
      <c r="AM55" s="364">
        <v>
8994380</v>
      </c>
      <c r="AN55" s="365">
        <v>
26277</v>
      </c>
      <c r="AO55" s="366">
        <v>
-25.6</v>
      </c>
      <c r="AP55" s="367">
        <v>
46686</v>
      </c>
      <c r="AQ55" s="368">
        <v>
-9.5</v>
      </c>
      <c r="AR55" s="369">
        <v>
-16.100000000000001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543</v>
      </c>
      <c r="AM56" s="372">
        <v>
6002887</v>
      </c>
      <c r="AN56" s="373">
        <v>
17537</v>
      </c>
      <c r="AO56" s="374">
        <v>
-27.3</v>
      </c>
      <c r="AP56" s="375">
        <v>
32595</v>
      </c>
      <c r="AQ56" s="376">
        <v>
-7.8</v>
      </c>
      <c r="AR56" s="377">
        <v>
-19.5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546</v>
      </c>
      <c r="AL57" s="356"/>
      <c r="AM57" s="364">
        <v>
8974074</v>
      </c>
      <c r="AN57" s="365">
        <v>
25924</v>
      </c>
      <c r="AO57" s="366">
        <v>
-1.3</v>
      </c>
      <c r="AP57" s="367">
        <v>
49796</v>
      </c>
      <c r="AQ57" s="368">
        <v>
6.7</v>
      </c>
      <c r="AR57" s="369">
        <v>
-8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543</v>
      </c>
      <c r="AM58" s="372">
        <v>
6717212</v>
      </c>
      <c r="AN58" s="373">
        <v>
19405</v>
      </c>
      <c r="AO58" s="374">
        <v>
10.7</v>
      </c>
      <c r="AP58" s="375">
        <v>
37281</v>
      </c>
      <c r="AQ58" s="376">
        <v>
14.4</v>
      </c>
      <c r="AR58" s="377">
        <v>
-3.7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547</v>
      </c>
      <c r="AL59" s="356"/>
      <c r="AM59" s="364">
        <v>
10263123</v>
      </c>
      <c r="AN59" s="365">
        <v>
29453</v>
      </c>
      <c r="AO59" s="366">
        <v>
13.6</v>
      </c>
      <c r="AP59" s="367">
        <v>
51681</v>
      </c>
      <c r="AQ59" s="368">
        <v>
3.8</v>
      </c>
      <c r="AR59" s="369">
        <v>
9.8000000000000007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543</v>
      </c>
      <c r="AM60" s="372">
        <v>
6879007</v>
      </c>
      <c r="AN60" s="373">
        <v>
19742</v>
      </c>
      <c r="AO60" s="374">
        <v>
1.7</v>
      </c>
      <c r="AP60" s="375">
        <v>
37226</v>
      </c>
      <c r="AQ60" s="376">
        <v>
-0.1</v>
      </c>
      <c r="AR60" s="377">
        <v>
1.8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548</v>
      </c>
      <c r="AL61" s="378"/>
      <c r="AM61" s="379">
        <v>
10928656</v>
      </c>
      <c r="AN61" s="380">
        <v>
32046</v>
      </c>
      <c r="AO61" s="381">
        <v>
-3.8</v>
      </c>
      <c r="AP61" s="382">
        <v>
48700</v>
      </c>
      <c r="AQ61" s="383">
        <v>
2.4</v>
      </c>
      <c r="AR61" s="369">
        <v>
-6.2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543</v>
      </c>
      <c r="AM62" s="372">
        <v>
6942899</v>
      </c>
      <c r="AN62" s="373">
        <v>
20321</v>
      </c>
      <c r="AO62" s="374">
        <v>
2.2999999999999998</v>
      </c>
      <c r="AP62" s="375">
        <v>
34561</v>
      </c>
      <c r="AQ62" s="376">
        <v>
3.3</v>
      </c>
      <c r="AR62" s="377">
        <v>
-1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W/T0GH0MKzH+aNT60vqn1nTZ+Bs4hOss9SYV502092k3xvaKVWryBmtnOXwuawuXMFkXYIzBIWjEYB8CN/sXw==" saltValue="f1BMeIK3cbCws3DiNTKT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21" spans="125:125" ht="13.5" hidden="1" customHeight="1" x14ac:dyDescent="0.2">
      <c r="DU121" s="291"/>
    </row>
  </sheetData>
  <sheetProtection algorithmName="SHA-512" hashValue="mqiStNADoMPqT2nX8u3qXw6QRD89p39JuyZJ1vG+jn3aj854uja0aJCSjg41K0724a/lIRVIcDjvipB6lzWdbQ==" saltValue="NyMgEvepMVoIpMU3l2rr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550</v>
      </c>
    </row>
  </sheetData>
  <sheetProtection algorithmName="SHA-512" hashValue="/y/noTmxjbzv2HFpSP+ePtUnSKmzMC0KiRab/+TuOOPa4HKMjaxB0i2ZV5kyr3LaFF0IqYqorwKMVMPGe4DVrw==" saltValue="3PGpb7C9Kfnbag9G4TL6i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44" t="s">
        <v>
3</v>
      </c>
      <c r="D47" s="1244"/>
      <c r="E47" s="1245"/>
      <c r="F47" s="11">
        <v>
27.05</v>
      </c>
      <c r="G47" s="12">
        <v>
29.4</v>
      </c>
      <c r="H47" s="12">
        <v>
32.68</v>
      </c>
      <c r="I47" s="12">
        <v>
34.96</v>
      </c>
      <c r="J47" s="13">
        <v>
35.99</v>
      </c>
    </row>
    <row r="48" spans="2:10" ht="57.75" customHeight="1" x14ac:dyDescent="0.2">
      <c r="B48" s="14"/>
      <c r="C48" s="1246" t="s">
        <v>
4</v>
      </c>
      <c r="D48" s="1246"/>
      <c r="E48" s="1247"/>
      <c r="F48" s="15">
        <v>
5.07</v>
      </c>
      <c r="G48" s="16">
        <v>
4.09</v>
      </c>
      <c r="H48" s="16">
        <v>
6.48</v>
      </c>
      <c r="I48" s="16">
        <v>
4.49</v>
      </c>
      <c r="J48" s="17">
        <v>
3.77</v>
      </c>
    </row>
    <row r="49" spans="2:10" ht="57.75" customHeight="1" thickBot="1" x14ac:dyDescent="0.25">
      <c r="B49" s="18"/>
      <c r="C49" s="1248" t="s">
        <v>
5</v>
      </c>
      <c r="D49" s="1248"/>
      <c r="E49" s="1249"/>
      <c r="F49" s="19">
        <v>
3.21</v>
      </c>
      <c r="G49" s="20">
        <v>
2.0299999999999998</v>
      </c>
      <c r="H49" s="20">
        <v>
4.8099999999999996</v>
      </c>
      <c r="I49" s="20">
        <v>
1.81</v>
      </c>
      <c r="J49" s="21">
        <v>
2.0299999999999998</v>
      </c>
    </row>
    <row r="50" spans="2:10" ht="13.5" customHeight="1" x14ac:dyDescent="0.2"/>
  </sheetData>
  <sheetProtection algorithmName="SHA-512" hashValue="Zb6yaWxW1ER6J7FgA3VgOb4SUU0dgjebFx+ajs/5eD4itN7J0LvFOv1qG9QaxhtL9HIxHxgsmTj2KYndJdZcoA==" saltValue="/9hvKkkPSlsHwTNQ00dC4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2021-09-24T03:00:14Z</cp:lastPrinted>
  <dcterms:created xsi:type="dcterms:W3CDTF">2021-02-05T01:57:48Z</dcterms:created>
  <dcterms:modified xsi:type="dcterms:W3CDTF">2021-10-26T06:33:20Z</dcterms:modified>
  <cp:category/>
</cp:coreProperties>
</file>