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2\未20200128〆　【東京都区政課】公営企業に係る経営比較分析表(令和元年度決算)の分析等について\回答\"/>
    </mc:Choice>
  </mc:AlternateContent>
  <workbookProtection workbookAlgorithmName="SHA-512" workbookHashValue="nJmBgdRG5gWyoXgy4I8GJAxwJVjHd8WNOcAOBn+8ovUpAZgvPcg8kyI9sXZ4qEEgcohoPlBI/jO6U51nTA4wkA==" workbookSaltValue="GEdt1p4ivLWEIMECIlXuhQ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MA53" i="4" s="1"/>
  <c r="BY7" i="5"/>
  <c r="BX7" i="5"/>
  <c r="BW7" i="5"/>
  <c r="BV7" i="5"/>
  <c r="JC53" i="4" s="1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AQ7" i="5"/>
  <c r="FX32" i="4" s="1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HX10" i="4" s="1"/>
  <c r="U7" i="5"/>
  <c r="T7" i="5"/>
  <c r="S7" i="5"/>
  <c r="R7" i="5"/>
  <c r="Q7" i="5"/>
  <c r="P7" i="5"/>
  <c r="O7" i="5"/>
  <c r="N7" i="5"/>
  <c r="FJ8" i="4" s="1"/>
  <c r="M7" i="5"/>
  <c r="L7" i="5"/>
  <c r="K7" i="5"/>
  <c r="J7" i="5"/>
  <c r="B8" i="4" s="1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F88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G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LH53" i="4"/>
  <c r="KO53" i="4"/>
  <c r="JV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U52" i="4"/>
  <c r="MA32" i="4"/>
  <c r="LH32" i="4"/>
  <c r="KO32" i="4"/>
  <c r="JV32" i="4"/>
  <c r="JC32" i="4"/>
  <c r="HJ32" i="4"/>
  <c r="GQ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DU10" i="4"/>
  <c r="CF10" i="4"/>
  <c r="B10" i="4"/>
  <c r="LJ8" i="4"/>
  <c r="JQ8" i="4"/>
  <c r="HX8" i="4"/>
  <c r="DU8" i="4"/>
  <c r="CF8" i="4"/>
  <c r="AQ8" i="4"/>
  <c r="B6" i="4"/>
  <c r="BZ76" i="4" l="1"/>
  <c r="MA51" i="4"/>
  <c r="MI76" i="4"/>
  <c r="HJ51" i="4"/>
  <c r="MA30" i="4"/>
  <c r="CS30" i="4"/>
  <c r="IT76" i="4"/>
  <c r="CS51" i="4"/>
  <c r="HJ30" i="4"/>
  <c r="C11" i="5"/>
  <c r="D11" i="5"/>
  <c r="E11" i="5"/>
  <c r="B11" i="5"/>
  <c r="HP76" i="4" l="1"/>
  <c r="BG51" i="4"/>
  <c r="FX30" i="4"/>
  <c r="FX51" i="4"/>
  <c r="KO30" i="4"/>
  <c r="BG30" i="4"/>
  <c r="LE76" i="4"/>
  <c r="AV76" i="4"/>
  <c r="KO51" i="4"/>
  <c r="KP76" i="4"/>
  <c r="FE51" i="4"/>
  <c r="JV30" i="4"/>
  <c r="HA76" i="4"/>
  <c r="AN51" i="4"/>
  <c r="FE30" i="4"/>
  <c r="AN30" i="4"/>
  <c r="AG76" i="4"/>
  <c r="JV51" i="4"/>
  <c r="BZ30" i="4"/>
  <c r="IE76" i="4"/>
  <c r="BK76" i="4"/>
  <c r="LH51" i="4"/>
  <c r="LT76" i="4"/>
  <c r="GQ51" i="4"/>
  <c r="LH30" i="4"/>
  <c r="BZ51" i="4"/>
  <c r="GQ30" i="4"/>
  <c r="R76" i="4"/>
  <c r="JC51" i="4"/>
  <c r="U30" i="4"/>
  <c r="KA76" i="4"/>
  <c r="EL51" i="4"/>
  <c r="JC30" i="4"/>
  <c r="GL76" i="4"/>
  <c r="U51" i="4"/>
  <c r="EL30" i="4"/>
</calcChain>
</file>

<file path=xl/sharedStrings.xml><?xml version="1.0" encoding="utf-8"?>
<sst xmlns="http://schemas.openxmlformats.org/spreadsheetml/2006/main" count="277" uniqueCount="143">
  <si>
    <t>経営比較分析表（令和元年度決算）</t>
    <rPh sb="8" eb="10">
      <t>レイワ</t>
    </rPh>
    <rPh sb="10" eb="12">
      <t>ガンネン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</si>
  <si>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</si>
  <si>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</si>
  <si>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</si>
  <si>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</si>
  <si>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</si>
  <si>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</si>
  <si>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</si>
  <si>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</si>
  <si>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</si>
  <si>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</si>
  <si>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</si>
  <si>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</si>
  <si>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</si>
  <si>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</si>
  <si>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</si>
  <si>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</si>
  <si>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</si>
  <si>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</si>
  <si>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</si>
  <si>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</si>
  <si>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</si>
  <si>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令和元年度全国平均</t>
    <rPh sb="0" eb="2">
      <t>レイワ</t>
    </rPh>
    <rPh sb="2" eb="4">
      <t>ガンネン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</si>
  <si>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</si>
  <si>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</si>
  <si>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</si>
  <si>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</si>
  <si>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</si>
  <si>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</si>
  <si>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</si>
  <si>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</si>
  <si>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</si>
  <si>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</si>
  <si>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</si>
  <si>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</si>
  <si>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</si>
  <si>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</si>
  <si>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</si>
  <si>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</si>
  <si>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</si>
  <si>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</si>
  <si>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</si>
  <si>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</si>
  <si>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</si>
  <si>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</si>
  <si>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</si>
  <si>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</si>
  <si>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</si>
  <si>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</si>
  <si>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</si>
  <si>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</si>
  <si>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</si>
  <si>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</si>
  <si>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</si>
  <si>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</si>
  <si>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</si>
  <si>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</si>
  <si>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</si>
  <si>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</si>
  <si>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</si>
  <si>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</si>
  <si>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</si>
  <si>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</si>
  <si>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</si>
  <si>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</si>
  <si>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</si>
  <si>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</si>
  <si>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</si>
  <si>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</si>
  <si>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</si>
  <si>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</si>
  <si>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</si>
  <si>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</si>
  <si>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</si>
  <si>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</si>
  <si>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</si>
  <si>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</si>
  <si>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</si>
  <si>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</si>
  <si>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</si>
  <si>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</si>
  <si>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</si>
  <si>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</si>
  <si>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</si>
  <si>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</si>
  <si>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</si>
  <si>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</si>
  <si>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</si>
  <si>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</si>
  <si>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</si>
  <si>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</si>
  <si>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</si>
  <si>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</si>
  <si>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</si>
  <si>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</si>
  <si>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</si>
  <si>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</si>
  <si>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</si>
  <si>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</si>
  <si>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</si>
  <si>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</si>
  <si>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</si>
  <si>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</si>
  <si>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</si>
  <si>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</si>
  <si>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</si>
  <si>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</si>
  <si>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</si>
  <si>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</si>
  <si>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</si>
  <si>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</si>
  <si>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</si>
  <si>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</si>
  <si>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</si>
  <si>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当該値(N)</t>
    <phoneticPr fontId="5"/>
  </si>
  <si>
    <t>当該値(N-3)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</si>
  <si>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</si>
  <si>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</si>
  <si>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</si>
  <si>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</si>
  <si>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</si>
  <si>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</si>
  <si>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東京都　中央区</t>
  </si>
  <si>
    <t>備前橋二輪車駐車場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</si>
  <si>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</si>
  <si>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</si>
  <si>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</si>
  <si>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</si>
  <si>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</si>
  <si>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</si>
  <si>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</si>
  <si>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</si>
  <si>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公共施設</t>
  </si>
  <si>
    <t>無</t>
  </si>
  <si>
    <t>導入なし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</si>
  <si>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</si>
  <si>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</si>
  <si>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</si>
  <si>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</si>
  <si>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</si>
  <si>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工事費の増により、収益的収支比率、売上高GOP比率、EBITDA、すべての数値が減少した。</t>
    <rPh sb="1" eb="4">
      <t>コウジヒ</t>
    </rPh>
    <rPh sb="5" eb="6">
      <t>ゾウ</t>
    </rPh>
    <rPh sb="10" eb="13">
      <t>シュウエキテキ</t>
    </rPh>
    <rPh sb="13" eb="15">
      <t>シュウシ</t>
    </rPh>
    <rPh sb="15" eb="17">
      <t>ヒリツ</t>
    </rPh>
    <rPh sb="18" eb="20">
      <t>ウリアゲ</t>
    </rPh>
    <rPh sb="20" eb="21">
      <t>ダカ</t>
    </rPh>
    <rPh sb="24" eb="26">
      <t>ヒリツ</t>
    </rPh>
    <rPh sb="38" eb="40">
      <t>スウチ</t>
    </rPh>
    <rPh sb="41" eb="43">
      <t>ゲンショウ</t>
    </rPh>
    <phoneticPr fontId="5"/>
  </si>
  <si>
    <t>　本駐車場は、定期利用のみであり、昨年度と変わらない稼働率となった。</t>
    <rPh sb="1" eb="2">
      <t>ホン</t>
    </rPh>
    <rPh sb="2" eb="5">
      <t>チュウシャジョウ</t>
    </rPh>
    <rPh sb="7" eb="9">
      <t>テイキ</t>
    </rPh>
    <rPh sb="9" eb="11">
      <t>リヨウ</t>
    </rPh>
    <rPh sb="17" eb="20">
      <t>サクネンド</t>
    </rPh>
    <rPh sb="21" eb="22">
      <t>カ</t>
    </rPh>
    <rPh sb="26" eb="28">
      <t>カドウ</t>
    </rPh>
    <rPh sb="28" eb="29">
      <t>リツ</t>
    </rPh>
    <phoneticPr fontId="5"/>
  </si>
  <si>
    <t>　稼働率以外の指標については、修繕工事の影響により数値が減少したが、来年度については、設備改修の予定もなく、定期利用により安定した利用が見込めることから、数値は増加する見込みである。</t>
    <rPh sb="1" eb="3">
      <t>カドウ</t>
    </rPh>
    <rPh sb="3" eb="4">
      <t>リツ</t>
    </rPh>
    <rPh sb="4" eb="6">
      <t>イガイ</t>
    </rPh>
    <rPh sb="7" eb="9">
      <t>シヒョウ</t>
    </rPh>
    <rPh sb="15" eb="17">
      <t>シュウゼン</t>
    </rPh>
    <rPh sb="17" eb="19">
      <t>コウジ</t>
    </rPh>
    <rPh sb="20" eb="22">
      <t>エイキョウ</t>
    </rPh>
    <rPh sb="25" eb="27">
      <t>スウチ</t>
    </rPh>
    <rPh sb="28" eb="30">
      <t>ゲンショウ</t>
    </rPh>
    <rPh sb="45" eb="47">
      <t>カイシュウ</t>
    </rPh>
    <rPh sb="48" eb="50">
      <t>ヨテイ</t>
    </rPh>
    <rPh sb="54" eb="56">
      <t>テイキ</t>
    </rPh>
    <rPh sb="56" eb="58">
      <t>リヨウ</t>
    </rPh>
    <rPh sb="61" eb="63">
      <t>アンテイ</t>
    </rPh>
    <rPh sb="65" eb="67">
      <t>リヨウ</t>
    </rPh>
    <rPh sb="68" eb="70">
      <t>ミコ</t>
    </rPh>
    <rPh sb="77" eb="79">
      <t>スウチ</t>
    </rPh>
    <rPh sb="80" eb="82">
      <t>ゾウカ</t>
    </rPh>
    <rPh sb="84" eb="86">
      <t>ミコ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</si>
</sst>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344.1</c:v>
                </c:pt>
                <c:pt idx="1">
                  <c:v>409.6</c:v>
                </c:pt>
                <c:pt idx="2">
                  <c:v>201</c:v>
                </c:pt>
                <c:pt idx="3">
                  <c:v>329</c:v>
                </c:pt>
                <c:pt idx="4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38-4754-BF7A-3CAB6CF7A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443.6</c:v>
                </c:pt>
                <c:pt idx="1">
                  <c:v>355.6</c:v>
                </c:pt>
                <c:pt idx="2">
                  <c:v>358.6</c:v>
                </c:pt>
                <c:pt idx="3">
                  <c:v>464.8</c:v>
                </c:pt>
                <c:pt idx="4">
                  <c:v>1721.5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38-4754-BF7A-3CAB6CF7A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AA-4377-AF50-5CA56C55F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85.4</c:v>
                </c:pt>
                <c:pt idx="1">
                  <c:v>69.900000000000006</c:v>
                </c:pt>
                <c:pt idx="2">
                  <c:v>59.6</c:v>
                </c:pt>
                <c:pt idx="3">
                  <c:v>51.8</c:v>
                </c:pt>
                <c:pt idx="4">
                  <c:v>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AA-4377-AF50-5CA56C55F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42B-44A7-99D1-D3C026E2E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B-44A7-99D1-D3C026E2EE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11E6-4A1B-9B39-0F1AE7A00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E6-4A1B-9B39-0F1AE7A008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F9-4632-8AC0-5454ACF7C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2.2999999999999998</c:v>
                </c:pt>
                <c:pt idx="1">
                  <c:v>2.7</c:v>
                </c:pt>
                <c:pt idx="2">
                  <c:v>2.2999999999999998</c:v>
                </c:pt>
                <c:pt idx="3">
                  <c:v>9.6999999999999993</c:v>
                </c:pt>
                <c:pt idx="4">
                  <c:v>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EF9-4632-8AC0-5454ACF7C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8-4862-AE70-23E41E8E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33</c:v>
                </c:pt>
                <c:pt idx="3">
                  <c:v>14</c:v>
                </c:pt>
                <c:pt idx="4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8-4862-AE70-23E41E8E2B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90</c:v>
                </c:pt>
                <c:pt idx="1">
                  <c:v>100</c:v>
                </c:pt>
                <c:pt idx="2">
                  <c:v>95</c:v>
                </c:pt>
                <c:pt idx="3">
                  <c:v>85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D-4A30-8F80-26E1F89C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154.1</c:v>
                </c:pt>
                <c:pt idx="1">
                  <c:v>151.6</c:v>
                </c:pt>
                <c:pt idx="2">
                  <c:v>151.19999999999999</c:v>
                </c:pt>
                <c:pt idx="3">
                  <c:v>159.69999999999999</c:v>
                </c:pt>
                <c:pt idx="4">
                  <c:v>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ED-4A30-8F80-26E1F89C7A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70.900000000000006</c:v>
                </c:pt>
                <c:pt idx="1">
                  <c:v>75.599999999999994</c:v>
                </c:pt>
                <c:pt idx="2">
                  <c:v>50.3</c:v>
                </c:pt>
                <c:pt idx="3">
                  <c:v>70</c:v>
                </c:pt>
                <c:pt idx="4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AF-4CE6-809E-487C47984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33.4</c:v>
                </c:pt>
                <c:pt idx="1">
                  <c:v>32.299999999999997</c:v>
                </c:pt>
                <c:pt idx="2">
                  <c:v>22.3</c:v>
                </c:pt>
                <c:pt idx="3">
                  <c:v>33.6</c:v>
                </c:pt>
                <c:pt idx="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AF-4CE6-809E-487C47984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H27</c:v>
                </c:pt>
                <c:pt idx="1">
                  <c:v>H28</c:v>
                </c:pt>
                <c:pt idx="2">
                  <c:v>H29</c:v>
                </c:pt>
                <c:pt idx="3">
                  <c:v>H30</c:v>
                </c:pt>
                <c:pt idx="4">
                  <c:v>R01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1223</c:v>
                </c:pt>
                <c:pt idx="1">
                  <c:v>1421</c:v>
                </c:pt>
                <c:pt idx="2">
                  <c:v>889</c:v>
                </c:pt>
                <c:pt idx="3">
                  <c:v>1086</c:v>
                </c:pt>
                <c:pt idx="4">
                  <c:v>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E-46CF-A7C3-27E4C160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9663</c:v>
                </c:pt>
                <c:pt idx="1">
                  <c:v>9019</c:v>
                </c:pt>
                <c:pt idx="2">
                  <c:v>8406</c:v>
                </c:pt>
                <c:pt idx="3">
                  <c:v>7531</c:v>
                </c:pt>
                <c:pt idx="4">
                  <c:v>8442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5E-46CF-A7C3-27E4C1602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【14,290】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【425.4】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GB58" zoomScaleNormal="100" zoomScaleSheetLayoutView="70" workbookViewId="0">
      <selection activeCell="ND49" sqref="ND49:NR64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7" t="s">
        <v>
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  <c r="IU2" s="137"/>
      <c r="IV2" s="137"/>
      <c r="IW2" s="137"/>
      <c r="IX2" s="137"/>
      <c r="IY2" s="137"/>
      <c r="IZ2" s="137"/>
      <c r="JA2" s="137"/>
      <c r="JB2" s="137"/>
      <c r="JC2" s="137"/>
      <c r="JD2" s="137"/>
      <c r="JE2" s="137"/>
      <c r="JF2" s="137"/>
      <c r="JG2" s="137"/>
      <c r="JH2" s="137"/>
      <c r="JI2" s="137"/>
      <c r="JJ2" s="137"/>
      <c r="JK2" s="137"/>
      <c r="JL2" s="137"/>
      <c r="JM2" s="137"/>
      <c r="JN2" s="137"/>
      <c r="JO2" s="137"/>
      <c r="JP2" s="137"/>
      <c r="JQ2" s="137"/>
      <c r="JR2" s="137"/>
      <c r="JS2" s="137"/>
      <c r="JT2" s="137"/>
      <c r="JU2" s="137"/>
      <c r="JV2" s="137"/>
      <c r="JW2" s="137"/>
      <c r="JX2" s="137"/>
      <c r="JY2" s="137"/>
      <c r="JZ2" s="137"/>
      <c r="KA2" s="137"/>
      <c r="KB2" s="137"/>
      <c r="KC2" s="137"/>
      <c r="KD2" s="137"/>
      <c r="KE2" s="137"/>
      <c r="KF2" s="137"/>
      <c r="KG2" s="137"/>
      <c r="KH2" s="137"/>
      <c r="KI2" s="137"/>
      <c r="KJ2" s="137"/>
      <c r="KK2" s="137"/>
      <c r="KL2" s="137"/>
      <c r="KM2" s="137"/>
      <c r="KN2" s="137"/>
      <c r="KO2" s="137"/>
      <c r="KP2" s="137"/>
      <c r="KQ2" s="137"/>
      <c r="KR2" s="137"/>
      <c r="KS2" s="137"/>
      <c r="KT2" s="137"/>
      <c r="KU2" s="137"/>
      <c r="KV2" s="137"/>
      <c r="KW2" s="137"/>
      <c r="KX2" s="137"/>
      <c r="KY2" s="137"/>
      <c r="KZ2" s="137"/>
      <c r="LA2" s="137"/>
      <c r="LB2" s="137"/>
      <c r="LC2" s="137"/>
      <c r="LD2" s="137"/>
      <c r="LE2" s="137"/>
      <c r="LF2" s="137"/>
      <c r="LG2" s="137"/>
      <c r="LH2" s="137"/>
      <c r="LI2" s="137"/>
      <c r="LJ2" s="137"/>
      <c r="LK2" s="137"/>
      <c r="LL2" s="137"/>
      <c r="LM2" s="137"/>
      <c r="LN2" s="137"/>
      <c r="LO2" s="137"/>
      <c r="LP2" s="137"/>
      <c r="LQ2" s="137"/>
      <c r="LR2" s="137"/>
      <c r="LS2" s="137"/>
      <c r="LT2" s="137"/>
      <c r="LU2" s="137"/>
      <c r="LV2" s="137"/>
      <c r="LW2" s="137"/>
      <c r="LX2" s="137"/>
      <c r="LY2" s="137"/>
      <c r="LZ2" s="137"/>
      <c r="MA2" s="137"/>
      <c r="MB2" s="137"/>
      <c r="MC2" s="137"/>
      <c r="MD2" s="137"/>
      <c r="ME2" s="137"/>
      <c r="MF2" s="137"/>
      <c r="MG2" s="137"/>
      <c r="MH2" s="137"/>
      <c r="MI2" s="137"/>
      <c r="MJ2" s="137"/>
      <c r="MK2" s="137"/>
      <c r="ML2" s="137"/>
      <c r="MM2" s="137"/>
      <c r="MN2" s="137"/>
      <c r="MO2" s="137"/>
      <c r="MP2" s="137"/>
      <c r="MQ2" s="137"/>
      <c r="MR2" s="137"/>
      <c r="MS2" s="137"/>
      <c r="MT2" s="137"/>
      <c r="MU2" s="137"/>
      <c r="MV2" s="137"/>
      <c r="MW2" s="137"/>
      <c r="MX2" s="137"/>
      <c r="MY2" s="137"/>
      <c r="MZ2" s="137"/>
      <c r="NA2" s="137"/>
      <c r="NB2" s="137"/>
      <c r="NC2" s="137"/>
      <c r="ND2" s="137"/>
      <c r="NE2" s="137"/>
      <c r="NF2" s="137"/>
      <c r="NG2" s="137"/>
      <c r="NH2" s="137"/>
      <c r="NI2" s="137"/>
      <c r="NJ2" s="137"/>
      <c r="NK2" s="137"/>
      <c r="NL2" s="137"/>
      <c r="NM2" s="137"/>
      <c r="NN2" s="137"/>
      <c r="NO2" s="137"/>
      <c r="NP2" s="137"/>
      <c r="NQ2" s="137"/>
      <c r="NR2" s="137"/>
    </row>
    <row r="3" spans="1:382" ht="9.75" customHeight="1" x14ac:dyDescent="0.15">
      <c r="A3" s="2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  <c r="IN3" s="137"/>
      <c r="IO3" s="137"/>
      <c r="IP3" s="137"/>
      <c r="IQ3" s="137"/>
      <c r="IR3" s="137"/>
      <c r="IS3" s="137"/>
      <c r="IT3" s="137"/>
      <c r="IU3" s="137"/>
      <c r="IV3" s="137"/>
      <c r="IW3" s="137"/>
      <c r="IX3" s="137"/>
      <c r="IY3" s="137"/>
      <c r="IZ3" s="137"/>
      <c r="JA3" s="137"/>
      <c r="JB3" s="137"/>
      <c r="JC3" s="137"/>
      <c r="JD3" s="137"/>
      <c r="JE3" s="137"/>
      <c r="JF3" s="137"/>
      <c r="JG3" s="137"/>
      <c r="JH3" s="137"/>
      <c r="JI3" s="137"/>
      <c r="JJ3" s="137"/>
      <c r="JK3" s="137"/>
      <c r="JL3" s="137"/>
      <c r="JM3" s="137"/>
      <c r="JN3" s="137"/>
      <c r="JO3" s="137"/>
      <c r="JP3" s="137"/>
      <c r="JQ3" s="137"/>
      <c r="JR3" s="137"/>
      <c r="JS3" s="137"/>
      <c r="JT3" s="137"/>
      <c r="JU3" s="137"/>
      <c r="JV3" s="137"/>
      <c r="JW3" s="137"/>
      <c r="JX3" s="137"/>
      <c r="JY3" s="137"/>
      <c r="JZ3" s="137"/>
      <c r="KA3" s="137"/>
      <c r="KB3" s="137"/>
      <c r="KC3" s="137"/>
      <c r="KD3" s="137"/>
      <c r="KE3" s="137"/>
      <c r="KF3" s="137"/>
      <c r="KG3" s="137"/>
      <c r="KH3" s="137"/>
      <c r="KI3" s="137"/>
      <c r="KJ3" s="137"/>
      <c r="KK3" s="137"/>
      <c r="KL3" s="137"/>
      <c r="KM3" s="137"/>
      <c r="KN3" s="137"/>
      <c r="KO3" s="137"/>
      <c r="KP3" s="137"/>
      <c r="KQ3" s="137"/>
      <c r="KR3" s="137"/>
      <c r="KS3" s="137"/>
      <c r="KT3" s="137"/>
      <c r="KU3" s="137"/>
      <c r="KV3" s="137"/>
      <c r="KW3" s="137"/>
      <c r="KX3" s="137"/>
      <c r="KY3" s="137"/>
      <c r="KZ3" s="137"/>
      <c r="LA3" s="137"/>
      <c r="LB3" s="137"/>
      <c r="LC3" s="137"/>
      <c r="LD3" s="137"/>
      <c r="LE3" s="137"/>
      <c r="LF3" s="137"/>
      <c r="LG3" s="137"/>
      <c r="LH3" s="137"/>
      <c r="LI3" s="137"/>
      <c r="LJ3" s="137"/>
      <c r="LK3" s="137"/>
      <c r="LL3" s="137"/>
      <c r="LM3" s="137"/>
      <c r="LN3" s="137"/>
      <c r="LO3" s="137"/>
      <c r="LP3" s="137"/>
      <c r="LQ3" s="137"/>
      <c r="LR3" s="137"/>
      <c r="LS3" s="137"/>
      <c r="LT3" s="137"/>
      <c r="LU3" s="137"/>
      <c r="LV3" s="137"/>
      <c r="LW3" s="137"/>
      <c r="LX3" s="137"/>
      <c r="LY3" s="137"/>
      <c r="LZ3" s="137"/>
      <c r="MA3" s="137"/>
      <c r="MB3" s="137"/>
      <c r="MC3" s="137"/>
      <c r="MD3" s="137"/>
      <c r="ME3" s="137"/>
      <c r="MF3" s="137"/>
      <c r="MG3" s="137"/>
      <c r="MH3" s="137"/>
      <c r="MI3" s="137"/>
      <c r="MJ3" s="137"/>
      <c r="MK3" s="137"/>
      <c r="ML3" s="137"/>
      <c r="MM3" s="137"/>
      <c r="MN3" s="137"/>
      <c r="MO3" s="137"/>
      <c r="MP3" s="137"/>
      <c r="MQ3" s="137"/>
      <c r="MR3" s="137"/>
      <c r="MS3" s="137"/>
      <c r="MT3" s="137"/>
      <c r="MU3" s="137"/>
      <c r="MV3" s="137"/>
      <c r="MW3" s="137"/>
      <c r="MX3" s="137"/>
      <c r="MY3" s="137"/>
      <c r="MZ3" s="137"/>
      <c r="NA3" s="137"/>
      <c r="NB3" s="137"/>
      <c r="NC3" s="137"/>
      <c r="ND3" s="137"/>
      <c r="NE3" s="137"/>
      <c r="NF3" s="137"/>
      <c r="NG3" s="137"/>
      <c r="NH3" s="137"/>
      <c r="NI3" s="137"/>
      <c r="NJ3" s="137"/>
      <c r="NK3" s="137"/>
      <c r="NL3" s="137"/>
      <c r="NM3" s="137"/>
      <c r="NN3" s="137"/>
      <c r="NO3" s="137"/>
      <c r="NP3" s="137"/>
      <c r="NQ3" s="137"/>
      <c r="NR3" s="137"/>
    </row>
    <row r="4" spans="1:382" ht="9.75" customHeight="1" x14ac:dyDescent="0.15">
      <c r="A4" s="2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  <c r="IN4" s="137"/>
      <c r="IO4" s="137"/>
      <c r="IP4" s="137"/>
      <c r="IQ4" s="137"/>
      <c r="IR4" s="137"/>
      <c r="IS4" s="137"/>
      <c r="IT4" s="137"/>
      <c r="IU4" s="137"/>
      <c r="IV4" s="137"/>
      <c r="IW4" s="137"/>
      <c r="IX4" s="137"/>
      <c r="IY4" s="137"/>
      <c r="IZ4" s="137"/>
      <c r="JA4" s="137"/>
      <c r="JB4" s="137"/>
      <c r="JC4" s="137"/>
      <c r="JD4" s="137"/>
      <c r="JE4" s="137"/>
      <c r="JF4" s="137"/>
      <c r="JG4" s="137"/>
      <c r="JH4" s="137"/>
      <c r="JI4" s="137"/>
      <c r="JJ4" s="137"/>
      <c r="JK4" s="137"/>
      <c r="JL4" s="137"/>
      <c r="JM4" s="137"/>
      <c r="JN4" s="137"/>
      <c r="JO4" s="137"/>
      <c r="JP4" s="137"/>
      <c r="JQ4" s="137"/>
      <c r="JR4" s="137"/>
      <c r="JS4" s="137"/>
      <c r="JT4" s="137"/>
      <c r="JU4" s="137"/>
      <c r="JV4" s="137"/>
      <c r="JW4" s="137"/>
      <c r="JX4" s="137"/>
      <c r="JY4" s="137"/>
      <c r="JZ4" s="137"/>
      <c r="KA4" s="137"/>
      <c r="KB4" s="137"/>
      <c r="KC4" s="137"/>
      <c r="KD4" s="137"/>
      <c r="KE4" s="137"/>
      <c r="KF4" s="137"/>
      <c r="KG4" s="137"/>
      <c r="KH4" s="137"/>
      <c r="KI4" s="137"/>
      <c r="KJ4" s="137"/>
      <c r="KK4" s="137"/>
      <c r="KL4" s="137"/>
      <c r="KM4" s="137"/>
      <c r="KN4" s="137"/>
      <c r="KO4" s="137"/>
      <c r="KP4" s="137"/>
      <c r="KQ4" s="137"/>
      <c r="KR4" s="137"/>
      <c r="KS4" s="137"/>
      <c r="KT4" s="137"/>
      <c r="KU4" s="137"/>
      <c r="KV4" s="137"/>
      <c r="KW4" s="137"/>
      <c r="KX4" s="137"/>
      <c r="KY4" s="137"/>
      <c r="KZ4" s="137"/>
      <c r="LA4" s="137"/>
      <c r="LB4" s="137"/>
      <c r="LC4" s="137"/>
      <c r="LD4" s="137"/>
      <c r="LE4" s="137"/>
      <c r="LF4" s="137"/>
      <c r="LG4" s="137"/>
      <c r="LH4" s="137"/>
      <c r="LI4" s="137"/>
      <c r="LJ4" s="137"/>
      <c r="LK4" s="137"/>
      <c r="LL4" s="137"/>
      <c r="LM4" s="137"/>
      <c r="LN4" s="137"/>
      <c r="LO4" s="137"/>
      <c r="LP4" s="137"/>
      <c r="LQ4" s="137"/>
      <c r="LR4" s="137"/>
      <c r="LS4" s="137"/>
      <c r="LT4" s="137"/>
      <c r="LU4" s="137"/>
      <c r="LV4" s="137"/>
      <c r="LW4" s="137"/>
      <c r="LX4" s="137"/>
      <c r="LY4" s="137"/>
      <c r="LZ4" s="137"/>
      <c r="MA4" s="137"/>
      <c r="MB4" s="137"/>
      <c r="MC4" s="137"/>
      <c r="MD4" s="137"/>
      <c r="ME4" s="137"/>
      <c r="MF4" s="137"/>
      <c r="MG4" s="137"/>
      <c r="MH4" s="137"/>
      <c r="MI4" s="137"/>
      <c r="MJ4" s="137"/>
      <c r="MK4" s="137"/>
      <c r="ML4" s="137"/>
      <c r="MM4" s="137"/>
      <c r="MN4" s="137"/>
      <c r="MO4" s="137"/>
      <c r="MP4" s="137"/>
      <c r="MQ4" s="137"/>
      <c r="MR4" s="137"/>
      <c r="MS4" s="137"/>
      <c r="MT4" s="137"/>
      <c r="MU4" s="137"/>
      <c r="MV4" s="137"/>
      <c r="MW4" s="137"/>
      <c r="MX4" s="137"/>
      <c r="MY4" s="137"/>
      <c r="MZ4" s="137"/>
      <c r="NA4" s="137"/>
      <c r="NB4" s="137"/>
      <c r="NC4" s="137"/>
      <c r="ND4" s="137"/>
      <c r="NE4" s="137"/>
      <c r="NF4" s="137"/>
      <c r="NG4" s="137"/>
      <c r="NH4" s="137"/>
      <c r="NI4" s="137"/>
      <c r="NJ4" s="137"/>
      <c r="NK4" s="137"/>
      <c r="NL4" s="137"/>
      <c r="NM4" s="137"/>
      <c r="NN4" s="137"/>
      <c r="NO4" s="137"/>
      <c r="NP4" s="137"/>
      <c r="NQ4" s="137"/>
      <c r="NR4" s="137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8" t="str">
        <f>
データ!H6&amp;"　"&amp;データ!I6</f>
        <v>
東京都中央区　備前橋二輪車駐車場</v>
      </c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8"/>
      <c r="AM6" s="138"/>
      <c r="AN6" s="138"/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  <c r="BG6" s="138"/>
      <c r="BH6" s="138"/>
      <c r="BI6" s="138"/>
      <c r="BJ6" s="138"/>
      <c r="BK6" s="138"/>
      <c r="BL6" s="138"/>
      <c r="BM6" s="138"/>
      <c r="BN6" s="138"/>
      <c r="BO6" s="138"/>
      <c r="BP6" s="138"/>
      <c r="BQ6" s="138"/>
      <c r="BR6" s="138"/>
      <c r="BS6" s="138"/>
      <c r="BT6" s="138"/>
      <c r="BU6" s="138"/>
      <c r="BV6" s="138"/>
      <c r="BW6" s="138"/>
      <c r="BX6" s="138"/>
      <c r="BY6" s="138"/>
      <c r="BZ6" s="138"/>
      <c r="CA6" s="138"/>
      <c r="CB6" s="138"/>
      <c r="CC6" s="138"/>
      <c r="CD6" s="138"/>
      <c r="CE6" s="138"/>
      <c r="CF6" s="138"/>
      <c r="CG6" s="138"/>
      <c r="CH6" s="138"/>
      <c r="CI6" s="138"/>
      <c r="CJ6" s="138"/>
      <c r="CK6" s="138"/>
      <c r="CL6" s="138"/>
      <c r="CM6" s="138"/>
      <c r="CN6" s="138"/>
      <c r="CO6" s="138"/>
      <c r="CP6" s="138"/>
      <c r="CQ6" s="138"/>
      <c r="CR6" s="138"/>
      <c r="CS6" s="138"/>
      <c r="CT6" s="138"/>
      <c r="CU6" s="138"/>
      <c r="CV6" s="138"/>
      <c r="CW6" s="138"/>
      <c r="CX6" s="138"/>
      <c r="CY6" s="138"/>
      <c r="CZ6" s="138"/>
      <c r="DA6" s="138"/>
      <c r="DB6" s="138"/>
      <c r="DC6" s="138"/>
      <c r="DD6" s="138"/>
      <c r="DE6" s="138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8"/>
      <c r="DU6" s="138"/>
      <c r="DV6" s="138"/>
      <c r="DW6" s="138"/>
      <c r="DX6" s="138"/>
      <c r="DY6" s="138"/>
      <c r="DZ6" s="138"/>
      <c r="EA6" s="138"/>
      <c r="EB6" s="138"/>
      <c r="EC6" s="138"/>
      <c r="ED6" s="138"/>
      <c r="EE6" s="138"/>
      <c r="EF6" s="138"/>
      <c r="EG6" s="138"/>
      <c r="EH6" s="138"/>
      <c r="EI6" s="138"/>
      <c r="EJ6" s="138"/>
      <c r="EK6" s="138"/>
      <c r="EL6" s="138"/>
      <c r="EM6" s="138"/>
      <c r="EN6" s="138"/>
      <c r="EO6" s="138"/>
      <c r="EP6" s="138"/>
      <c r="EQ6" s="138"/>
      <c r="ER6" s="138"/>
      <c r="ES6" s="138"/>
      <c r="ET6" s="138"/>
      <c r="EU6" s="138"/>
      <c r="EV6" s="138"/>
      <c r="EW6" s="138"/>
      <c r="EX6" s="138"/>
      <c r="EY6" s="138"/>
      <c r="EZ6" s="138"/>
      <c r="FA6" s="138"/>
      <c r="FB6" s="138"/>
      <c r="FC6" s="138"/>
      <c r="FD6" s="138"/>
      <c r="FE6" s="138"/>
      <c r="FF6" s="138"/>
      <c r="FG6" s="138"/>
      <c r="FH6" s="138"/>
      <c r="FI6" s="138"/>
      <c r="FJ6" s="138"/>
      <c r="FK6" s="138"/>
      <c r="FL6" s="138"/>
      <c r="FM6" s="138"/>
      <c r="FN6" s="138"/>
      <c r="FO6" s="138"/>
      <c r="FP6" s="138"/>
      <c r="FQ6" s="138"/>
      <c r="FR6" s="138"/>
      <c r="FS6" s="138"/>
      <c r="FT6" s="138"/>
      <c r="FU6" s="138"/>
      <c r="FV6" s="138"/>
      <c r="FW6" s="138"/>
      <c r="FX6" s="138"/>
      <c r="FY6" s="138"/>
      <c r="FZ6" s="138"/>
      <c r="GA6" s="138"/>
      <c r="GB6" s="138"/>
      <c r="GC6" s="138"/>
      <c r="GD6" s="138"/>
      <c r="GE6" s="138"/>
      <c r="GF6" s="138"/>
      <c r="GG6" s="138"/>
      <c r="GH6" s="138"/>
      <c r="GI6" s="138"/>
      <c r="GJ6" s="138"/>
      <c r="GK6" s="138"/>
      <c r="GL6" s="138"/>
      <c r="GM6" s="138"/>
      <c r="GN6" s="138"/>
      <c r="GO6" s="138"/>
      <c r="GP6" s="138"/>
      <c r="GQ6" s="138"/>
      <c r="GR6" s="138"/>
      <c r="GS6" s="138"/>
      <c r="GT6" s="138"/>
      <c r="GU6" s="138"/>
      <c r="GV6" s="138"/>
      <c r="GW6" s="138"/>
      <c r="GX6" s="138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1" t="s">
        <v>
1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3"/>
      <c r="AQ7" s="131" t="s">
        <v>
2</v>
      </c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3"/>
      <c r="CF7" s="131" t="s">
        <v>
3</v>
      </c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3"/>
      <c r="DU7" s="139" t="s">
        <v>
4</v>
      </c>
      <c r="DV7" s="139"/>
      <c r="DW7" s="139"/>
      <c r="DX7" s="139"/>
      <c r="DY7" s="139"/>
      <c r="DZ7" s="139"/>
      <c r="EA7" s="139"/>
      <c r="EB7" s="139"/>
      <c r="EC7" s="139"/>
      <c r="ED7" s="139"/>
      <c r="EE7" s="139"/>
      <c r="EF7" s="139"/>
      <c r="EG7" s="139"/>
      <c r="EH7" s="139"/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39"/>
      <c r="FE7" s="139"/>
      <c r="FF7" s="139"/>
      <c r="FG7" s="139"/>
      <c r="FH7" s="139"/>
      <c r="FI7" s="139"/>
      <c r="FJ7" s="134" t="s">
        <v>
5</v>
      </c>
      <c r="FK7" s="134"/>
      <c r="FL7" s="134"/>
      <c r="FM7" s="134"/>
      <c r="FN7" s="134"/>
      <c r="FO7" s="134"/>
      <c r="FP7" s="134"/>
      <c r="FQ7" s="134"/>
      <c r="FR7" s="134"/>
      <c r="FS7" s="134"/>
      <c r="FT7" s="134"/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4"/>
      <c r="GL7" s="134"/>
      <c r="GM7" s="134"/>
      <c r="GN7" s="134"/>
      <c r="GO7" s="134"/>
      <c r="GP7" s="134"/>
      <c r="GQ7" s="134"/>
      <c r="GR7" s="134"/>
      <c r="GS7" s="134"/>
      <c r="GT7" s="134"/>
      <c r="GU7" s="134"/>
      <c r="GV7" s="134"/>
      <c r="GW7" s="134"/>
      <c r="GX7" s="13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4" t="s">
        <v>
6</v>
      </c>
      <c r="HY7" s="134"/>
      <c r="HZ7" s="134"/>
      <c r="IA7" s="134"/>
      <c r="IB7" s="134"/>
      <c r="IC7" s="134"/>
      <c r="ID7" s="134"/>
      <c r="IE7" s="134"/>
      <c r="IF7" s="134"/>
      <c r="IG7" s="134"/>
      <c r="IH7" s="134"/>
      <c r="II7" s="134"/>
      <c r="IJ7" s="134"/>
      <c r="IK7" s="134"/>
      <c r="IL7" s="134"/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4"/>
      <c r="JD7" s="134"/>
      <c r="JE7" s="134"/>
      <c r="JF7" s="134"/>
      <c r="JG7" s="134"/>
      <c r="JH7" s="134"/>
      <c r="JI7" s="134"/>
      <c r="JJ7" s="134"/>
      <c r="JK7" s="134"/>
      <c r="JL7" s="134"/>
      <c r="JM7" s="134"/>
      <c r="JN7" s="134"/>
      <c r="JO7" s="134"/>
      <c r="JP7" s="134"/>
      <c r="JQ7" s="134" t="s">
        <v>
7</v>
      </c>
      <c r="JR7" s="134"/>
      <c r="JS7" s="134"/>
      <c r="JT7" s="134"/>
      <c r="JU7" s="134"/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4"/>
      <c r="KM7" s="134"/>
      <c r="KN7" s="134"/>
      <c r="KO7" s="134"/>
      <c r="KP7" s="134"/>
      <c r="KQ7" s="134"/>
      <c r="KR7" s="134"/>
      <c r="KS7" s="134"/>
      <c r="KT7" s="134"/>
      <c r="KU7" s="134"/>
      <c r="KV7" s="134"/>
      <c r="KW7" s="134"/>
      <c r="KX7" s="134"/>
      <c r="KY7" s="134"/>
      <c r="KZ7" s="134"/>
      <c r="LA7" s="134"/>
      <c r="LB7" s="134"/>
      <c r="LC7" s="134"/>
      <c r="LD7" s="134"/>
      <c r="LE7" s="134"/>
      <c r="LF7" s="134"/>
      <c r="LG7" s="134"/>
      <c r="LH7" s="134"/>
      <c r="LI7" s="134"/>
      <c r="LJ7" s="134" t="s">
        <v>
8</v>
      </c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4"/>
      <c r="LV7" s="134"/>
      <c r="LW7" s="134"/>
      <c r="LX7" s="134"/>
      <c r="LY7" s="134"/>
      <c r="LZ7" s="134"/>
      <c r="MA7" s="134"/>
      <c r="MB7" s="134"/>
      <c r="MC7" s="134"/>
      <c r="MD7" s="134"/>
      <c r="ME7" s="134"/>
      <c r="MF7" s="134"/>
      <c r="MG7" s="134"/>
      <c r="MH7" s="134"/>
      <c r="MI7" s="134"/>
      <c r="MJ7" s="134"/>
      <c r="MK7" s="134"/>
      <c r="ML7" s="134"/>
      <c r="MM7" s="134"/>
      <c r="MN7" s="134"/>
      <c r="MO7" s="134"/>
      <c r="MP7" s="134"/>
      <c r="MQ7" s="134"/>
      <c r="MR7" s="134"/>
      <c r="MS7" s="134"/>
      <c r="MT7" s="134"/>
      <c r="MU7" s="134"/>
      <c r="MV7" s="134"/>
      <c r="MW7" s="134"/>
      <c r="MX7" s="134"/>
      <c r="MY7" s="134"/>
      <c r="MZ7" s="134"/>
      <c r="NA7" s="134"/>
      <c r="NB7" s="134"/>
      <c r="NC7" s="3"/>
      <c r="ND7" s="6" t="s">
        <v>
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0" t="str">
        <f>
データ!J7</f>
        <v>
法非適用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2"/>
      <c r="AQ8" s="120" t="str">
        <f>
データ!K7</f>
        <v>
駐車場整備事業</v>
      </c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/>
      <c r="BZ8" s="121"/>
      <c r="CA8" s="121"/>
      <c r="CB8" s="121"/>
      <c r="CC8" s="121"/>
      <c r="CD8" s="121"/>
      <c r="CE8" s="122"/>
      <c r="CF8" s="120" t="str">
        <f>
データ!L7</f>
        <v>
-</v>
      </c>
      <c r="CG8" s="121"/>
      <c r="CH8" s="121"/>
      <c r="CI8" s="121"/>
      <c r="CJ8" s="121"/>
      <c r="CK8" s="121"/>
      <c r="CL8" s="121"/>
      <c r="CM8" s="121"/>
      <c r="CN8" s="121"/>
      <c r="CO8" s="121"/>
      <c r="CP8" s="121"/>
      <c r="CQ8" s="121"/>
      <c r="CR8" s="121"/>
      <c r="CS8" s="121"/>
      <c r="CT8" s="121"/>
      <c r="CU8" s="121"/>
      <c r="CV8" s="121"/>
      <c r="CW8" s="121"/>
      <c r="CX8" s="121"/>
      <c r="CY8" s="121"/>
      <c r="CZ8" s="121"/>
      <c r="DA8" s="121"/>
      <c r="DB8" s="121"/>
      <c r="DC8" s="121"/>
      <c r="DD8" s="121"/>
      <c r="DE8" s="121"/>
      <c r="DF8" s="121"/>
      <c r="DG8" s="121"/>
      <c r="DH8" s="121"/>
      <c r="DI8" s="121"/>
      <c r="DJ8" s="121"/>
      <c r="DK8" s="121"/>
      <c r="DL8" s="121"/>
      <c r="DM8" s="121"/>
      <c r="DN8" s="121"/>
      <c r="DO8" s="121"/>
      <c r="DP8" s="121"/>
      <c r="DQ8" s="121"/>
      <c r="DR8" s="121"/>
      <c r="DS8" s="121"/>
      <c r="DT8" s="122"/>
      <c r="DU8" s="124" t="str">
        <f>
データ!M7</f>
        <v>
Ａ３Ｂ２</v>
      </c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 t="str">
        <f>
データ!N7</f>
        <v>
非設置</v>
      </c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4" t="str">
        <f>
データ!S7</f>
        <v>
公共施設</v>
      </c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124"/>
      <c r="IU8" s="124"/>
      <c r="IV8" s="124"/>
      <c r="IW8" s="124"/>
      <c r="IX8" s="124"/>
      <c r="IY8" s="124"/>
      <c r="IZ8" s="124"/>
      <c r="JA8" s="124"/>
      <c r="JB8" s="124"/>
      <c r="JC8" s="124"/>
      <c r="JD8" s="124"/>
      <c r="JE8" s="124"/>
      <c r="JF8" s="124"/>
      <c r="JG8" s="124"/>
      <c r="JH8" s="124"/>
      <c r="JI8" s="124"/>
      <c r="JJ8" s="124"/>
      <c r="JK8" s="124"/>
      <c r="JL8" s="124"/>
      <c r="JM8" s="124"/>
      <c r="JN8" s="124"/>
      <c r="JO8" s="124"/>
      <c r="JP8" s="124"/>
      <c r="JQ8" s="124" t="str">
        <f>
データ!T7</f>
        <v>
無</v>
      </c>
      <c r="JR8" s="124"/>
      <c r="JS8" s="124"/>
      <c r="JT8" s="124"/>
      <c r="JU8" s="124"/>
      <c r="JV8" s="124"/>
      <c r="JW8" s="124"/>
      <c r="JX8" s="124"/>
      <c r="JY8" s="124"/>
      <c r="JZ8" s="124"/>
      <c r="KA8" s="124"/>
      <c r="KB8" s="124"/>
      <c r="KC8" s="124"/>
      <c r="KD8" s="124"/>
      <c r="KE8" s="124"/>
      <c r="KF8" s="124"/>
      <c r="KG8" s="124"/>
      <c r="KH8" s="124"/>
      <c r="KI8" s="124"/>
      <c r="KJ8" s="124"/>
      <c r="KK8" s="124"/>
      <c r="KL8" s="124"/>
      <c r="KM8" s="124"/>
      <c r="KN8" s="124"/>
      <c r="KO8" s="124"/>
      <c r="KP8" s="124"/>
      <c r="KQ8" s="124"/>
      <c r="KR8" s="124"/>
      <c r="KS8" s="124"/>
      <c r="KT8" s="124"/>
      <c r="KU8" s="124"/>
      <c r="KV8" s="124"/>
      <c r="KW8" s="124"/>
      <c r="KX8" s="124"/>
      <c r="KY8" s="124"/>
      <c r="KZ8" s="124"/>
      <c r="LA8" s="124"/>
      <c r="LB8" s="124"/>
      <c r="LC8" s="124"/>
      <c r="LD8" s="124"/>
      <c r="LE8" s="124"/>
      <c r="LF8" s="124"/>
      <c r="LG8" s="124"/>
      <c r="LH8" s="124"/>
      <c r="LI8" s="124"/>
      <c r="LJ8" s="123">
        <f>
データ!U7</f>
        <v>
216</v>
      </c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3"/>
      <c r="ND8" s="129" t="s">
        <v>
10</v>
      </c>
      <c r="NE8" s="130"/>
      <c r="NF8" s="9" t="s">
        <v>
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1" t="s">
        <v>
12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3"/>
      <c r="AQ9" s="131" t="s">
        <v>
13</v>
      </c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31" t="s">
        <v>
14</v>
      </c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3"/>
      <c r="DU9" s="134" t="s">
        <v>
15</v>
      </c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4"/>
      <c r="EJ9" s="134"/>
      <c r="EK9" s="134"/>
      <c r="EL9" s="134"/>
      <c r="EM9" s="134"/>
      <c r="EN9" s="134"/>
      <c r="EO9" s="134"/>
      <c r="EP9" s="134"/>
      <c r="EQ9" s="134"/>
      <c r="ER9" s="134"/>
      <c r="ES9" s="134"/>
      <c r="ET9" s="134"/>
      <c r="EU9" s="134"/>
      <c r="EV9" s="134"/>
      <c r="EW9" s="134"/>
      <c r="EX9" s="134"/>
      <c r="EY9" s="134"/>
      <c r="EZ9" s="134"/>
      <c r="FA9" s="134"/>
      <c r="FB9" s="134"/>
      <c r="FC9" s="134"/>
      <c r="FD9" s="134"/>
      <c r="FE9" s="134"/>
      <c r="FF9" s="134"/>
      <c r="FG9" s="134"/>
      <c r="FH9" s="134"/>
      <c r="FI9" s="13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4" t="s">
        <v>
16</v>
      </c>
      <c r="HY9" s="134"/>
      <c r="HZ9" s="134"/>
      <c r="IA9" s="134"/>
      <c r="IB9" s="134"/>
      <c r="IC9" s="134"/>
      <c r="ID9" s="134"/>
      <c r="IE9" s="134"/>
      <c r="IF9" s="134"/>
      <c r="IG9" s="134"/>
      <c r="IH9" s="134"/>
      <c r="II9" s="134"/>
      <c r="IJ9" s="134"/>
      <c r="IK9" s="134"/>
      <c r="IL9" s="134"/>
      <c r="IM9" s="134"/>
      <c r="IN9" s="134"/>
      <c r="IO9" s="134"/>
      <c r="IP9" s="134"/>
      <c r="IQ9" s="134"/>
      <c r="IR9" s="134"/>
      <c r="IS9" s="134"/>
      <c r="IT9" s="134"/>
      <c r="IU9" s="134"/>
      <c r="IV9" s="134"/>
      <c r="IW9" s="134"/>
      <c r="IX9" s="134"/>
      <c r="IY9" s="134"/>
      <c r="IZ9" s="134"/>
      <c r="JA9" s="134"/>
      <c r="JB9" s="134"/>
      <c r="JC9" s="134"/>
      <c r="JD9" s="134"/>
      <c r="JE9" s="134"/>
      <c r="JF9" s="134"/>
      <c r="JG9" s="134"/>
      <c r="JH9" s="134"/>
      <c r="JI9" s="134"/>
      <c r="JJ9" s="134"/>
      <c r="JK9" s="134"/>
      <c r="JL9" s="134"/>
      <c r="JM9" s="134"/>
      <c r="JN9" s="134"/>
      <c r="JO9" s="134"/>
      <c r="JP9" s="134"/>
      <c r="JQ9" s="134" t="s">
        <v>
17</v>
      </c>
      <c r="JR9" s="134"/>
      <c r="JS9" s="134"/>
      <c r="JT9" s="134"/>
      <c r="JU9" s="134"/>
      <c r="JV9" s="134"/>
      <c r="JW9" s="134"/>
      <c r="JX9" s="134"/>
      <c r="JY9" s="134"/>
      <c r="JZ9" s="134"/>
      <c r="KA9" s="134"/>
      <c r="KB9" s="134"/>
      <c r="KC9" s="134"/>
      <c r="KD9" s="134"/>
      <c r="KE9" s="134"/>
      <c r="KF9" s="134"/>
      <c r="KG9" s="134"/>
      <c r="KH9" s="134"/>
      <c r="KI9" s="134"/>
      <c r="KJ9" s="134"/>
      <c r="KK9" s="134"/>
      <c r="KL9" s="134"/>
      <c r="KM9" s="134"/>
      <c r="KN9" s="134"/>
      <c r="KO9" s="134"/>
      <c r="KP9" s="134"/>
      <c r="KQ9" s="134"/>
      <c r="KR9" s="134"/>
      <c r="KS9" s="134"/>
      <c r="KT9" s="134"/>
      <c r="KU9" s="134"/>
      <c r="KV9" s="134"/>
      <c r="KW9" s="134"/>
      <c r="KX9" s="134"/>
      <c r="KY9" s="134"/>
      <c r="KZ9" s="134"/>
      <c r="LA9" s="134"/>
      <c r="LB9" s="134"/>
      <c r="LC9" s="134"/>
      <c r="LD9" s="134"/>
      <c r="LE9" s="134"/>
      <c r="LF9" s="134"/>
      <c r="LG9" s="134"/>
      <c r="LH9" s="134"/>
      <c r="LI9" s="134"/>
      <c r="LJ9" s="134" t="s">
        <v>
18</v>
      </c>
      <c r="LK9" s="134"/>
      <c r="LL9" s="134"/>
      <c r="LM9" s="134"/>
      <c r="LN9" s="134"/>
      <c r="LO9" s="134"/>
      <c r="LP9" s="134"/>
      <c r="LQ9" s="134"/>
      <c r="LR9" s="134"/>
      <c r="LS9" s="134"/>
      <c r="LT9" s="134"/>
      <c r="LU9" s="134"/>
      <c r="LV9" s="134"/>
      <c r="LW9" s="134"/>
      <c r="LX9" s="134"/>
      <c r="LY9" s="134"/>
      <c r="LZ9" s="134"/>
      <c r="MA9" s="134"/>
      <c r="MB9" s="134"/>
      <c r="MC9" s="134"/>
      <c r="MD9" s="134"/>
      <c r="ME9" s="134"/>
      <c r="MF9" s="134"/>
      <c r="MG9" s="134"/>
      <c r="MH9" s="134"/>
      <c r="MI9" s="134"/>
      <c r="MJ9" s="134"/>
      <c r="MK9" s="134"/>
      <c r="ML9" s="134"/>
      <c r="MM9" s="134"/>
      <c r="MN9" s="134"/>
      <c r="MO9" s="134"/>
      <c r="MP9" s="134"/>
      <c r="MQ9" s="134"/>
      <c r="MR9" s="134"/>
      <c r="MS9" s="134"/>
      <c r="MT9" s="134"/>
      <c r="MU9" s="134"/>
      <c r="MV9" s="134"/>
      <c r="MW9" s="134"/>
      <c r="MX9" s="134"/>
      <c r="MY9" s="134"/>
      <c r="MZ9" s="134"/>
      <c r="NA9" s="134"/>
      <c r="NB9" s="134"/>
      <c r="NC9" s="3"/>
      <c r="ND9" s="135" t="s">
        <v>
19</v>
      </c>
      <c r="NE9" s="136"/>
      <c r="NF9" s="12" t="s">
        <v>
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4" t="str">
        <f>
データ!O7</f>
        <v>
該当数値なし</v>
      </c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6"/>
      <c r="AQ10" s="117" t="s">
        <v>
130</v>
      </c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9"/>
      <c r="CF10" s="120" t="str">
        <f>
データ!Q7</f>
        <v>
広場式</v>
      </c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1"/>
      <c r="DB10" s="121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2"/>
      <c r="DU10" s="123">
        <f>
データ!R7</f>
        <v>
12</v>
      </c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3">
        <f>
データ!V7</f>
        <v>
20</v>
      </c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  <c r="IW10" s="123"/>
      <c r="IX10" s="123"/>
      <c r="IY10" s="123"/>
      <c r="IZ10" s="123"/>
      <c r="JA10" s="123"/>
      <c r="JB10" s="123"/>
      <c r="JC10" s="123"/>
      <c r="JD10" s="123"/>
      <c r="JE10" s="123"/>
      <c r="JF10" s="123"/>
      <c r="JG10" s="123"/>
      <c r="JH10" s="123"/>
      <c r="JI10" s="123"/>
      <c r="JJ10" s="123"/>
      <c r="JK10" s="123"/>
      <c r="JL10" s="123"/>
      <c r="JM10" s="123"/>
      <c r="JN10" s="123"/>
      <c r="JO10" s="123"/>
      <c r="JP10" s="123"/>
      <c r="JQ10" s="123">
        <f>
データ!W7</f>
        <v>
11</v>
      </c>
      <c r="JR10" s="123"/>
      <c r="JS10" s="123"/>
      <c r="JT10" s="123"/>
      <c r="JU10" s="123"/>
      <c r="JV10" s="123"/>
      <c r="JW10" s="123"/>
      <c r="JX10" s="123"/>
      <c r="JY10" s="123"/>
      <c r="JZ10" s="123"/>
      <c r="KA10" s="123"/>
      <c r="KB10" s="123"/>
      <c r="KC10" s="123"/>
      <c r="KD10" s="123"/>
      <c r="KE10" s="123"/>
      <c r="KF10" s="123"/>
      <c r="KG10" s="123"/>
      <c r="KH10" s="123"/>
      <c r="KI10" s="123"/>
      <c r="KJ10" s="123"/>
      <c r="KK10" s="123"/>
      <c r="KL10" s="123"/>
      <c r="KM10" s="123"/>
      <c r="KN10" s="123"/>
      <c r="KO10" s="123"/>
      <c r="KP10" s="123"/>
      <c r="KQ10" s="123"/>
      <c r="KR10" s="123"/>
      <c r="KS10" s="123"/>
      <c r="KT10" s="123"/>
      <c r="KU10" s="123"/>
      <c r="KV10" s="123"/>
      <c r="KW10" s="123"/>
      <c r="KX10" s="123"/>
      <c r="KY10" s="123"/>
      <c r="KZ10" s="123"/>
      <c r="LA10" s="123"/>
      <c r="LB10" s="123"/>
      <c r="LC10" s="123"/>
      <c r="LD10" s="123"/>
      <c r="LE10" s="123"/>
      <c r="LF10" s="123"/>
      <c r="LG10" s="123"/>
      <c r="LH10" s="123"/>
      <c r="LI10" s="123"/>
      <c r="LJ10" s="124" t="str">
        <f>
データ!X7</f>
        <v>
導入なし</v>
      </c>
      <c r="LK10" s="124"/>
      <c r="LL10" s="124"/>
      <c r="LM10" s="124"/>
      <c r="LN10" s="124"/>
      <c r="LO10" s="124"/>
      <c r="LP10" s="124"/>
      <c r="LQ10" s="124"/>
      <c r="LR10" s="124"/>
      <c r="LS10" s="124"/>
      <c r="LT10" s="124"/>
      <c r="LU10" s="124"/>
      <c r="LV10" s="124"/>
      <c r="LW10" s="124"/>
      <c r="LX10" s="124"/>
      <c r="LY10" s="124"/>
      <c r="LZ10" s="124"/>
      <c r="MA10" s="124"/>
      <c r="MB10" s="124"/>
      <c r="MC10" s="124"/>
      <c r="MD10" s="124"/>
      <c r="ME10" s="124"/>
      <c r="MF10" s="124"/>
      <c r="MG10" s="124"/>
      <c r="MH10" s="124"/>
      <c r="MI10" s="124"/>
      <c r="MJ10" s="124"/>
      <c r="MK10" s="124"/>
      <c r="ML10" s="124"/>
      <c r="MM10" s="124"/>
      <c r="MN10" s="124"/>
      <c r="MO10" s="124"/>
      <c r="MP10" s="124"/>
      <c r="MQ10" s="124"/>
      <c r="MR10" s="124"/>
      <c r="MS10" s="124"/>
      <c r="MT10" s="124"/>
      <c r="MU10" s="124"/>
      <c r="MV10" s="124"/>
      <c r="MW10" s="124"/>
      <c r="MX10" s="124"/>
      <c r="MY10" s="124"/>
      <c r="MZ10" s="124"/>
      <c r="NA10" s="124"/>
      <c r="NB10" s="124"/>
      <c r="NC10" s="2"/>
      <c r="ND10" s="125" t="s">
        <v>
21</v>
      </c>
      <c r="NE10" s="126"/>
      <c r="NF10" s="15" t="s">
        <v>
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7" t="s">
        <v>
23</v>
      </c>
      <c r="NE11" s="127"/>
      <c r="NF11" s="127"/>
      <c r="NG11" s="127"/>
      <c r="NH11" s="127"/>
      <c r="NI11" s="127"/>
      <c r="NJ11" s="127"/>
      <c r="NK11" s="127"/>
      <c r="NL11" s="127"/>
      <c r="NM11" s="127"/>
      <c r="NN11" s="127"/>
      <c r="NO11" s="127"/>
      <c r="NP11" s="127"/>
      <c r="NQ11" s="127"/>
      <c r="NR11" s="127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7"/>
      <c r="NE12" s="127"/>
      <c r="NF12" s="127"/>
      <c r="NG12" s="127"/>
      <c r="NH12" s="127"/>
      <c r="NI12" s="127"/>
      <c r="NJ12" s="127"/>
      <c r="NK12" s="127"/>
      <c r="NL12" s="127"/>
      <c r="NM12" s="127"/>
      <c r="NN12" s="127"/>
      <c r="NO12" s="127"/>
      <c r="NP12" s="127"/>
      <c r="NQ12" s="127"/>
      <c r="NR12" s="127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8"/>
      <c r="NE13" s="128"/>
      <c r="NF13" s="128"/>
      <c r="NG13" s="128"/>
      <c r="NH13" s="128"/>
      <c r="NI13" s="128"/>
      <c r="NJ13" s="128"/>
      <c r="NK13" s="128"/>
      <c r="NL13" s="128"/>
      <c r="NM13" s="128"/>
      <c r="NN13" s="128"/>
      <c r="NO13" s="128"/>
      <c r="NP13" s="128"/>
      <c r="NQ13" s="128"/>
      <c r="NR13" s="128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12" t="s">
        <v>
24</v>
      </c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12" t="s">
        <v>
25</v>
      </c>
      <c r="IQ14" s="112"/>
      <c r="IR14" s="112"/>
      <c r="IS14" s="112"/>
      <c r="IT14" s="112"/>
      <c r="IU14" s="112"/>
      <c r="IV14" s="112"/>
      <c r="IW14" s="112"/>
      <c r="IX14" s="112"/>
      <c r="IY14" s="112"/>
      <c r="IZ14" s="112"/>
      <c r="JA14" s="112"/>
      <c r="JB14" s="112"/>
      <c r="JC14" s="112"/>
      <c r="JD14" s="112"/>
      <c r="JE14" s="112"/>
      <c r="JF14" s="112"/>
      <c r="JG14" s="112"/>
      <c r="JH14" s="112"/>
      <c r="JI14" s="112"/>
      <c r="JJ14" s="112"/>
      <c r="JK14" s="112"/>
      <c r="JL14" s="112"/>
      <c r="JM14" s="112"/>
      <c r="JN14" s="112"/>
      <c r="JO14" s="112"/>
      <c r="JP14" s="112"/>
      <c r="JQ14" s="112"/>
      <c r="JR14" s="112"/>
      <c r="JS14" s="112"/>
      <c r="JT14" s="112"/>
      <c r="JU14" s="112"/>
      <c r="JV14" s="112"/>
      <c r="JW14" s="112"/>
      <c r="JX14" s="112"/>
      <c r="JY14" s="112"/>
      <c r="JZ14" s="112"/>
      <c r="KA14" s="112"/>
      <c r="KB14" s="112"/>
      <c r="KC14" s="112"/>
      <c r="KD14" s="112"/>
      <c r="KE14" s="112"/>
      <c r="KF14" s="112"/>
      <c r="KG14" s="112"/>
      <c r="KH14" s="112"/>
      <c r="KI14" s="112"/>
      <c r="KJ14" s="112"/>
      <c r="KK14" s="112"/>
      <c r="KL14" s="112"/>
      <c r="KM14" s="112"/>
      <c r="KN14" s="112"/>
      <c r="KO14" s="112"/>
      <c r="KP14" s="112"/>
      <c r="KQ14" s="112"/>
      <c r="KR14" s="112"/>
      <c r="KS14" s="112"/>
      <c r="KT14" s="112"/>
      <c r="KU14" s="112"/>
      <c r="KV14" s="112"/>
      <c r="KW14" s="112"/>
      <c r="KX14" s="112"/>
      <c r="KY14" s="112"/>
      <c r="KZ14" s="112"/>
      <c r="LA14" s="112"/>
      <c r="LB14" s="112"/>
      <c r="LC14" s="112"/>
      <c r="LD14" s="112"/>
      <c r="LE14" s="112"/>
      <c r="LF14" s="112"/>
      <c r="LG14" s="112"/>
      <c r="LH14" s="112"/>
      <c r="LI14" s="112"/>
      <c r="LJ14" s="112"/>
      <c r="LK14" s="112"/>
      <c r="LL14" s="112"/>
      <c r="LM14" s="112"/>
      <c r="LN14" s="112"/>
      <c r="LO14" s="112"/>
      <c r="LP14" s="112"/>
      <c r="LQ14" s="112"/>
      <c r="LR14" s="112"/>
      <c r="LS14" s="112"/>
      <c r="LT14" s="112"/>
      <c r="LU14" s="112"/>
      <c r="LV14" s="112"/>
      <c r="LW14" s="112"/>
      <c r="LX14" s="112"/>
      <c r="LY14" s="112"/>
      <c r="LZ14" s="112"/>
      <c r="MA14" s="112"/>
      <c r="MB14" s="112"/>
      <c r="MC14" s="112"/>
      <c r="MD14" s="112"/>
      <c r="ME14" s="112"/>
      <c r="MF14" s="112"/>
      <c r="MG14" s="112"/>
      <c r="MH14" s="112"/>
      <c r="MI14" s="112"/>
      <c r="MJ14" s="112"/>
      <c r="MK14" s="112"/>
      <c r="ML14" s="112"/>
      <c r="MM14" s="112"/>
      <c r="MN14" s="112"/>
      <c r="MO14" s="112"/>
      <c r="MP14" s="112"/>
      <c r="MQ14" s="112"/>
      <c r="MR14" s="112"/>
      <c r="MS14" s="112"/>
      <c r="MT14" s="112"/>
      <c r="MU14" s="112"/>
      <c r="MV14" s="112"/>
      <c r="MW14" s="7"/>
      <c r="MX14" s="7"/>
      <c r="MY14" s="7"/>
      <c r="MZ14" s="7"/>
      <c r="NA14" s="7"/>
      <c r="NB14" s="8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  <c r="GC15" s="113"/>
      <c r="GD15" s="113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113"/>
      <c r="GS15" s="113"/>
      <c r="GT15" s="113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113"/>
      <c r="HI15" s="113"/>
      <c r="HJ15" s="113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113"/>
      <c r="HY15" s="113"/>
      <c r="HZ15" s="113"/>
      <c r="IA15" s="113"/>
      <c r="IB15" s="113"/>
      <c r="IC15" s="113"/>
      <c r="ID15" s="113"/>
      <c r="IE15" s="113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13"/>
      <c r="IQ15" s="113"/>
      <c r="IR15" s="113"/>
      <c r="IS15" s="113"/>
      <c r="IT15" s="113"/>
      <c r="IU15" s="113"/>
      <c r="IV15" s="113"/>
      <c r="IW15" s="113"/>
      <c r="IX15" s="113"/>
      <c r="IY15" s="113"/>
      <c r="IZ15" s="113"/>
      <c r="JA15" s="113"/>
      <c r="JB15" s="113"/>
      <c r="JC15" s="113"/>
      <c r="JD15" s="113"/>
      <c r="JE15" s="113"/>
      <c r="JF15" s="113"/>
      <c r="JG15" s="113"/>
      <c r="JH15" s="113"/>
      <c r="JI15" s="113"/>
      <c r="JJ15" s="113"/>
      <c r="JK15" s="113"/>
      <c r="JL15" s="113"/>
      <c r="JM15" s="113"/>
      <c r="JN15" s="113"/>
      <c r="JO15" s="113"/>
      <c r="JP15" s="113"/>
      <c r="JQ15" s="113"/>
      <c r="JR15" s="113"/>
      <c r="JS15" s="113"/>
      <c r="JT15" s="113"/>
      <c r="JU15" s="113"/>
      <c r="JV15" s="113"/>
      <c r="JW15" s="113"/>
      <c r="JX15" s="113"/>
      <c r="JY15" s="113"/>
      <c r="JZ15" s="113"/>
      <c r="KA15" s="113"/>
      <c r="KB15" s="113"/>
      <c r="KC15" s="113"/>
      <c r="KD15" s="113"/>
      <c r="KE15" s="113"/>
      <c r="KF15" s="113"/>
      <c r="KG15" s="113"/>
      <c r="KH15" s="113"/>
      <c r="KI15" s="113"/>
      <c r="KJ15" s="113"/>
      <c r="KK15" s="113"/>
      <c r="KL15" s="113"/>
      <c r="KM15" s="113"/>
      <c r="KN15" s="113"/>
      <c r="KO15" s="113"/>
      <c r="KP15" s="113"/>
      <c r="KQ15" s="113"/>
      <c r="KR15" s="113"/>
      <c r="KS15" s="113"/>
      <c r="KT15" s="113"/>
      <c r="KU15" s="113"/>
      <c r="KV15" s="113"/>
      <c r="KW15" s="113"/>
      <c r="KX15" s="113"/>
      <c r="KY15" s="113"/>
      <c r="KZ15" s="113"/>
      <c r="LA15" s="113"/>
      <c r="LB15" s="113"/>
      <c r="LC15" s="113"/>
      <c r="LD15" s="113"/>
      <c r="LE15" s="113"/>
      <c r="LF15" s="113"/>
      <c r="LG15" s="113"/>
      <c r="LH15" s="113"/>
      <c r="LI15" s="113"/>
      <c r="LJ15" s="113"/>
      <c r="LK15" s="113"/>
      <c r="LL15" s="113"/>
      <c r="LM15" s="113"/>
      <c r="LN15" s="113"/>
      <c r="LO15" s="113"/>
      <c r="LP15" s="113"/>
      <c r="LQ15" s="113"/>
      <c r="LR15" s="113"/>
      <c r="LS15" s="113"/>
      <c r="LT15" s="113"/>
      <c r="LU15" s="113"/>
      <c r="LV15" s="113"/>
      <c r="LW15" s="113"/>
      <c r="LX15" s="113"/>
      <c r="LY15" s="113"/>
      <c r="LZ15" s="113"/>
      <c r="MA15" s="113"/>
      <c r="MB15" s="113"/>
      <c r="MC15" s="113"/>
      <c r="MD15" s="113"/>
      <c r="ME15" s="113"/>
      <c r="MF15" s="113"/>
      <c r="MG15" s="113"/>
      <c r="MH15" s="113"/>
      <c r="MI15" s="113"/>
      <c r="MJ15" s="113"/>
      <c r="MK15" s="113"/>
      <c r="ML15" s="113"/>
      <c r="MM15" s="113"/>
      <c r="MN15" s="113"/>
      <c r="MO15" s="113"/>
      <c r="MP15" s="113"/>
      <c r="MQ15" s="113"/>
      <c r="MR15" s="113"/>
      <c r="MS15" s="113"/>
      <c r="MT15" s="113"/>
      <c r="MU15" s="113"/>
      <c r="MV15" s="113"/>
      <c r="MW15" s="20"/>
      <c r="MX15" s="20"/>
      <c r="MY15" s="20"/>
      <c r="MZ15" s="20"/>
      <c r="NA15" s="20"/>
      <c r="NB15" s="21"/>
      <c r="NC15" s="2"/>
      <c r="ND15" s="100" t="s">
        <v>
140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1" t="str">
        <f>
データ!$B$11</f>
        <v>
H27</v>
      </c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 t="str">
        <f>
データ!$C$11</f>
        <v>
H28</v>
      </c>
      <c r="AO30" s="111"/>
      <c r="AP30" s="111"/>
      <c r="AQ30" s="111"/>
      <c r="AR30" s="111"/>
      <c r="AS30" s="111"/>
      <c r="AT30" s="111"/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 t="str">
        <f>
データ!$D$11</f>
        <v>
H29</v>
      </c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 t="str">
        <f>
データ!$E$11</f>
        <v>
H30</v>
      </c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 t="str">
        <f>
データ!$F$11</f>
        <v>
R01</v>
      </c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1" t="str">
        <f>
データ!$B$11</f>
        <v>
H27</v>
      </c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 t="str">
        <f>
データ!$C$11</f>
        <v>
H28</v>
      </c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 t="str">
        <f>
データ!$D$11</f>
        <v>
H29</v>
      </c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 t="str">
        <f>
データ!$E$11</f>
        <v>
H30</v>
      </c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 t="str">
        <f>
データ!$F$11</f>
        <v>
R01</v>
      </c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1" t="str">
        <f>
データ!$B$11</f>
        <v>
H27</v>
      </c>
      <c r="JD30" s="111"/>
      <c r="JE30" s="111"/>
      <c r="JF30" s="111"/>
      <c r="JG30" s="111"/>
      <c r="JH30" s="111"/>
      <c r="JI30" s="111"/>
      <c r="JJ30" s="111"/>
      <c r="JK30" s="111"/>
      <c r="JL30" s="111"/>
      <c r="JM30" s="111"/>
      <c r="JN30" s="111"/>
      <c r="JO30" s="111"/>
      <c r="JP30" s="111"/>
      <c r="JQ30" s="111"/>
      <c r="JR30" s="111"/>
      <c r="JS30" s="111"/>
      <c r="JT30" s="111"/>
      <c r="JU30" s="111"/>
      <c r="JV30" s="111" t="str">
        <f>
データ!$C$11</f>
        <v>
H28</v>
      </c>
      <c r="JW30" s="111"/>
      <c r="JX30" s="111"/>
      <c r="JY30" s="111"/>
      <c r="JZ30" s="111"/>
      <c r="KA30" s="111"/>
      <c r="KB30" s="111"/>
      <c r="KC30" s="111"/>
      <c r="KD30" s="111"/>
      <c r="KE30" s="111"/>
      <c r="KF30" s="111"/>
      <c r="KG30" s="111"/>
      <c r="KH30" s="111"/>
      <c r="KI30" s="111"/>
      <c r="KJ30" s="111"/>
      <c r="KK30" s="111"/>
      <c r="KL30" s="111"/>
      <c r="KM30" s="111"/>
      <c r="KN30" s="111"/>
      <c r="KO30" s="111" t="str">
        <f>
データ!$D$11</f>
        <v>
H29</v>
      </c>
      <c r="KP30" s="111"/>
      <c r="KQ30" s="111"/>
      <c r="KR30" s="111"/>
      <c r="KS30" s="111"/>
      <c r="KT30" s="111"/>
      <c r="KU30" s="111"/>
      <c r="KV30" s="111"/>
      <c r="KW30" s="111"/>
      <c r="KX30" s="111"/>
      <c r="KY30" s="111"/>
      <c r="KZ30" s="111"/>
      <c r="LA30" s="111"/>
      <c r="LB30" s="111"/>
      <c r="LC30" s="111"/>
      <c r="LD30" s="111"/>
      <c r="LE30" s="111"/>
      <c r="LF30" s="111"/>
      <c r="LG30" s="111"/>
      <c r="LH30" s="111" t="str">
        <f>
データ!$E$11</f>
        <v>
H30</v>
      </c>
      <c r="LI30" s="111"/>
      <c r="LJ30" s="111"/>
      <c r="LK30" s="111"/>
      <c r="LL30" s="111"/>
      <c r="LM30" s="111"/>
      <c r="LN30" s="111"/>
      <c r="LO30" s="111"/>
      <c r="LP30" s="111"/>
      <c r="LQ30" s="111"/>
      <c r="LR30" s="111"/>
      <c r="LS30" s="111"/>
      <c r="LT30" s="111"/>
      <c r="LU30" s="111"/>
      <c r="LV30" s="111"/>
      <c r="LW30" s="111"/>
      <c r="LX30" s="111"/>
      <c r="LY30" s="111"/>
      <c r="LZ30" s="111"/>
      <c r="MA30" s="111" t="str">
        <f>
データ!$F$11</f>
        <v>
R01</v>
      </c>
      <c r="MB30" s="111"/>
      <c r="MC30" s="111"/>
      <c r="MD30" s="111"/>
      <c r="ME30" s="111"/>
      <c r="MF30" s="111"/>
      <c r="MG30" s="111"/>
      <c r="MH30" s="111"/>
      <c r="MI30" s="111"/>
      <c r="MJ30" s="111"/>
      <c r="MK30" s="111"/>
      <c r="ML30" s="111"/>
      <c r="MM30" s="111"/>
      <c r="MN30" s="111"/>
      <c r="MO30" s="111"/>
      <c r="MP30" s="111"/>
      <c r="MQ30" s="111"/>
      <c r="MR30" s="111"/>
      <c r="MS30" s="111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07" t="s">
        <v>
27</v>
      </c>
      <c r="K31" s="108"/>
      <c r="L31" s="108"/>
      <c r="M31" s="108"/>
      <c r="N31" s="108"/>
      <c r="O31" s="108"/>
      <c r="P31" s="108"/>
      <c r="Q31" s="108"/>
      <c r="R31" s="108"/>
      <c r="S31" s="108"/>
      <c r="T31" s="109"/>
      <c r="U31" s="110">
        <f>
データ!Y7</f>
        <v>
344.1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
データ!Z7</f>
        <v>
409.6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
データ!AA7</f>
        <v>
201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
データ!AB7</f>
        <v>
329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
データ!AC7</f>
        <v>
189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07" t="s">
        <v>
27</v>
      </c>
      <c r="EB31" s="108"/>
      <c r="EC31" s="108"/>
      <c r="ED31" s="108"/>
      <c r="EE31" s="108"/>
      <c r="EF31" s="108"/>
      <c r="EG31" s="108"/>
      <c r="EH31" s="108"/>
      <c r="EI31" s="108"/>
      <c r="EJ31" s="108"/>
      <c r="EK31" s="109"/>
      <c r="EL31" s="110">
        <f>
データ!AJ7</f>
        <v>
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
データ!AK7</f>
        <v>
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
データ!AL7</f>
        <v>
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
データ!AM7</f>
        <v>
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
データ!AN7</f>
        <v>
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07" t="s">
        <v>
27</v>
      </c>
      <c r="IS31" s="108"/>
      <c r="IT31" s="108"/>
      <c r="IU31" s="108"/>
      <c r="IV31" s="108"/>
      <c r="IW31" s="108"/>
      <c r="IX31" s="108"/>
      <c r="IY31" s="108"/>
      <c r="IZ31" s="108"/>
      <c r="JA31" s="108"/>
      <c r="JB31" s="109"/>
      <c r="JC31" s="80">
        <f>
データ!DK7</f>
        <v>
90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
データ!DL7</f>
        <v>
100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
データ!DM7</f>
        <v>
95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
データ!DN7</f>
        <v>
85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
データ!DO7</f>
        <v>
85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07" t="s">
        <v>
29</v>
      </c>
      <c r="K32" s="108"/>
      <c r="L32" s="108"/>
      <c r="M32" s="108"/>
      <c r="N32" s="108"/>
      <c r="O32" s="108"/>
      <c r="P32" s="108"/>
      <c r="Q32" s="108"/>
      <c r="R32" s="108"/>
      <c r="S32" s="108"/>
      <c r="T32" s="109"/>
      <c r="U32" s="110">
        <f>
データ!AD7</f>
        <v>
443.6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
データ!AE7</f>
        <v>
355.6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
データ!AF7</f>
        <v>
358.6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
データ!AG7</f>
        <v>
464.8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
データ!AH7</f>
        <v>
1721.5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07" t="s">
        <v>
29</v>
      </c>
      <c r="EB32" s="108"/>
      <c r="EC32" s="108"/>
      <c r="ED32" s="108"/>
      <c r="EE32" s="108"/>
      <c r="EF32" s="108"/>
      <c r="EG32" s="108"/>
      <c r="EH32" s="108"/>
      <c r="EI32" s="108"/>
      <c r="EJ32" s="108"/>
      <c r="EK32" s="109"/>
      <c r="EL32" s="110">
        <f>
データ!AO7</f>
        <v>
2.2999999999999998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
データ!AP7</f>
        <v>
2.7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
データ!AQ7</f>
        <v>
2.2999999999999998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
データ!AR7</f>
        <v>
9.6999999999999993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
データ!AS7</f>
        <v>
1.3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07" t="s">
        <v>
29</v>
      </c>
      <c r="IS32" s="108"/>
      <c r="IT32" s="108"/>
      <c r="IU32" s="108"/>
      <c r="IV32" s="108"/>
      <c r="IW32" s="108"/>
      <c r="IX32" s="108"/>
      <c r="IY32" s="108"/>
      <c r="IZ32" s="108"/>
      <c r="JA32" s="108"/>
      <c r="JB32" s="109"/>
      <c r="JC32" s="80">
        <f>
データ!DP7</f>
        <v>
154.1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
データ!DQ7</f>
        <v>
151.6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
データ!DR7</f>
        <v>
151.19999999999999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
データ!DS7</f>
        <v>
159.69999999999999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
データ!DT7</f>
        <v>
176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00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00" t="s">
        <v>
141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1" t="str">
        <f>
データ!$B$11</f>
        <v>
H27</v>
      </c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 t="str">
        <f>
データ!$C$11</f>
        <v>
H28</v>
      </c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  <c r="BF51" s="111"/>
      <c r="BG51" s="111" t="str">
        <f>
データ!$D$11</f>
        <v>
H29</v>
      </c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 t="str">
        <f>
データ!$E$11</f>
        <v>
H30</v>
      </c>
      <c r="CA51" s="111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 t="str">
        <f>
データ!$F$11</f>
        <v>
R01</v>
      </c>
      <c r="CT51" s="111"/>
      <c r="CU51" s="111"/>
      <c r="CV51" s="111"/>
      <c r="CW51" s="111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1" t="str">
        <f>
データ!$B$11</f>
        <v>
H27</v>
      </c>
      <c r="EM51" s="111"/>
      <c r="EN51" s="111"/>
      <c r="EO51" s="111"/>
      <c r="EP51" s="111"/>
      <c r="EQ51" s="111"/>
      <c r="ER51" s="111"/>
      <c r="ES51" s="111"/>
      <c r="ET51" s="111"/>
      <c r="EU51" s="111"/>
      <c r="EV51" s="111"/>
      <c r="EW51" s="111"/>
      <c r="EX51" s="111"/>
      <c r="EY51" s="111"/>
      <c r="EZ51" s="111"/>
      <c r="FA51" s="111"/>
      <c r="FB51" s="111"/>
      <c r="FC51" s="111"/>
      <c r="FD51" s="111"/>
      <c r="FE51" s="111" t="str">
        <f>
データ!$C$11</f>
        <v>
H28</v>
      </c>
      <c r="FF51" s="111"/>
      <c r="FG51" s="111"/>
      <c r="FH51" s="111"/>
      <c r="FI51" s="111"/>
      <c r="FJ51" s="111"/>
      <c r="FK51" s="111"/>
      <c r="FL51" s="111"/>
      <c r="FM51" s="111"/>
      <c r="FN51" s="111"/>
      <c r="FO51" s="111"/>
      <c r="FP51" s="111"/>
      <c r="FQ51" s="111"/>
      <c r="FR51" s="111"/>
      <c r="FS51" s="111"/>
      <c r="FT51" s="111"/>
      <c r="FU51" s="111"/>
      <c r="FV51" s="111"/>
      <c r="FW51" s="111"/>
      <c r="FX51" s="111" t="str">
        <f>
データ!$D$11</f>
        <v>
H29</v>
      </c>
      <c r="FY51" s="111"/>
      <c r="FZ51" s="111"/>
      <c r="GA51" s="111"/>
      <c r="GB51" s="111"/>
      <c r="GC51" s="111"/>
      <c r="GD51" s="111"/>
      <c r="GE51" s="111"/>
      <c r="GF51" s="111"/>
      <c r="GG51" s="111"/>
      <c r="GH51" s="111"/>
      <c r="GI51" s="111"/>
      <c r="GJ51" s="111"/>
      <c r="GK51" s="111"/>
      <c r="GL51" s="111"/>
      <c r="GM51" s="111"/>
      <c r="GN51" s="111"/>
      <c r="GO51" s="111"/>
      <c r="GP51" s="111"/>
      <c r="GQ51" s="111" t="str">
        <f>
データ!$E$11</f>
        <v>
H30</v>
      </c>
      <c r="GR51" s="111"/>
      <c r="GS51" s="111"/>
      <c r="GT51" s="111"/>
      <c r="GU51" s="111"/>
      <c r="GV51" s="111"/>
      <c r="GW51" s="111"/>
      <c r="GX51" s="111"/>
      <c r="GY51" s="111"/>
      <c r="GZ51" s="111"/>
      <c r="HA51" s="111"/>
      <c r="HB51" s="111"/>
      <c r="HC51" s="111"/>
      <c r="HD51" s="111"/>
      <c r="HE51" s="111"/>
      <c r="HF51" s="111"/>
      <c r="HG51" s="111"/>
      <c r="HH51" s="111"/>
      <c r="HI51" s="111"/>
      <c r="HJ51" s="111" t="str">
        <f>
データ!$F$11</f>
        <v>
R01</v>
      </c>
      <c r="HK51" s="111"/>
      <c r="HL51" s="111"/>
      <c r="HM51" s="111"/>
      <c r="HN51" s="111"/>
      <c r="HO51" s="111"/>
      <c r="HP51" s="111"/>
      <c r="HQ51" s="111"/>
      <c r="HR51" s="111"/>
      <c r="HS51" s="111"/>
      <c r="HT51" s="111"/>
      <c r="HU51" s="111"/>
      <c r="HV51" s="111"/>
      <c r="HW51" s="111"/>
      <c r="HX51" s="111"/>
      <c r="HY51" s="111"/>
      <c r="HZ51" s="111"/>
      <c r="IA51" s="111"/>
      <c r="IB51" s="111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1" t="str">
        <f>
データ!$B$11</f>
        <v>
H27</v>
      </c>
      <c r="JD51" s="111"/>
      <c r="JE51" s="111"/>
      <c r="JF51" s="111"/>
      <c r="JG51" s="111"/>
      <c r="JH51" s="111"/>
      <c r="JI51" s="111"/>
      <c r="JJ51" s="111"/>
      <c r="JK51" s="111"/>
      <c r="JL51" s="111"/>
      <c r="JM51" s="111"/>
      <c r="JN51" s="111"/>
      <c r="JO51" s="111"/>
      <c r="JP51" s="111"/>
      <c r="JQ51" s="111"/>
      <c r="JR51" s="111"/>
      <c r="JS51" s="111"/>
      <c r="JT51" s="111"/>
      <c r="JU51" s="111"/>
      <c r="JV51" s="111" t="str">
        <f>
データ!$C$11</f>
        <v>
H28</v>
      </c>
      <c r="JW51" s="111"/>
      <c r="JX51" s="111"/>
      <c r="JY51" s="111"/>
      <c r="JZ51" s="111"/>
      <c r="KA51" s="111"/>
      <c r="KB51" s="111"/>
      <c r="KC51" s="111"/>
      <c r="KD51" s="111"/>
      <c r="KE51" s="111"/>
      <c r="KF51" s="111"/>
      <c r="KG51" s="111"/>
      <c r="KH51" s="111"/>
      <c r="KI51" s="111"/>
      <c r="KJ51" s="111"/>
      <c r="KK51" s="111"/>
      <c r="KL51" s="111"/>
      <c r="KM51" s="111"/>
      <c r="KN51" s="111"/>
      <c r="KO51" s="111" t="str">
        <f>
データ!$D$11</f>
        <v>
H29</v>
      </c>
      <c r="KP51" s="111"/>
      <c r="KQ51" s="111"/>
      <c r="KR51" s="111"/>
      <c r="KS51" s="111"/>
      <c r="KT51" s="111"/>
      <c r="KU51" s="111"/>
      <c r="KV51" s="111"/>
      <c r="KW51" s="111"/>
      <c r="KX51" s="111"/>
      <c r="KY51" s="111"/>
      <c r="KZ51" s="111"/>
      <c r="LA51" s="111"/>
      <c r="LB51" s="111"/>
      <c r="LC51" s="111"/>
      <c r="LD51" s="111"/>
      <c r="LE51" s="111"/>
      <c r="LF51" s="111"/>
      <c r="LG51" s="111"/>
      <c r="LH51" s="111" t="str">
        <f>
データ!$E$11</f>
        <v>
H30</v>
      </c>
      <c r="LI51" s="111"/>
      <c r="LJ51" s="111"/>
      <c r="LK51" s="111"/>
      <c r="LL51" s="111"/>
      <c r="LM51" s="111"/>
      <c r="LN51" s="111"/>
      <c r="LO51" s="111"/>
      <c r="LP51" s="111"/>
      <c r="LQ51" s="111"/>
      <c r="LR51" s="111"/>
      <c r="LS51" s="111"/>
      <c r="LT51" s="111"/>
      <c r="LU51" s="111"/>
      <c r="LV51" s="111"/>
      <c r="LW51" s="111"/>
      <c r="LX51" s="111"/>
      <c r="LY51" s="111"/>
      <c r="LZ51" s="111"/>
      <c r="MA51" s="111" t="str">
        <f>
データ!$F$11</f>
        <v>
R01</v>
      </c>
      <c r="MB51" s="111"/>
      <c r="MC51" s="111"/>
      <c r="MD51" s="111"/>
      <c r="ME51" s="111"/>
      <c r="MF51" s="111"/>
      <c r="MG51" s="111"/>
      <c r="MH51" s="111"/>
      <c r="MI51" s="111"/>
      <c r="MJ51" s="111"/>
      <c r="MK51" s="111"/>
      <c r="ML51" s="111"/>
      <c r="MM51" s="111"/>
      <c r="MN51" s="111"/>
      <c r="MO51" s="111"/>
      <c r="MP51" s="111"/>
      <c r="MQ51" s="111"/>
      <c r="MR51" s="111"/>
      <c r="MS51" s="111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07" t="s">
        <v>
27</v>
      </c>
      <c r="K52" s="108"/>
      <c r="L52" s="108"/>
      <c r="M52" s="108"/>
      <c r="N52" s="108"/>
      <c r="O52" s="108"/>
      <c r="P52" s="108"/>
      <c r="Q52" s="108"/>
      <c r="R52" s="108"/>
      <c r="S52" s="108"/>
      <c r="T52" s="109"/>
      <c r="U52" s="106">
        <f>
データ!AU7</f>
        <v>
0</v>
      </c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>
        <f>
データ!AV7</f>
        <v>
0</v>
      </c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>
        <f>
データ!AW7</f>
        <v>
0</v>
      </c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  <c r="BV52" s="106"/>
      <c r="BW52" s="106"/>
      <c r="BX52" s="106"/>
      <c r="BY52" s="106"/>
      <c r="BZ52" s="106">
        <f>
データ!AX7</f>
        <v>
0</v>
      </c>
      <c r="CA52" s="106"/>
      <c r="CB52" s="106"/>
      <c r="CC52" s="106"/>
      <c r="CD52" s="106"/>
      <c r="CE52" s="106"/>
      <c r="CF52" s="106"/>
      <c r="CG52" s="106"/>
      <c r="CH52" s="106"/>
      <c r="CI52" s="106"/>
      <c r="CJ52" s="106"/>
      <c r="CK52" s="106"/>
      <c r="CL52" s="106"/>
      <c r="CM52" s="106"/>
      <c r="CN52" s="106"/>
      <c r="CO52" s="106"/>
      <c r="CP52" s="106"/>
      <c r="CQ52" s="106"/>
      <c r="CR52" s="106"/>
      <c r="CS52" s="106">
        <f>
データ!AY7</f>
        <v>
0</v>
      </c>
      <c r="CT52" s="106"/>
      <c r="CU52" s="106"/>
      <c r="CV52" s="106"/>
      <c r="CW52" s="106"/>
      <c r="CX52" s="106"/>
      <c r="CY52" s="106"/>
      <c r="CZ52" s="106"/>
      <c r="DA52" s="106"/>
      <c r="DB52" s="106"/>
      <c r="DC52" s="106"/>
      <c r="DD52" s="106"/>
      <c r="DE52" s="106"/>
      <c r="DF52" s="106"/>
      <c r="DG52" s="106"/>
      <c r="DH52" s="106"/>
      <c r="DI52" s="106"/>
      <c r="DJ52" s="106"/>
      <c r="DK52" s="106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07" t="s">
        <v>
27</v>
      </c>
      <c r="EB52" s="108"/>
      <c r="EC52" s="108"/>
      <c r="ED52" s="108"/>
      <c r="EE52" s="108"/>
      <c r="EF52" s="108"/>
      <c r="EG52" s="108"/>
      <c r="EH52" s="108"/>
      <c r="EI52" s="108"/>
      <c r="EJ52" s="108"/>
      <c r="EK52" s="109"/>
      <c r="EL52" s="110">
        <f>
データ!BF7</f>
        <v>
70.900000000000006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
データ!BG7</f>
        <v>
75.599999999999994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
データ!BH7</f>
        <v>
50.3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
データ!BI7</f>
        <v>
70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
データ!BJ7</f>
        <v>
47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07" t="s">
        <v>
27</v>
      </c>
      <c r="IS52" s="108"/>
      <c r="IT52" s="108"/>
      <c r="IU52" s="108"/>
      <c r="IV52" s="108"/>
      <c r="IW52" s="108"/>
      <c r="IX52" s="108"/>
      <c r="IY52" s="108"/>
      <c r="IZ52" s="108"/>
      <c r="JA52" s="108"/>
      <c r="JB52" s="109"/>
      <c r="JC52" s="106">
        <f>
データ!BQ7</f>
        <v>
1223</v>
      </c>
      <c r="JD52" s="106"/>
      <c r="JE52" s="106"/>
      <c r="JF52" s="106"/>
      <c r="JG52" s="106"/>
      <c r="JH52" s="106"/>
      <c r="JI52" s="106"/>
      <c r="JJ52" s="106"/>
      <c r="JK52" s="106"/>
      <c r="JL52" s="106"/>
      <c r="JM52" s="106"/>
      <c r="JN52" s="106"/>
      <c r="JO52" s="106"/>
      <c r="JP52" s="106"/>
      <c r="JQ52" s="106"/>
      <c r="JR52" s="106"/>
      <c r="JS52" s="106"/>
      <c r="JT52" s="106"/>
      <c r="JU52" s="106"/>
      <c r="JV52" s="106">
        <f>
データ!BR7</f>
        <v>
1421</v>
      </c>
      <c r="JW52" s="106"/>
      <c r="JX52" s="106"/>
      <c r="JY52" s="106"/>
      <c r="JZ52" s="106"/>
      <c r="KA52" s="106"/>
      <c r="KB52" s="106"/>
      <c r="KC52" s="106"/>
      <c r="KD52" s="106"/>
      <c r="KE52" s="106"/>
      <c r="KF52" s="106"/>
      <c r="KG52" s="106"/>
      <c r="KH52" s="106"/>
      <c r="KI52" s="106"/>
      <c r="KJ52" s="106"/>
      <c r="KK52" s="106"/>
      <c r="KL52" s="106"/>
      <c r="KM52" s="106"/>
      <c r="KN52" s="106"/>
      <c r="KO52" s="106">
        <f>
データ!BS7</f>
        <v>
889</v>
      </c>
      <c r="KP52" s="106"/>
      <c r="KQ52" s="106"/>
      <c r="KR52" s="106"/>
      <c r="KS52" s="106"/>
      <c r="KT52" s="106"/>
      <c r="KU52" s="106"/>
      <c r="KV52" s="106"/>
      <c r="KW52" s="106"/>
      <c r="KX52" s="106"/>
      <c r="KY52" s="106"/>
      <c r="KZ52" s="106"/>
      <c r="LA52" s="106"/>
      <c r="LB52" s="106"/>
      <c r="LC52" s="106"/>
      <c r="LD52" s="106"/>
      <c r="LE52" s="106"/>
      <c r="LF52" s="106"/>
      <c r="LG52" s="106"/>
      <c r="LH52" s="106">
        <f>
データ!BT7</f>
        <v>
1086</v>
      </c>
      <c r="LI52" s="106"/>
      <c r="LJ52" s="106"/>
      <c r="LK52" s="106"/>
      <c r="LL52" s="106"/>
      <c r="LM52" s="106"/>
      <c r="LN52" s="106"/>
      <c r="LO52" s="106"/>
      <c r="LP52" s="106"/>
      <c r="LQ52" s="106"/>
      <c r="LR52" s="106"/>
      <c r="LS52" s="106"/>
      <c r="LT52" s="106"/>
      <c r="LU52" s="106"/>
      <c r="LV52" s="106"/>
      <c r="LW52" s="106"/>
      <c r="LX52" s="106"/>
      <c r="LY52" s="106"/>
      <c r="LZ52" s="106"/>
      <c r="MA52" s="106">
        <f>
データ!BU7</f>
        <v>
775</v>
      </c>
      <c r="MB52" s="106"/>
      <c r="MC52" s="106"/>
      <c r="MD52" s="106"/>
      <c r="ME52" s="106"/>
      <c r="MF52" s="106"/>
      <c r="MG52" s="106"/>
      <c r="MH52" s="106"/>
      <c r="MI52" s="106"/>
      <c r="MJ52" s="106"/>
      <c r="MK52" s="106"/>
      <c r="ML52" s="106"/>
      <c r="MM52" s="106"/>
      <c r="MN52" s="106"/>
      <c r="MO52" s="106"/>
      <c r="MP52" s="106"/>
      <c r="MQ52" s="106"/>
      <c r="MR52" s="106"/>
      <c r="MS52" s="106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07" t="s">
        <v>
29</v>
      </c>
      <c r="K53" s="108"/>
      <c r="L53" s="108"/>
      <c r="M53" s="108"/>
      <c r="N53" s="108"/>
      <c r="O53" s="108"/>
      <c r="P53" s="108"/>
      <c r="Q53" s="108"/>
      <c r="R53" s="108"/>
      <c r="S53" s="108"/>
      <c r="T53" s="109"/>
      <c r="U53" s="106">
        <f>
データ!AZ7</f>
        <v>
48</v>
      </c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>
        <f>
データ!BA7</f>
        <v>
54</v>
      </c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>
        <f>
データ!BB7</f>
        <v>
33</v>
      </c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>
        <f>
データ!BC7</f>
        <v>
14</v>
      </c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>
        <f>
データ!BD7</f>
        <v>
4</v>
      </c>
      <c r="CT53" s="106"/>
      <c r="CU53" s="106"/>
      <c r="CV53" s="106"/>
      <c r="CW53" s="106"/>
      <c r="CX53" s="106"/>
      <c r="CY53" s="106"/>
      <c r="CZ53" s="106"/>
      <c r="DA53" s="106"/>
      <c r="DB53" s="106"/>
      <c r="DC53" s="106"/>
      <c r="DD53" s="106"/>
      <c r="DE53" s="106"/>
      <c r="DF53" s="106"/>
      <c r="DG53" s="106"/>
      <c r="DH53" s="106"/>
      <c r="DI53" s="106"/>
      <c r="DJ53" s="106"/>
      <c r="DK53" s="106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07" t="s">
        <v>
29</v>
      </c>
      <c r="EB53" s="108"/>
      <c r="EC53" s="108"/>
      <c r="ED53" s="108"/>
      <c r="EE53" s="108"/>
      <c r="EF53" s="108"/>
      <c r="EG53" s="108"/>
      <c r="EH53" s="108"/>
      <c r="EI53" s="108"/>
      <c r="EJ53" s="108"/>
      <c r="EK53" s="109"/>
      <c r="EL53" s="110">
        <f>
データ!BK7</f>
        <v>
33.4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
データ!BL7</f>
        <v>
32.299999999999997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
データ!BM7</f>
        <v>
22.3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
データ!BN7</f>
        <v>
33.6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
データ!BO7</f>
        <v>
35.299999999999997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07" t="s">
        <v>
29</v>
      </c>
      <c r="IS53" s="108"/>
      <c r="IT53" s="108"/>
      <c r="IU53" s="108"/>
      <c r="IV53" s="108"/>
      <c r="IW53" s="108"/>
      <c r="IX53" s="108"/>
      <c r="IY53" s="108"/>
      <c r="IZ53" s="108"/>
      <c r="JA53" s="108"/>
      <c r="JB53" s="109"/>
      <c r="JC53" s="106">
        <f>
データ!BV7</f>
        <v>
9663</v>
      </c>
      <c r="JD53" s="106"/>
      <c r="JE53" s="106"/>
      <c r="JF53" s="106"/>
      <c r="JG53" s="106"/>
      <c r="JH53" s="106"/>
      <c r="JI53" s="106"/>
      <c r="JJ53" s="106"/>
      <c r="JK53" s="106"/>
      <c r="JL53" s="106"/>
      <c r="JM53" s="106"/>
      <c r="JN53" s="106"/>
      <c r="JO53" s="106"/>
      <c r="JP53" s="106"/>
      <c r="JQ53" s="106"/>
      <c r="JR53" s="106"/>
      <c r="JS53" s="106"/>
      <c r="JT53" s="106"/>
      <c r="JU53" s="106"/>
      <c r="JV53" s="106">
        <f>
データ!BW7</f>
        <v>
9019</v>
      </c>
      <c r="JW53" s="106"/>
      <c r="JX53" s="106"/>
      <c r="JY53" s="106"/>
      <c r="JZ53" s="106"/>
      <c r="KA53" s="106"/>
      <c r="KB53" s="106"/>
      <c r="KC53" s="106"/>
      <c r="KD53" s="106"/>
      <c r="KE53" s="106"/>
      <c r="KF53" s="106"/>
      <c r="KG53" s="106"/>
      <c r="KH53" s="106"/>
      <c r="KI53" s="106"/>
      <c r="KJ53" s="106"/>
      <c r="KK53" s="106"/>
      <c r="KL53" s="106"/>
      <c r="KM53" s="106"/>
      <c r="KN53" s="106"/>
      <c r="KO53" s="106">
        <f>
データ!BX7</f>
        <v>
8406</v>
      </c>
      <c r="KP53" s="106"/>
      <c r="KQ53" s="106"/>
      <c r="KR53" s="106"/>
      <c r="KS53" s="106"/>
      <c r="KT53" s="106"/>
      <c r="KU53" s="106"/>
      <c r="KV53" s="106"/>
      <c r="KW53" s="106"/>
      <c r="KX53" s="106"/>
      <c r="KY53" s="106"/>
      <c r="KZ53" s="106"/>
      <c r="LA53" s="106"/>
      <c r="LB53" s="106"/>
      <c r="LC53" s="106"/>
      <c r="LD53" s="106"/>
      <c r="LE53" s="106"/>
      <c r="LF53" s="106"/>
      <c r="LG53" s="106"/>
      <c r="LH53" s="106">
        <f>
データ!BY7</f>
        <v>
7531</v>
      </c>
      <c r="LI53" s="106"/>
      <c r="LJ53" s="106"/>
      <c r="LK53" s="106"/>
      <c r="LL53" s="106"/>
      <c r="LM53" s="106"/>
      <c r="LN53" s="106"/>
      <c r="LO53" s="106"/>
      <c r="LP53" s="106"/>
      <c r="LQ53" s="106"/>
      <c r="LR53" s="106"/>
      <c r="LS53" s="106"/>
      <c r="LT53" s="106"/>
      <c r="LU53" s="106"/>
      <c r="LV53" s="106"/>
      <c r="LW53" s="106"/>
      <c r="LX53" s="106"/>
      <c r="LY53" s="106"/>
      <c r="LZ53" s="106"/>
      <c r="MA53" s="106">
        <f>
データ!BZ7</f>
        <v>
8442</v>
      </c>
      <c r="MB53" s="106"/>
      <c r="MC53" s="106"/>
      <c r="MD53" s="106"/>
      <c r="ME53" s="106"/>
      <c r="MF53" s="106"/>
      <c r="MG53" s="106"/>
      <c r="MH53" s="106"/>
      <c r="MI53" s="106"/>
      <c r="MJ53" s="106"/>
      <c r="MK53" s="106"/>
      <c r="ML53" s="106"/>
      <c r="MM53" s="106"/>
      <c r="MN53" s="106"/>
      <c r="MO53" s="106"/>
      <c r="MP53" s="106"/>
      <c r="MQ53" s="106"/>
      <c r="MR53" s="106"/>
      <c r="MS53" s="106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12" t="s">
        <v>
31</v>
      </c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  <c r="DO60" s="112"/>
      <c r="DP60" s="112"/>
      <c r="DQ60" s="112"/>
      <c r="DR60" s="112"/>
      <c r="DS60" s="112"/>
      <c r="DT60" s="112"/>
      <c r="DU60" s="112"/>
      <c r="DV60" s="112"/>
      <c r="DW60" s="112"/>
      <c r="DX60" s="112"/>
      <c r="DY60" s="112"/>
      <c r="DZ60" s="112"/>
      <c r="EA60" s="112"/>
      <c r="EB60" s="112"/>
      <c r="EC60" s="112"/>
      <c r="ED60" s="112"/>
      <c r="EE60" s="112"/>
      <c r="EF60" s="112"/>
      <c r="EG60" s="112"/>
      <c r="EH60" s="112"/>
      <c r="EI60" s="112"/>
      <c r="EJ60" s="112"/>
      <c r="EK60" s="112"/>
      <c r="EL60" s="112"/>
      <c r="EM60" s="112"/>
      <c r="EN60" s="112"/>
      <c r="EO60" s="112"/>
      <c r="EP60" s="112"/>
      <c r="EQ60" s="112"/>
      <c r="ER60" s="112"/>
      <c r="ES60" s="112"/>
      <c r="ET60" s="112"/>
      <c r="EU60" s="112"/>
      <c r="EV60" s="112"/>
      <c r="EW60" s="112"/>
      <c r="EX60" s="112"/>
      <c r="EY60" s="112"/>
      <c r="EZ60" s="112"/>
      <c r="FA60" s="112"/>
      <c r="FB60" s="112"/>
      <c r="FC60" s="112"/>
      <c r="FD60" s="112"/>
      <c r="FE60" s="112"/>
      <c r="FF60" s="112"/>
      <c r="FG60" s="112"/>
      <c r="FH60" s="112"/>
      <c r="FI60" s="112"/>
      <c r="FJ60" s="112"/>
      <c r="FK60" s="112"/>
      <c r="FL60" s="112"/>
      <c r="FM60" s="112"/>
      <c r="FN60" s="112"/>
      <c r="FO60" s="112"/>
      <c r="FP60" s="112"/>
      <c r="FQ60" s="112"/>
      <c r="FR60" s="112"/>
      <c r="FS60" s="112"/>
      <c r="FT60" s="112"/>
      <c r="FU60" s="112"/>
      <c r="FV60" s="112"/>
      <c r="FW60" s="112"/>
      <c r="FX60" s="112"/>
      <c r="FY60" s="112"/>
      <c r="FZ60" s="112"/>
      <c r="GA60" s="112"/>
      <c r="GB60" s="112"/>
      <c r="GC60" s="112"/>
      <c r="GD60" s="112"/>
      <c r="GE60" s="112"/>
      <c r="GF60" s="112"/>
      <c r="GG60" s="112"/>
      <c r="GH60" s="112"/>
      <c r="GI60" s="112"/>
      <c r="GJ60" s="112"/>
      <c r="GK60" s="112"/>
      <c r="GL60" s="112"/>
      <c r="GM60" s="112"/>
      <c r="GN60" s="112"/>
      <c r="GO60" s="112"/>
      <c r="GP60" s="112"/>
      <c r="GQ60" s="112"/>
      <c r="GR60" s="112"/>
      <c r="GS60" s="112"/>
      <c r="GT60" s="112"/>
      <c r="GU60" s="112"/>
      <c r="GV60" s="112"/>
      <c r="GW60" s="112"/>
      <c r="GX60" s="112"/>
      <c r="GY60" s="112"/>
      <c r="GZ60" s="112"/>
      <c r="HA60" s="112"/>
      <c r="HB60" s="112"/>
      <c r="HC60" s="112"/>
      <c r="HD60" s="112"/>
      <c r="HE60" s="112"/>
      <c r="HF60" s="112"/>
      <c r="HG60" s="112"/>
      <c r="HH60" s="112"/>
      <c r="HI60" s="112"/>
      <c r="HJ60" s="112"/>
      <c r="HK60" s="112"/>
      <c r="HL60" s="112"/>
      <c r="HM60" s="112"/>
      <c r="HN60" s="112"/>
      <c r="HO60" s="112"/>
      <c r="HP60" s="112"/>
      <c r="HQ60" s="112"/>
      <c r="HR60" s="112"/>
      <c r="HS60" s="112"/>
      <c r="HT60" s="112"/>
      <c r="HU60" s="112"/>
      <c r="HV60" s="112"/>
      <c r="HW60" s="112"/>
      <c r="HX60" s="112"/>
      <c r="HY60" s="112"/>
      <c r="HZ60" s="112"/>
      <c r="IA60" s="112"/>
      <c r="IB60" s="112"/>
      <c r="IC60" s="112"/>
      <c r="ID60" s="112"/>
      <c r="IE60" s="112"/>
      <c r="IF60" s="112"/>
      <c r="IG60" s="112"/>
      <c r="IH60" s="112"/>
      <c r="II60" s="112"/>
      <c r="IJ60" s="112"/>
      <c r="IK60" s="112"/>
      <c r="IL60" s="112"/>
      <c r="IM60" s="112"/>
      <c r="IN60" s="112"/>
      <c r="IO60" s="112"/>
      <c r="IP60" s="112"/>
      <c r="IQ60" s="112"/>
      <c r="IR60" s="112"/>
      <c r="IS60" s="112"/>
      <c r="IT60" s="112"/>
      <c r="IU60" s="112"/>
      <c r="IV60" s="112"/>
      <c r="IW60" s="112"/>
      <c r="IX60" s="112"/>
      <c r="IY60" s="112"/>
      <c r="IZ60" s="112"/>
      <c r="JA60" s="112"/>
      <c r="JB60" s="112"/>
      <c r="JC60" s="112"/>
      <c r="JD60" s="112"/>
      <c r="JE60" s="112"/>
      <c r="JF60" s="112"/>
      <c r="JG60" s="112"/>
      <c r="JH60" s="112"/>
      <c r="JI60" s="112"/>
      <c r="JJ60" s="112"/>
      <c r="JK60" s="112"/>
      <c r="JL60" s="112"/>
      <c r="JM60" s="112"/>
      <c r="JN60" s="112"/>
      <c r="JO60" s="112"/>
      <c r="JP60" s="112"/>
      <c r="JQ60" s="112"/>
      <c r="JR60" s="112"/>
      <c r="JS60" s="112"/>
      <c r="JT60" s="112"/>
      <c r="JU60" s="112"/>
      <c r="JV60" s="112"/>
      <c r="JW60" s="112"/>
      <c r="JX60" s="112"/>
      <c r="JY60" s="112"/>
      <c r="JZ60" s="112"/>
      <c r="KA60" s="112"/>
      <c r="KB60" s="112"/>
      <c r="KC60" s="112"/>
      <c r="KD60" s="112"/>
      <c r="KE60" s="112"/>
      <c r="KF60" s="112"/>
      <c r="KG60" s="112"/>
      <c r="KH60" s="112"/>
      <c r="KI60" s="112"/>
      <c r="KJ60" s="112"/>
      <c r="KK60" s="112"/>
      <c r="KL60" s="112"/>
      <c r="KM60" s="112"/>
      <c r="KN60" s="112"/>
      <c r="KO60" s="112"/>
      <c r="KP60" s="112"/>
      <c r="KQ60" s="112"/>
      <c r="KR60" s="112"/>
      <c r="KS60" s="112"/>
      <c r="KT60" s="112"/>
      <c r="KU60" s="112"/>
      <c r="KV60" s="112"/>
      <c r="KW60" s="112"/>
      <c r="KX60" s="112"/>
      <c r="KY60" s="112"/>
      <c r="KZ60" s="112"/>
      <c r="LA60" s="112"/>
      <c r="LB60" s="112"/>
      <c r="LC60" s="112"/>
      <c r="LD60" s="112"/>
      <c r="LE60" s="112"/>
      <c r="LF60" s="112"/>
      <c r="LG60" s="112"/>
      <c r="LH60" s="112"/>
      <c r="LI60" s="112"/>
      <c r="LJ60" s="112"/>
      <c r="LK60" s="112"/>
      <c r="LL60" s="112"/>
      <c r="LM60" s="112"/>
      <c r="LN60" s="112"/>
      <c r="LO60" s="112"/>
      <c r="LP60" s="112"/>
      <c r="LQ60" s="112"/>
      <c r="LR60" s="112"/>
      <c r="LS60" s="112"/>
      <c r="LT60" s="112"/>
      <c r="LU60" s="112"/>
      <c r="LV60" s="112"/>
      <c r="LW60" s="112"/>
      <c r="LX60" s="112"/>
      <c r="LY60" s="112"/>
      <c r="LZ60" s="112"/>
      <c r="MA60" s="112"/>
      <c r="MB60" s="112"/>
      <c r="MC60" s="112"/>
      <c r="MD60" s="112"/>
      <c r="ME60" s="112"/>
      <c r="MF60" s="112"/>
      <c r="MG60" s="112"/>
      <c r="MH60" s="112"/>
      <c r="MI60" s="112"/>
      <c r="MJ60" s="112"/>
      <c r="MK60" s="112"/>
      <c r="ML60" s="112"/>
      <c r="MM60" s="112"/>
      <c r="MN60" s="112"/>
      <c r="MO60" s="112"/>
      <c r="MP60" s="112"/>
      <c r="MQ60" s="112"/>
      <c r="MR60" s="112"/>
      <c r="MS60" s="112"/>
      <c r="MT60" s="112"/>
      <c r="MU60" s="112"/>
      <c r="MV60" s="112"/>
      <c r="MW60" s="20"/>
      <c r="MX60" s="20"/>
      <c r="MY60" s="20"/>
      <c r="MZ60" s="20"/>
      <c r="NA60" s="20"/>
      <c r="NB60" s="21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  <c r="GC61" s="113"/>
      <c r="GD61" s="113"/>
      <c r="GE61" s="113"/>
      <c r="GF61" s="113"/>
      <c r="GG61" s="113"/>
      <c r="GH61" s="113"/>
      <c r="GI61" s="113"/>
      <c r="GJ61" s="113"/>
      <c r="GK61" s="113"/>
      <c r="GL61" s="113"/>
      <c r="GM61" s="113"/>
      <c r="GN61" s="113"/>
      <c r="GO61" s="113"/>
      <c r="GP61" s="113"/>
      <c r="GQ61" s="113"/>
      <c r="GR61" s="113"/>
      <c r="GS61" s="113"/>
      <c r="GT61" s="113"/>
      <c r="GU61" s="113"/>
      <c r="GV61" s="113"/>
      <c r="GW61" s="113"/>
      <c r="GX61" s="113"/>
      <c r="GY61" s="113"/>
      <c r="GZ61" s="113"/>
      <c r="HA61" s="113"/>
      <c r="HB61" s="113"/>
      <c r="HC61" s="113"/>
      <c r="HD61" s="113"/>
      <c r="HE61" s="113"/>
      <c r="HF61" s="113"/>
      <c r="HG61" s="113"/>
      <c r="HH61" s="113"/>
      <c r="HI61" s="113"/>
      <c r="HJ61" s="113"/>
      <c r="HK61" s="113"/>
      <c r="HL61" s="113"/>
      <c r="HM61" s="113"/>
      <c r="HN61" s="113"/>
      <c r="HO61" s="113"/>
      <c r="HP61" s="113"/>
      <c r="HQ61" s="113"/>
      <c r="HR61" s="113"/>
      <c r="HS61" s="113"/>
      <c r="HT61" s="113"/>
      <c r="HU61" s="113"/>
      <c r="HV61" s="113"/>
      <c r="HW61" s="113"/>
      <c r="HX61" s="113"/>
      <c r="HY61" s="113"/>
      <c r="HZ61" s="113"/>
      <c r="IA61" s="113"/>
      <c r="IB61" s="113"/>
      <c r="IC61" s="113"/>
      <c r="ID61" s="113"/>
      <c r="IE61" s="113"/>
      <c r="IF61" s="113"/>
      <c r="IG61" s="113"/>
      <c r="IH61" s="113"/>
      <c r="II61" s="113"/>
      <c r="IJ61" s="113"/>
      <c r="IK61" s="113"/>
      <c r="IL61" s="113"/>
      <c r="IM61" s="113"/>
      <c r="IN61" s="113"/>
      <c r="IO61" s="113"/>
      <c r="IP61" s="113"/>
      <c r="IQ61" s="113"/>
      <c r="IR61" s="113"/>
      <c r="IS61" s="113"/>
      <c r="IT61" s="113"/>
      <c r="IU61" s="113"/>
      <c r="IV61" s="113"/>
      <c r="IW61" s="113"/>
      <c r="IX61" s="113"/>
      <c r="IY61" s="113"/>
      <c r="IZ61" s="113"/>
      <c r="JA61" s="113"/>
      <c r="JB61" s="113"/>
      <c r="JC61" s="113"/>
      <c r="JD61" s="113"/>
      <c r="JE61" s="113"/>
      <c r="JF61" s="113"/>
      <c r="JG61" s="113"/>
      <c r="JH61" s="113"/>
      <c r="JI61" s="113"/>
      <c r="JJ61" s="113"/>
      <c r="JK61" s="113"/>
      <c r="JL61" s="113"/>
      <c r="JM61" s="113"/>
      <c r="JN61" s="113"/>
      <c r="JO61" s="113"/>
      <c r="JP61" s="113"/>
      <c r="JQ61" s="113"/>
      <c r="JR61" s="113"/>
      <c r="JS61" s="113"/>
      <c r="JT61" s="113"/>
      <c r="JU61" s="113"/>
      <c r="JV61" s="113"/>
      <c r="JW61" s="113"/>
      <c r="JX61" s="113"/>
      <c r="JY61" s="113"/>
      <c r="JZ61" s="113"/>
      <c r="KA61" s="113"/>
      <c r="KB61" s="113"/>
      <c r="KC61" s="113"/>
      <c r="KD61" s="113"/>
      <c r="KE61" s="113"/>
      <c r="KF61" s="113"/>
      <c r="KG61" s="113"/>
      <c r="KH61" s="113"/>
      <c r="KI61" s="113"/>
      <c r="KJ61" s="113"/>
      <c r="KK61" s="113"/>
      <c r="KL61" s="113"/>
      <c r="KM61" s="113"/>
      <c r="KN61" s="113"/>
      <c r="KO61" s="113"/>
      <c r="KP61" s="113"/>
      <c r="KQ61" s="113"/>
      <c r="KR61" s="113"/>
      <c r="KS61" s="113"/>
      <c r="KT61" s="113"/>
      <c r="KU61" s="113"/>
      <c r="KV61" s="113"/>
      <c r="KW61" s="113"/>
      <c r="KX61" s="113"/>
      <c r="KY61" s="113"/>
      <c r="KZ61" s="113"/>
      <c r="LA61" s="113"/>
      <c r="LB61" s="113"/>
      <c r="LC61" s="113"/>
      <c r="LD61" s="113"/>
      <c r="LE61" s="113"/>
      <c r="LF61" s="113"/>
      <c r="LG61" s="113"/>
      <c r="LH61" s="113"/>
      <c r="LI61" s="113"/>
      <c r="LJ61" s="113"/>
      <c r="LK61" s="113"/>
      <c r="LL61" s="113"/>
      <c r="LM61" s="113"/>
      <c r="LN61" s="113"/>
      <c r="LO61" s="113"/>
      <c r="LP61" s="113"/>
      <c r="LQ61" s="113"/>
      <c r="LR61" s="113"/>
      <c r="LS61" s="113"/>
      <c r="LT61" s="113"/>
      <c r="LU61" s="113"/>
      <c r="LV61" s="113"/>
      <c r="LW61" s="113"/>
      <c r="LX61" s="113"/>
      <c r="LY61" s="113"/>
      <c r="LZ61" s="113"/>
      <c r="MA61" s="113"/>
      <c r="MB61" s="113"/>
      <c r="MC61" s="113"/>
      <c r="MD61" s="113"/>
      <c r="ME61" s="113"/>
      <c r="MF61" s="113"/>
      <c r="MG61" s="113"/>
      <c r="MH61" s="113"/>
      <c r="MI61" s="113"/>
      <c r="MJ61" s="113"/>
      <c r="MK61" s="113"/>
      <c r="ML61" s="113"/>
      <c r="MM61" s="113"/>
      <c r="MN61" s="113"/>
      <c r="MO61" s="113"/>
      <c r="MP61" s="113"/>
      <c r="MQ61" s="113"/>
      <c r="MR61" s="113"/>
      <c r="MS61" s="113"/>
      <c r="MT61" s="113"/>
      <c r="MU61" s="113"/>
      <c r="MV61" s="113"/>
      <c r="MW61" s="20"/>
      <c r="MX61" s="20"/>
      <c r="MY61" s="20"/>
      <c r="MZ61" s="20"/>
      <c r="NA61" s="20"/>
      <c r="NB61" s="21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96" t="s">
        <v>
32</v>
      </c>
      <c r="CW63" s="96"/>
      <c r="CX63" s="96"/>
      <c r="CY63" s="96"/>
      <c r="CZ63" s="96"/>
      <c r="DA63" s="96"/>
      <c r="DB63" s="96"/>
      <c r="DC63" s="96"/>
      <c r="DD63" s="96"/>
      <c r="DE63" s="96"/>
      <c r="DF63" s="96"/>
      <c r="DG63" s="96"/>
      <c r="DH63" s="96"/>
      <c r="DI63" s="96"/>
      <c r="DJ63" s="96"/>
      <c r="DK63" s="96"/>
      <c r="DL63" s="96"/>
      <c r="DM63" s="96"/>
      <c r="DN63" s="96"/>
      <c r="DO63" s="96"/>
      <c r="DP63" s="96"/>
      <c r="DQ63" s="96"/>
      <c r="DR63" s="96"/>
      <c r="DS63" s="96"/>
      <c r="DT63" s="96"/>
      <c r="DU63" s="96"/>
      <c r="DV63" s="96"/>
      <c r="DW63" s="96"/>
      <c r="DX63" s="96"/>
      <c r="DY63" s="96"/>
      <c r="DZ63" s="96"/>
      <c r="EA63" s="96"/>
      <c r="EB63" s="96"/>
      <c r="EC63" s="96"/>
      <c r="ED63" s="96"/>
      <c r="EE63" s="96"/>
      <c r="EF63" s="96"/>
      <c r="EG63" s="96"/>
      <c r="EH63" s="96"/>
      <c r="EI63" s="96"/>
      <c r="EJ63" s="96"/>
      <c r="EK63" s="96"/>
      <c r="EL63" s="96"/>
      <c r="EM63" s="96"/>
      <c r="EN63" s="96"/>
      <c r="EO63" s="96"/>
      <c r="EP63" s="96"/>
      <c r="EQ63" s="96"/>
      <c r="ER63" s="96"/>
      <c r="ES63" s="96"/>
      <c r="ET63" s="96"/>
      <c r="EU63" s="96"/>
      <c r="EV63" s="96"/>
      <c r="EW63" s="96"/>
      <c r="EX63" s="96"/>
      <c r="EY63" s="96"/>
      <c r="EZ63" s="96"/>
      <c r="FA63" s="96"/>
      <c r="FB63" s="96"/>
      <c r="FC63" s="96"/>
      <c r="FD63" s="96"/>
      <c r="FE63" s="96"/>
      <c r="FF63" s="96"/>
      <c r="FG63" s="96"/>
      <c r="FH63" s="96"/>
      <c r="FI63" s="96"/>
      <c r="FJ63" s="96"/>
      <c r="FK63" s="96"/>
      <c r="FL63" s="96"/>
      <c r="FM63" s="96"/>
      <c r="FN63" s="96"/>
      <c r="FO63" s="96"/>
      <c r="FP63" s="96"/>
      <c r="FQ63" s="96"/>
      <c r="FR63" s="96"/>
      <c r="FS63" s="96"/>
      <c r="FT63" s="96"/>
      <c r="FU63" s="96"/>
      <c r="FV63" s="96"/>
      <c r="FW63" s="9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96"/>
      <c r="CW64" s="96"/>
      <c r="CX64" s="96"/>
      <c r="CY64" s="96"/>
      <c r="CZ64" s="96"/>
      <c r="DA64" s="96"/>
      <c r="DB64" s="96"/>
      <c r="DC64" s="96"/>
      <c r="DD64" s="96"/>
      <c r="DE64" s="96"/>
      <c r="DF64" s="96"/>
      <c r="DG64" s="96"/>
      <c r="DH64" s="96"/>
      <c r="DI64" s="96"/>
      <c r="DJ64" s="96"/>
      <c r="DK64" s="96"/>
      <c r="DL64" s="96"/>
      <c r="DM64" s="96"/>
      <c r="DN64" s="96"/>
      <c r="DO64" s="96"/>
      <c r="DP64" s="96"/>
      <c r="DQ64" s="96"/>
      <c r="DR64" s="96"/>
      <c r="DS64" s="96"/>
      <c r="DT64" s="96"/>
      <c r="DU64" s="96"/>
      <c r="DV64" s="96"/>
      <c r="DW64" s="96"/>
      <c r="DX64" s="96"/>
      <c r="DY64" s="96"/>
      <c r="DZ64" s="96"/>
      <c r="EA64" s="96"/>
      <c r="EB64" s="96"/>
      <c r="EC64" s="96"/>
      <c r="ED64" s="96"/>
      <c r="EE64" s="96"/>
      <c r="EF64" s="96"/>
      <c r="EG64" s="96"/>
      <c r="EH64" s="96"/>
      <c r="EI64" s="96"/>
      <c r="EJ64" s="96"/>
      <c r="EK64" s="96"/>
      <c r="EL64" s="96"/>
      <c r="EM64" s="96"/>
      <c r="EN64" s="96"/>
      <c r="EO64" s="96"/>
      <c r="EP64" s="96"/>
      <c r="EQ64" s="96"/>
      <c r="ER64" s="96"/>
      <c r="ES64" s="96"/>
      <c r="ET64" s="96"/>
      <c r="EU64" s="96"/>
      <c r="EV64" s="96"/>
      <c r="EW64" s="96"/>
      <c r="EX64" s="96"/>
      <c r="EY64" s="96"/>
      <c r="EZ64" s="96"/>
      <c r="FA64" s="96"/>
      <c r="FB64" s="96"/>
      <c r="FC64" s="96"/>
      <c r="FD64" s="96"/>
      <c r="FE64" s="96"/>
      <c r="FF64" s="96"/>
      <c r="FG64" s="96"/>
      <c r="FH64" s="96"/>
      <c r="FI64" s="96"/>
      <c r="FJ64" s="96"/>
      <c r="FK64" s="96"/>
      <c r="FL64" s="96"/>
      <c r="FM64" s="96"/>
      <c r="FN64" s="96"/>
      <c r="FO64" s="96"/>
      <c r="FP64" s="96"/>
      <c r="FQ64" s="96"/>
      <c r="FR64" s="96"/>
      <c r="FS64" s="96"/>
      <c r="FT64" s="96"/>
      <c r="FU64" s="96"/>
      <c r="FV64" s="96"/>
      <c r="FW64" s="9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03"/>
      <c r="NE64" s="104"/>
      <c r="NF64" s="104"/>
      <c r="NG64" s="104"/>
      <c r="NH64" s="104"/>
      <c r="NI64" s="104"/>
      <c r="NJ64" s="104"/>
      <c r="NK64" s="104"/>
      <c r="NL64" s="104"/>
      <c r="NM64" s="104"/>
      <c r="NN64" s="104"/>
      <c r="NO64" s="104"/>
      <c r="NP64" s="104"/>
      <c r="NQ64" s="104"/>
      <c r="NR64" s="105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96"/>
      <c r="CW65" s="96"/>
      <c r="CX65" s="96"/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6"/>
      <c r="DK65" s="96"/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6"/>
      <c r="DX65" s="96"/>
      <c r="DY65" s="96"/>
      <c r="DZ65" s="96"/>
      <c r="EA65" s="96"/>
      <c r="EB65" s="96"/>
      <c r="EC65" s="96"/>
      <c r="ED65" s="96"/>
      <c r="EE65" s="96"/>
      <c r="EF65" s="96"/>
      <c r="EG65" s="96"/>
      <c r="EH65" s="96"/>
      <c r="EI65" s="96"/>
      <c r="EJ65" s="96"/>
      <c r="EK65" s="96"/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6"/>
      <c r="EX65" s="96"/>
      <c r="EY65" s="96"/>
      <c r="EZ65" s="96"/>
      <c r="FA65" s="96"/>
      <c r="FB65" s="96"/>
      <c r="FC65" s="96"/>
      <c r="FD65" s="96"/>
      <c r="FE65" s="96"/>
      <c r="FF65" s="96"/>
      <c r="FG65" s="96"/>
      <c r="FH65" s="96"/>
      <c r="FI65" s="96"/>
      <c r="FJ65" s="96"/>
      <c r="FK65" s="96"/>
      <c r="FL65" s="96"/>
      <c r="FM65" s="96"/>
      <c r="FN65" s="96"/>
      <c r="FO65" s="96"/>
      <c r="FP65" s="96"/>
      <c r="FQ65" s="96"/>
      <c r="FR65" s="96"/>
      <c r="FS65" s="96"/>
      <c r="FT65" s="96"/>
      <c r="FU65" s="96"/>
      <c r="FV65" s="96"/>
      <c r="FW65" s="9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96"/>
      <c r="CW66" s="96"/>
      <c r="CX66" s="96"/>
      <c r="CY66" s="96"/>
      <c r="CZ66" s="96"/>
      <c r="DA66" s="96"/>
      <c r="DB66" s="96"/>
      <c r="DC66" s="96"/>
      <c r="DD66" s="96"/>
      <c r="DE66" s="96"/>
      <c r="DF66" s="96"/>
      <c r="DG66" s="96"/>
      <c r="DH66" s="96"/>
      <c r="DI66" s="96"/>
      <c r="DJ66" s="96"/>
      <c r="DK66" s="96"/>
      <c r="DL66" s="96"/>
      <c r="DM66" s="96"/>
      <c r="DN66" s="96"/>
      <c r="DO66" s="96"/>
      <c r="DP66" s="96"/>
      <c r="DQ66" s="96"/>
      <c r="DR66" s="96"/>
      <c r="DS66" s="96"/>
      <c r="DT66" s="96"/>
      <c r="DU66" s="96"/>
      <c r="DV66" s="96"/>
      <c r="DW66" s="96"/>
      <c r="DX66" s="96"/>
      <c r="DY66" s="96"/>
      <c r="DZ66" s="96"/>
      <c r="EA66" s="96"/>
      <c r="EB66" s="96"/>
      <c r="EC66" s="96"/>
      <c r="ED66" s="96"/>
      <c r="EE66" s="96"/>
      <c r="EF66" s="96"/>
      <c r="EG66" s="96"/>
      <c r="EH66" s="96"/>
      <c r="EI66" s="96"/>
      <c r="EJ66" s="96"/>
      <c r="EK66" s="96"/>
      <c r="EL66" s="96"/>
      <c r="EM66" s="96"/>
      <c r="EN66" s="96"/>
      <c r="EO66" s="96"/>
      <c r="EP66" s="96"/>
      <c r="EQ66" s="96"/>
      <c r="ER66" s="96"/>
      <c r="ES66" s="96"/>
      <c r="ET66" s="96"/>
      <c r="EU66" s="96"/>
      <c r="EV66" s="96"/>
      <c r="EW66" s="96"/>
      <c r="EX66" s="96"/>
      <c r="EY66" s="96"/>
      <c r="EZ66" s="96"/>
      <c r="FA66" s="96"/>
      <c r="FB66" s="96"/>
      <c r="FC66" s="96"/>
      <c r="FD66" s="96"/>
      <c r="FE66" s="96"/>
      <c r="FF66" s="96"/>
      <c r="FG66" s="96"/>
      <c r="FH66" s="96"/>
      <c r="FI66" s="96"/>
      <c r="FJ66" s="96"/>
      <c r="FK66" s="96"/>
      <c r="FL66" s="96"/>
      <c r="FM66" s="96"/>
      <c r="FN66" s="96"/>
      <c r="FO66" s="96"/>
      <c r="FP66" s="96"/>
      <c r="FQ66" s="96"/>
      <c r="FR66" s="96"/>
      <c r="FS66" s="96"/>
      <c r="FT66" s="96"/>
      <c r="FU66" s="96"/>
      <c r="FV66" s="96"/>
      <c r="FW66" s="9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00" t="s">
        <v>
142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84">
        <f>
データ!CM7</f>
        <v>
0</v>
      </c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5"/>
      <c r="EG67" s="85"/>
      <c r="EH67" s="85"/>
      <c r="EI67" s="85"/>
      <c r="EJ67" s="85"/>
      <c r="EK67" s="85"/>
      <c r="EL67" s="85"/>
      <c r="EM67" s="85"/>
      <c r="EN67" s="85"/>
      <c r="EO67" s="85"/>
      <c r="EP67" s="85"/>
      <c r="EQ67" s="85"/>
      <c r="ER67" s="85"/>
      <c r="ES67" s="85"/>
      <c r="ET67" s="85"/>
      <c r="EU67" s="85"/>
      <c r="EV67" s="85"/>
      <c r="EW67" s="85"/>
      <c r="EX67" s="85"/>
      <c r="EY67" s="85"/>
      <c r="EZ67" s="85"/>
      <c r="FA67" s="85"/>
      <c r="FB67" s="85"/>
      <c r="FC67" s="85"/>
      <c r="FD67" s="85"/>
      <c r="FE67" s="85"/>
      <c r="FF67" s="85"/>
      <c r="FG67" s="85"/>
      <c r="FH67" s="85"/>
      <c r="FI67" s="85"/>
      <c r="FJ67" s="85"/>
      <c r="FK67" s="85"/>
      <c r="FL67" s="85"/>
      <c r="FM67" s="85"/>
      <c r="FN67" s="85"/>
      <c r="FO67" s="85"/>
      <c r="FP67" s="85"/>
      <c r="FQ67" s="85"/>
      <c r="FR67" s="85"/>
      <c r="FS67" s="85"/>
      <c r="FT67" s="85"/>
      <c r="FU67" s="85"/>
      <c r="FV67" s="85"/>
      <c r="FW67" s="86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87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9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87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9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90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1"/>
      <c r="DQ70" s="91"/>
      <c r="DR70" s="91"/>
      <c r="DS70" s="91"/>
      <c r="DT70" s="91"/>
      <c r="DU70" s="91"/>
      <c r="DV70" s="91"/>
      <c r="DW70" s="91"/>
      <c r="DX70" s="91"/>
      <c r="DY70" s="91"/>
      <c r="DZ70" s="91"/>
      <c r="EA70" s="91"/>
      <c r="EB70" s="91"/>
      <c r="EC70" s="91"/>
      <c r="ED70" s="91"/>
      <c r="EE70" s="91"/>
      <c r="EF70" s="91"/>
      <c r="EG70" s="91"/>
      <c r="EH70" s="91"/>
      <c r="EI70" s="91"/>
      <c r="EJ70" s="91"/>
      <c r="EK70" s="91"/>
      <c r="EL70" s="91"/>
      <c r="EM70" s="91"/>
      <c r="EN70" s="91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1"/>
      <c r="FE70" s="91"/>
      <c r="FF70" s="91"/>
      <c r="FG70" s="91"/>
      <c r="FH70" s="91"/>
      <c r="FI70" s="91"/>
      <c r="FJ70" s="91"/>
      <c r="FK70" s="91"/>
      <c r="FL70" s="91"/>
      <c r="FM70" s="91"/>
      <c r="FN70" s="91"/>
      <c r="FO70" s="91"/>
      <c r="FP70" s="91"/>
      <c r="FQ70" s="91"/>
      <c r="FR70" s="91"/>
      <c r="FS70" s="91"/>
      <c r="FT70" s="91"/>
      <c r="FU70" s="91"/>
      <c r="FV70" s="91"/>
      <c r="FW70" s="92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96" t="s">
        <v>
34</v>
      </c>
      <c r="CW72" s="96"/>
      <c r="CX72" s="96"/>
      <c r="CY72" s="96"/>
      <c r="CZ72" s="96"/>
      <c r="DA72" s="96"/>
      <c r="DB72" s="96"/>
      <c r="DC72" s="96"/>
      <c r="DD72" s="96"/>
      <c r="DE72" s="96"/>
      <c r="DF72" s="96"/>
      <c r="DG72" s="96"/>
      <c r="DH72" s="96"/>
      <c r="DI72" s="96"/>
      <c r="DJ72" s="96"/>
      <c r="DK72" s="96"/>
      <c r="DL72" s="96"/>
      <c r="DM72" s="96"/>
      <c r="DN72" s="96"/>
      <c r="DO72" s="96"/>
      <c r="DP72" s="96"/>
      <c r="DQ72" s="96"/>
      <c r="DR72" s="96"/>
      <c r="DS72" s="96"/>
      <c r="DT72" s="96"/>
      <c r="DU72" s="96"/>
      <c r="DV72" s="96"/>
      <c r="DW72" s="96"/>
      <c r="DX72" s="96"/>
      <c r="DY72" s="96"/>
      <c r="DZ72" s="96"/>
      <c r="EA72" s="96"/>
      <c r="EB72" s="96"/>
      <c r="EC72" s="96"/>
      <c r="ED72" s="96"/>
      <c r="EE72" s="96"/>
      <c r="EF72" s="96"/>
      <c r="EG72" s="96"/>
      <c r="EH72" s="96"/>
      <c r="EI72" s="96"/>
      <c r="EJ72" s="96"/>
      <c r="EK72" s="96"/>
      <c r="EL72" s="96"/>
      <c r="EM72" s="96"/>
      <c r="EN72" s="96"/>
      <c r="EO72" s="96"/>
      <c r="EP72" s="96"/>
      <c r="EQ72" s="96"/>
      <c r="ER72" s="96"/>
      <c r="ES72" s="96"/>
      <c r="ET72" s="96"/>
      <c r="EU72" s="96"/>
      <c r="EV72" s="96"/>
      <c r="EW72" s="96"/>
      <c r="EX72" s="96"/>
      <c r="EY72" s="96"/>
      <c r="EZ72" s="96"/>
      <c r="FA72" s="96"/>
      <c r="FB72" s="96"/>
      <c r="FC72" s="96"/>
      <c r="FD72" s="96"/>
      <c r="FE72" s="96"/>
      <c r="FF72" s="96"/>
      <c r="FG72" s="96"/>
      <c r="FH72" s="96"/>
      <c r="FI72" s="96"/>
      <c r="FJ72" s="96"/>
      <c r="FK72" s="96"/>
      <c r="FL72" s="96"/>
      <c r="FM72" s="96"/>
      <c r="FN72" s="96"/>
      <c r="FO72" s="96"/>
      <c r="FP72" s="96"/>
      <c r="FQ72" s="96"/>
      <c r="FR72" s="96"/>
      <c r="FS72" s="96"/>
      <c r="FT72" s="96"/>
      <c r="FU72" s="96"/>
      <c r="FV72" s="96"/>
      <c r="FW72" s="9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96"/>
      <c r="CW73" s="96"/>
      <c r="CX73" s="96"/>
      <c r="CY73" s="96"/>
      <c r="CZ73" s="96"/>
      <c r="DA73" s="96"/>
      <c r="DB73" s="96"/>
      <c r="DC73" s="96"/>
      <c r="DD73" s="96"/>
      <c r="DE73" s="96"/>
      <c r="DF73" s="96"/>
      <c r="DG73" s="96"/>
      <c r="DH73" s="96"/>
      <c r="DI73" s="96"/>
      <c r="DJ73" s="96"/>
      <c r="DK73" s="96"/>
      <c r="DL73" s="96"/>
      <c r="DM73" s="96"/>
      <c r="DN73" s="96"/>
      <c r="DO73" s="96"/>
      <c r="DP73" s="96"/>
      <c r="DQ73" s="96"/>
      <c r="DR73" s="96"/>
      <c r="DS73" s="96"/>
      <c r="DT73" s="96"/>
      <c r="DU73" s="96"/>
      <c r="DV73" s="96"/>
      <c r="DW73" s="96"/>
      <c r="DX73" s="96"/>
      <c r="DY73" s="96"/>
      <c r="DZ73" s="96"/>
      <c r="EA73" s="96"/>
      <c r="EB73" s="96"/>
      <c r="EC73" s="96"/>
      <c r="ED73" s="96"/>
      <c r="EE73" s="96"/>
      <c r="EF73" s="96"/>
      <c r="EG73" s="96"/>
      <c r="EH73" s="96"/>
      <c r="EI73" s="96"/>
      <c r="EJ73" s="96"/>
      <c r="EK73" s="96"/>
      <c r="EL73" s="96"/>
      <c r="EM73" s="96"/>
      <c r="EN73" s="96"/>
      <c r="EO73" s="96"/>
      <c r="EP73" s="96"/>
      <c r="EQ73" s="96"/>
      <c r="ER73" s="96"/>
      <c r="ES73" s="96"/>
      <c r="ET73" s="96"/>
      <c r="EU73" s="96"/>
      <c r="EV73" s="96"/>
      <c r="EW73" s="96"/>
      <c r="EX73" s="96"/>
      <c r="EY73" s="96"/>
      <c r="EZ73" s="96"/>
      <c r="FA73" s="96"/>
      <c r="FB73" s="96"/>
      <c r="FC73" s="96"/>
      <c r="FD73" s="96"/>
      <c r="FE73" s="96"/>
      <c r="FF73" s="96"/>
      <c r="FG73" s="96"/>
      <c r="FH73" s="96"/>
      <c r="FI73" s="96"/>
      <c r="FJ73" s="96"/>
      <c r="FK73" s="96"/>
      <c r="FL73" s="96"/>
      <c r="FM73" s="96"/>
      <c r="FN73" s="96"/>
      <c r="FO73" s="96"/>
      <c r="FP73" s="96"/>
      <c r="FQ73" s="96"/>
      <c r="FR73" s="96"/>
      <c r="FS73" s="96"/>
      <c r="FT73" s="96"/>
      <c r="FU73" s="96"/>
      <c r="FV73" s="96"/>
      <c r="FW73" s="9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96"/>
      <c r="CW74" s="96"/>
      <c r="CX74" s="96"/>
      <c r="CY74" s="96"/>
      <c r="CZ74" s="96"/>
      <c r="DA74" s="96"/>
      <c r="DB74" s="96"/>
      <c r="DC74" s="96"/>
      <c r="DD74" s="96"/>
      <c r="DE74" s="96"/>
      <c r="DF74" s="96"/>
      <c r="DG74" s="96"/>
      <c r="DH74" s="96"/>
      <c r="DI74" s="96"/>
      <c r="DJ74" s="96"/>
      <c r="DK74" s="96"/>
      <c r="DL74" s="96"/>
      <c r="DM74" s="96"/>
      <c r="DN74" s="96"/>
      <c r="DO74" s="96"/>
      <c r="DP74" s="96"/>
      <c r="DQ74" s="96"/>
      <c r="DR74" s="96"/>
      <c r="DS74" s="96"/>
      <c r="DT74" s="96"/>
      <c r="DU74" s="96"/>
      <c r="DV74" s="96"/>
      <c r="DW74" s="96"/>
      <c r="DX74" s="96"/>
      <c r="DY74" s="96"/>
      <c r="DZ74" s="96"/>
      <c r="EA74" s="96"/>
      <c r="EB74" s="96"/>
      <c r="EC74" s="96"/>
      <c r="ED74" s="96"/>
      <c r="EE74" s="96"/>
      <c r="EF74" s="96"/>
      <c r="EG74" s="96"/>
      <c r="EH74" s="96"/>
      <c r="EI74" s="96"/>
      <c r="EJ74" s="96"/>
      <c r="EK74" s="96"/>
      <c r="EL74" s="96"/>
      <c r="EM74" s="96"/>
      <c r="EN74" s="96"/>
      <c r="EO74" s="96"/>
      <c r="EP74" s="96"/>
      <c r="EQ74" s="96"/>
      <c r="ER74" s="96"/>
      <c r="ES74" s="96"/>
      <c r="ET74" s="96"/>
      <c r="EU74" s="96"/>
      <c r="EV74" s="96"/>
      <c r="EW74" s="96"/>
      <c r="EX74" s="96"/>
      <c r="EY74" s="96"/>
      <c r="EZ74" s="96"/>
      <c r="FA74" s="96"/>
      <c r="FB74" s="96"/>
      <c r="FC74" s="96"/>
      <c r="FD74" s="96"/>
      <c r="FE74" s="96"/>
      <c r="FF74" s="96"/>
      <c r="FG74" s="96"/>
      <c r="FH74" s="96"/>
      <c r="FI74" s="96"/>
      <c r="FJ74" s="96"/>
      <c r="FK74" s="96"/>
      <c r="FL74" s="96"/>
      <c r="FM74" s="96"/>
      <c r="FN74" s="96"/>
      <c r="FO74" s="96"/>
      <c r="FP74" s="96"/>
      <c r="FQ74" s="96"/>
      <c r="FR74" s="96"/>
      <c r="FS74" s="96"/>
      <c r="FT74" s="96"/>
      <c r="FU74" s="96"/>
      <c r="FV74" s="96"/>
      <c r="FW74" s="9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96"/>
      <c r="CW75" s="96"/>
      <c r="CX75" s="96"/>
      <c r="CY75" s="96"/>
      <c r="CZ75" s="96"/>
      <c r="DA75" s="96"/>
      <c r="DB75" s="96"/>
      <c r="DC75" s="96"/>
      <c r="DD75" s="96"/>
      <c r="DE75" s="96"/>
      <c r="DF75" s="96"/>
      <c r="DG75" s="96"/>
      <c r="DH75" s="96"/>
      <c r="DI75" s="96"/>
      <c r="DJ75" s="96"/>
      <c r="DK75" s="96"/>
      <c r="DL75" s="96"/>
      <c r="DM75" s="96"/>
      <c r="DN75" s="96"/>
      <c r="DO75" s="96"/>
      <c r="DP75" s="96"/>
      <c r="DQ75" s="96"/>
      <c r="DR75" s="96"/>
      <c r="DS75" s="96"/>
      <c r="DT75" s="96"/>
      <c r="DU75" s="96"/>
      <c r="DV75" s="96"/>
      <c r="DW75" s="96"/>
      <c r="DX75" s="96"/>
      <c r="DY75" s="96"/>
      <c r="DZ75" s="96"/>
      <c r="EA75" s="96"/>
      <c r="EB75" s="96"/>
      <c r="EC75" s="96"/>
      <c r="ED75" s="96"/>
      <c r="EE75" s="96"/>
      <c r="EF75" s="96"/>
      <c r="EG75" s="96"/>
      <c r="EH75" s="96"/>
      <c r="EI75" s="96"/>
      <c r="EJ75" s="96"/>
      <c r="EK75" s="96"/>
      <c r="EL75" s="96"/>
      <c r="EM75" s="96"/>
      <c r="EN75" s="96"/>
      <c r="EO75" s="96"/>
      <c r="EP75" s="96"/>
      <c r="EQ75" s="96"/>
      <c r="ER75" s="96"/>
      <c r="ES75" s="96"/>
      <c r="ET75" s="96"/>
      <c r="EU75" s="96"/>
      <c r="EV75" s="96"/>
      <c r="EW75" s="96"/>
      <c r="EX75" s="96"/>
      <c r="EY75" s="96"/>
      <c r="EZ75" s="96"/>
      <c r="FA75" s="96"/>
      <c r="FB75" s="96"/>
      <c r="FC75" s="96"/>
      <c r="FD75" s="96"/>
      <c r="FE75" s="96"/>
      <c r="FF75" s="96"/>
      <c r="FG75" s="96"/>
      <c r="FH75" s="96"/>
      <c r="FI75" s="96"/>
      <c r="FJ75" s="96"/>
      <c r="FK75" s="96"/>
      <c r="FL75" s="96"/>
      <c r="FM75" s="96"/>
      <c r="FN75" s="96"/>
      <c r="FO75" s="96"/>
      <c r="FP75" s="96"/>
      <c r="FQ75" s="96"/>
      <c r="FR75" s="96"/>
      <c r="FS75" s="96"/>
      <c r="FT75" s="96"/>
      <c r="FU75" s="96"/>
      <c r="FV75" s="96"/>
      <c r="FW75" s="9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93" t="str">
        <f>
データ!$B$11</f>
        <v>
H27</v>
      </c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5"/>
      <c r="AG76" s="93" t="str">
        <f>
データ!$C$11</f>
        <v>
H28</v>
      </c>
      <c r="AH76" s="94"/>
      <c r="AI76" s="94"/>
      <c r="AJ76" s="94"/>
      <c r="AK76" s="94"/>
      <c r="AL76" s="94"/>
      <c r="AM76" s="94"/>
      <c r="AN76" s="94"/>
      <c r="AO76" s="94"/>
      <c r="AP76" s="94"/>
      <c r="AQ76" s="94"/>
      <c r="AR76" s="94"/>
      <c r="AS76" s="94"/>
      <c r="AT76" s="94"/>
      <c r="AU76" s="95"/>
      <c r="AV76" s="93" t="str">
        <f>
データ!$D$11</f>
        <v>
H29</v>
      </c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5"/>
      <c r="BK76" s="93" t="str">
        <f>
データ!$E$11</f>
        <v>
H30</v>
      </c>
      <c r="BL76" s="94"/>
      <c r="BM76" s="94"/>
      <c r="BN76" s="94"/>
      <c r="BO76" s="94"/>
      <c r="BP76" s="94"/>
      <c r="BQ76" s="94"/>
      <c r="BR76" s="94"/>
      <c r="BS76" s="94"/>
      <c r="BT76" s="94"/>
      <c r="BU76" s="94"/>
      <c r="BV76" s="94"/>
      <c r="BW76" s="94"/>
      <c r="BX76" s="94"/>
      <c r="BY76" s="95"/>
      <c r="BZ76" s="93" t="str">
        <f>
データ!$F$11</f>
        <v>
R01</v>
      </c>
      <c r="CA76" s="94"/>
      <c r="CB76" s="94"/>
      <c r="CC76" s="94"/>
      <c r="CD76" s="94"/>
      <c r="CE76" s="94"/>
      <c r="CF76" s="94"/>
      <c r="CG76" s="94"/>
      <c r="CH76" s="94"/>
      <c r="CI76" s="94"/>
      <c r="CJ76" s="94"/>
      <c r="CK76" s="94"/>
      <c r="CL76" s="94"/>
      <c r="CM76" s="94"/>
      <c r="CN76" s="95"/>
      <c r="CO76" s="4"/>
      <c r="CP76" s="4"/>
      <c r="CQ76" s="4"/>
      <c r="CR76" s="4"/>
      <c r="CS76" s="4"/>
      <c r="CT76" s="4"/>
      <c r="CU76" s="4"/>
      <c r="CV76" s="84">
        <f>
データ!CN7</f>
        <v>
0</v>
      </c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6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93" t="str">
        <f>
データ!$B$11</f>
        <v>
H27</v>
      </c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5"/>
      <c r="HA76" s="93" t="str">
        <f>
データ!$C$11</f>
        <v>
H28</v>
      </c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5"/>
      <c r="HP76" s="93" t="str">
        <f>
データ!$D$11</f>
        <v>
H29</v>
      </c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5"/>
      <c r="IE76" s="93" t="str">
        <f>
データ!$E$11</f>
        <v>
H30</v>
      </c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5"/>
      <c r="IT76" s="93" t="str">
        <f>
データ!$F$11</f>
        <v>
R01</v>
      </c>
      <c r="IU76" s="94"/>
      <c r="IV76" s="94"/>
      <c r="IW76" s="94"/>
      <c r="IX76" s="94"/>
      <c r="IY76" s="94"/>
      <c r="IZ76" s="94"/>
      <c r="JA76" s="94"/>
      <c r="JB76" s="94"/>
      <c r="JC76" s="94"/>
      <c r="JD76" s="94"/>
      <c r="JE76" s="94"/>
      <c r="JF76" s="94"/>
      <c r="JG76" s="94"/>
      <c r="JH76" s="95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93" t="str">
        <f>
データ!$B$11</f>
        <v>
H27</v>
      </c>
      <c r="KB76" s="94"/>
      <c r="KC76" s="94"/>
      <c r="KD76" s="94"/>
      <c r="KE76" s="94"/>
      <c r="KF76" s="94"/>
      <c r="KG76" s="94"/>
      <c r="KH76" s="94"/>
      <c r="KI76" s="94"/>
      <c r="KJ76" s="94"/>
      <c r="KK76" s="94"/>
      <c r="KL76" s="94"/>
      <c r="KM76" s="94"/>
      <c r="KN76" s="94"/>
      <c r="KO76" s="95"/>
      <c r="KP76" s="93" t="str">
        <f>
データ!$C$11</f>
        <v>
H28</v>
      </c>
      <c r="KQ76" s="94"/>
      <c r="KR76" s="94"/>
      <c r="KS76" s="94"/>
      <c r="KT76" s="94"/>
      <c r="KU76" s="94"/>
      <c r="KV76" s="94"/>
      <c r="KW76" s="94"/>
      <c r="KX76" s="94"/>
      <c r="KY76" s="94"/>
      <c r="KZ76" s="94"/>
      <c r="LA76" s="94"/>
      <c r="LB76" s="94"/>
      <c r="LC76" s="94"/>
      <c r="LD76" s="95"/>
      <c r="LE76" s="93" t="str">
        <f>
データ!$D$11</f>
        <v>
H29</v>
      </c>
      <c r="LF76" s="94"/>
      <c r="LG76" s="94"/>
      <c r="LH76" s="94"/>
      <c r="LI76" s="94"/>
      <c r="LJ76" s="94"/>
      <c r="LK76" s="94"/>
      <c r="LL76" s="94"/>
      <c r="LM76" s="94"/>
      <c r="LN76" s="94"/>
      <c r="LO76" s="94"/>
      <c r="LP76" s="94"/>
      <c r="LQ76" s="94"/>
      <c r="LR76" s="94"/>
      <c r="LS76" s="95"/>
      <c r="LT76" s="93" t="str">
        <f>
データ!$E$11</f>
        <v>
H30</v>
      </c>
      <c r="LU76" s="94"/>
      <c r="LV76" s="94"/>
      <c r="LW76" s="94"/>
      <c r="LX76" s="94"/>
      <c r="LY76" s="94"/>
      <c r="LZ76" s="94"/>
      <c r="MA76" s="94"/>
      <c r="MB76" s="94"/>
      <c r="MC76" s="94"/>
      <c r="MD76" s="94"/>
      <c r="ME76" s="94"/>
      <c r="MF76" s="94"/>
      <c r="MG76" s="94"/>
      <c r="MH76" s="95"/>
      <c r="MI76" s="93" t="str">
        <f>
データ!$F$11</f>
        <v>
R01</v>
      </c>
      <c r="MJ76" s="94"/>
      <c r="MK76" s="94"/>
      <c r="ML76" s="94"/>
      <c r="MM76" s="94"/>
      <c r="MN76" s="94"/>
      <c r="MO76" s="94"/>
      <c r="MP76" s="94"/>
      <c r="MQ76" s="94"/>
      <c r="MR76" s="94"/>
      <c r="MS76" s="94"/>
      <c r="MT76" s="94"/>
      <c r="MU76" s="94"/>
      <c r="MV76" s="94"/>
      <c r="MW76" s="95"/>
      <c r="MX76" s="4"/>
      <c r="MY76" s="4"/>
      <c r="MZ76" s="4"/>
      <c r="NA76" s="4"/>
      <c r="NB76" s="4"/>
      <c r="NC76" s="44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22"/>
      <c r="C77" s="4"/>
      <c r="D77" s="4"/>
      <c r="E77" s="4"/>
      <c r="F77" s="4"/>
      <c r="I77" s="83" t="s">
        <v>
27</v>
      </c>
      <c r="J77" s="83"/>
      <c r="K77" s="83"/>
      <c r="L77" s="83"/>
      <c r="M77" s="83"/>
      <c r="N77" s="83"/>
      <c r="O77" s="83"/>
      <c r="P77" s="83"/>
      <c r="Q77" s="83"/>
      <c r="R77" s="80" t="str">
        <f>
データ!CB7</f>
        <v xml:space="preserve">
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
データ!CC7</f>
        <v xml:space="preserve">
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
データ!CD7</f>
        <v xml:space="preserve">
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
データ!CE7</f>
        <v xml:space="preserve">
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
データ!CF7</f>
        <v xml:space="preserve">
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87"/>
      <c r="CW77" s="88"/>
      <c r="CX77" s="88"/>
      <c r="CY77" s="88"/>
      <c r="CZ77" s="88"/>
      <c r="DA77" s="88"/>
      <c r="DB77" s="88"/>
      <c r="DC77" s="88"/>
      <c r="DD77" s="88"/>
      <c r="DE77" s="88"/>
      <c r="DF77" s="88"/>
      <c r="DG77" s="88"/>
      <c r="DH77" s="88"/>
      <c r="DI77" s="88"/>
      <c r="DJ77" s="88"/>
      <c r="DK77" s="88"/>
      <c r="DL77" s="88"/>
      <c r="DM77" s="88"/>
      <c r="DN77" s="88"/>
      <c r="DO77" s="88"/>
      <c r="DP77" s="88"/>
      <c r="DQ77" s="88"/>
      <c r="DR77" s="88"/>
      <c r="DS77" s="88"/>
      <c r="DT77" s="88"/>
      <c r="DU77" s="88"/>
      <c r="DV77" s="88"/>
      <c r="DW77" s="88"/>
      <c r="DX77" s="88"/>
      <c r="DY77" s="88"/>
      <c r="DZ77" s="88"/>
      <c r="EA77" s="88"/>
      <c r="EB77" s="88"/>
      <c r="EC77" s="88"/>
      <c r="ED77" s="88"/>
      <c r="EE77" s="88"/>
      <c r="EF77" s="88"/>
      <c r="EG77" s="88"/>
      <c r="EH77" s="88"/>
      <c r="EI77" s="88"/>
      <c r="EJ77" s="88"/>
      <c r="EK77" s="88"/>
      <c r="EL77" s="88"/>
      <c r="EM77" s="88"/>
      <c r="EN77" s="88"/>
      <c r="EO77" s="88"/>
      <c r="EP77" s="88"/>
      <c r="EQ77" s="88"/>
      <c r="ER77" s="88"/>
      <c r="ES77" s="88"/>
      <c r="ET77" s="88"/>
      <c r="EU77" s="88"/>
      <c r="EV77" s="88"/>
      <c r="EW77" s="88"/>
      <c r="EX77" s="88"/>
      <c r="EY77" s="88"/>
      <c r="EZ77" s="88"/>
      <c r="FA77" s="88"/>
      <c r="FB77" s="88"/>
      <c r="FC77" s="88"/>
      <c r="FD77" s="88"/>
      <c r="FE77" s="88"/>
      <c r="FF77" s="88"/>
      <c r="FG77" s="88"/>
      <c r="FH77" s="88"/>
      <c r="FI77" s="88"/>
      <c r="FJ77" s="88"/>
      <c r="FK77" s="88"/>
      <c r="FL77" s="88"/>
      <c r="FM77" s="88"/>
      <c r="FN77" s="88"/>
      <c r="FO77" s="88"/>
      <c r="FP77" s="88"/>
      <c r="FQ77" s="88"/>
      <c r="FR77" s="88"/>
      <c r="FS77" s="88"/>
      <c r="FT77" s="88"/>
      <c r="FU77" s="88"/>
      <c r="FV77" s="88"/>
      <c r="FW77" s="89"/>
      <c r="FY77" s="4"/>
      <c r="FZ77" s="4"/>
      <c r="GA77" s="4"/>
      <c r="GB77" s="4"/>
      <c r="GC77" s="83" t="s">
        <v>
27</v>
      </c>
      <c r="GD77" s="83"/>
      <c r="GE77" s="83"/>
      <c r="GF77" s="83"/>
      <c r="GG77" s="83"/>
      <c r="GH77" s="83"/>
      <c r="GI77" s="83"/>
      <c r="GJ77" s="83"/>
      <c r="GK77" s="83"/>
      <c r="GL77" s="80" t="str">
        <f>
データ!CO7</f>
        <v xml:space="preserve">
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
データ!CP7</f>
        <v xml:space="preserve">
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
データ!CQ7</f>
        <v xml:space="preserve">
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
データ!CR7</f>
        <v xml:space="preserve">
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
データ!CS7</f>
        <v xml:space="preserve">
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3" t="s">
        <v>
27</v>
      </c>
      <c r="JS77" s="83"/>
      <c r="JT77" s="83"/>
      <c r="JU77" s="83"/>
      <c r="JV77" s="83"/>
      <c r="JW77" s="83"/>
      <c r="JX77" s="83"/>
      <c r="JY77" s="83"/>
      <c r="JZ77" s="83"/>
      <c r="KA77" s="80">
        <f>
データ!CZ7</f>
        <v>
0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
データ!DA7</f>
        <v>
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
データ!DB7</f>
        <v>
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
データ!DC7</f>
        <v>
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
データ!DD7</f>
        <v>
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22"/>
      <c r="C78" s="4"/>
      <c r="D78" s="4"/>
      <c r="E78" s="4"/>
      <c r="F78" s="4"/>
      <c r="I78" s="83" t="s">
        <v>
29</v>
      </c>
      <c r="J78" s="83"/>
      <c r="K78" s="83"/>
      <c r="L78" s="83"/>
      <c r="M78" s="83"/>
      <c r="N78" s="83"/>
      <c r="O78" s="83"/>
      <c r="P78" s="83"/>
      <c r="Q78" s="83"/>
      <c r="R78" s="80" t="str">
        <f>
データ!CG7</f>
        <v xml:space="preserve">
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
データ!CH7</f>
        <v xml:space="preserve">
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
データ!CI7</f>
        <v xml:space="preserve">
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
データ!CJ7</f>
        <v xml:space="preserve">
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
データ!CK7</f>
        <v xml:space="preserve">
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87"/>
      <c r="CW78" s="88"/>
      <c r="CX78" s="88"/>
      <c r="CY78" s="88"/>
      <c r="CZ78" s="88"/>
      <c r="DA78" s="88"/>
      <c r="DB78" s="88"/>
      <c r="DC78" s="88"/>
      <c r="DD78" s="88"/>
      <c r="DE78" s="88"/>
      <c r="DF78" s="88"/>
      <c r="DG78" s="88"/>
      <c r="DH78" s="88"/>
      <c r="DI78" s="88"/>
      <c r="DJ78" s="88"/>
      <c r="DK78" s="88"/>
      <c r="DL78" s="88"/>
      <c r="DM78" s="88"/>
      <c r="DN78" s="88"/>
      <c r="DO78" s="88"/>
      <c r="DP78" s="88"/>
      <c r="DQ78" s="88"/>
      <c r="DR78" s="88"/>
      <c r="DS78" s="88"/>
      <c r="DT78" s="88"/>
      <c r="DU78" s="88"/>
      <c r="DV78" s="88"/>
      <c r="DW78" s="88"/>
      <c r="DX78" s="88"/>
      <c r="DY78" s="88"/>
      <c r="DZ78" s="88"/>
      <c r="EA78" s="88"/>
      <c r="EB78" s="88"/>
      <c r="EC78" s="88"/>
      <c r="ED78" s="88"/>
      <c r="EE78" s="88"/>
      <c r="EF78" s="88"/>
      <c r="EG78" s="88"/>
      <c r="EH78" s="88"/>
      <c r="EI78" s="88"/>
      <c r="EJ78" s="88"/>
      <c r="EK78" s="88"/>
      <c r="EL78" s="88"/>
      <c r="EM78" s="88"/>
      <c r="EN78" s="88"/>
      <c r="EO78" s="88"/>
      <c r="EP78" s="88"/>
      <c r="EQ78" s="88"/>
      <c r="ER78" s="88"/>
      <c r="ES78" s="88"/>
      <c r="ET78" s="88"/>
      <c r="EU78" s="88"/>
      <c r="EV78" s="88"/>
      <c r="EW78" s="88"/>
      <c r="EX78" s="88"/>
      <c r="EY78" s="88"/>
      <c r="EZ78" s="88"/>
      <c r="FA78" s="88"/>
      <c r="FB78" s="88"/>
      <c r="FC78" s="88"/>
      <c r="FD78" s="88"/>
      <c r="FE78" s="88"/>
      <c r="FF78" s="88"/>
      <c r="FG78" s="88"/>
      <c r="FH78" s="88"/>
      <c r="FI78" s="88"/>
      <c r="FJ78" s="88"/>
      <c r="FK78" s="88"/>
      <c r="FL78" s="88"/>
      <c r="FM78" s="88"/>
      <c r="FN78" s="88"/>
      <c r="FO78" s="88"/>
      <c r="FP78" s="88"/>
      <c r="FQ78" s="88"/>
      <c r="FR78" s="88"/>
      <c r="FS78" s="88"/>
      <c r="FT78" s="88"/>
      <c r="FU78" s="88"/>
      <c r="FV78" s="88"/>
      <c r="FW78" s="89"/>
      <c r="FY78" s="4"/>
      <c r="FZ78" s="4"/>
      <c r="GA78" s="4"/>
      <c r="GB78" s="4"/>
      <c r="GC78" s="83" t="s">
        <v>
29</v>
      </c>
      <c r="GD78" s="83"/>
      <c r="GE78" s="83"/>
      <c r="GF78" s="83"/>
      <c r="GG78" s="83"/>
      <c r="GH78" s="83"/>
      <c r="GI78" s="83"/>
      <c r="GJ78" s="83"/>
      <c r="GK78" s="83"/>
      <c r="GL78" s="80" t="str">
        <f>
データ!CT7</f>
        <v xml:space="preserve">
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
データ!CU7</f>
        <v xml:space="preserve">
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
データ!CV7</f>
        <v xml:space="preserve">
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
データ!CW7</f>
        <v xml:space="preserve">
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
データ!CX7</f>
        <v xml:space="preserve">
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3" t="s">
        <v>
29</v>
      </c>
      <c r="JS78" s="83"/>
      <c r="JT78" s="83"/>
      <c r="JU78" s="83"/>
      <c r="JV78" s="83"/>
      <c r="JW78" s="83"/>
      <c r="JX78" s="83"/>
      <c r="JY78" s="83"/>
      <c r="JZ78" s="83"/>
      <c r="KA78" s="80">
        <f>
データ!DE7</f>
        <v>
85.4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
データ!DF7</f>
        <v>
69.900000000000006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
データ!DG7</f>
        <v>
59.6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
データ!DH7</f>
        <v>
51.8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
データ!DI7</f>
        <v>
51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90"/>
      <c r="CW79" s="91"/>
      <c r="CX79" s="91"/>
      <c r="CY79" s="91"/>
      <c r="CZ79" s="91"/>
      <c r="DA79" s="91"/>
      <c r="DB79" s="91"/>
      <c r="DC79" s="91"/>
      <c r="DD79" s="91"/>
      <c r="DE79" s="91"/>
      <c r="DF79" s="91"/>
      <c r="DG79" s="91"/>
      <c r="DH79" s="91"/>
      <c r="DI79" s="91"/>
      <c r="DJ79" s="91"/>
      <c r="DK79" s="91"/>
      <c r="DL79" s="91"/>
      <c r="DM79" s="91"/>
      <c r="DN79" s="91"/>
      <c r="DO79" s="91"/>
      <c r="DP79" s="91"/>
      <c r="DQ79" s="91"/>
      <c r="DR79" s="91"/>
      <c r="DS79" s="91"/>
      <c r="DT79" s="91"/>
      <c r="DU79" s="91"/>
      <c r="DV79" s="91"/>
      <c r="DW79" s="91"/>
      <c r="DX79" s="91"/>
      <c r="DY79" s="91"/>
      <c r="DZ79" s="91"/>
      <c r="EA79" s="91"/>
      <c r="EB79" s="91"/>
      <c r="EC79" s="91"/>
      <c r="ED79" s="91"/>
      <c r="EE79" s="91"/>
      <c r="EF79" s="91"/>
      <c r="EG79" s="91"/>
      <c r="EH79" s="91"/>
      <c r="EI79" s="91"/>
      <c r="EJ79" s="91"/>
      <c r="EK79" s="91"/>
      <c r="EL79" s="91"/>
      <c r="EM79" s="91"/>
      <c r="EN79" s="91"/>
      <c r="EO79" s="91"/>
      <c r="EP79" s="91"/>
      <c r="EQ79" s="91"/>
      <c r="ER79" s="91"/>
      <c r="ES79" s="91"/>
      <c r="ET79" s="91"/>
      <c r="EU79" s="91"/>
      <c r="EV79" s="91"/>
      <c r="EW79" s="91"/>
      <c r="EX79" s="91"/>
      <c r="EY79" s="91"/>
      <c r="EZ79" s="91"/>
      <c r="FA79" s="91"/>
      <c r="FB79" s="91"/>
      <c r="FC79" s="91"/>
      <c r="FD79" s="91"/>
      <c r="FE79" s="91"/>
      <c r="FF79" s="91"/>
      <c r="FG79" s="91"/>
      <c r="FH79" s="91"/>
      <c r="FI79" s="91"/>
      <c r="FJ79" s="91"/>
      <c r="FK79" s="91"/>
      <c r="FL79" s="91"/>
      <c r="FM79" s="91"/>
      <c r="FN79" s="91"/>
      <c r="FO79" s="91"/>
      <c r="FP79" s="91"/>
      <c r="FQ79" s="91"/>
      <c r="FR79" s="91"/>
      <c r="FS79" s="91"/>
      <c r="FT79" s="91"/>
      <c r="FU79" s="91"/>
      <c r="FV79" s="91"/>
      <c r="FW79" s="92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03"/>
      <c r="NE82" s="104"/>
      <c r="NF82" s="104"/>
      <c r="NG82" s="104"/>
      <c r="NH82" s="104"/>
      <c r="NI82" s="104"/>
      <c r="NJ82" s="104"/>
      <c r="NK82" s="104"/>
      <c r="NL82" s="104"/>
      <c r="NM82" s="104"/>
      <c r="NN82" s="104"/>
      <c r="NO82" s="104"/>
      <c r="NP82" s="104"/>
      <c r="NQ82" s="104"/>
      <c r="NR82" s="105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
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
36</v>
      </c>
      <c r="C87" s="46" t="s">
        <v>
37</v>
      </c>
      <c r="D87" s="46" t="s">
        <v>
38</v>
      </c>
      <c r="E87" s="46" t="s">
        <v>
39</v>
      </c>
      <c r="F87" s="46" t="s">
        <v>
40</v>
      </c>
      <c r="G87" s="46" t="s">
        <v>
41</v>
      </c>
      <c r="H87" s="46" t="s">
        <v>
42</v>
      </c>
      <c r="I87" s="46" t="s">
        <v>
43</v>
      </c>
      <c r="J87" s="46" t="s">
        <v>
44</v>
      </c>
      <c r="K87" s="46" t="s">
        <v>
45</v>
      </c>
      <c r="L87" s="46" t="s">
        <v>
46</v>
      </c>
      <c r="M87" s="47" t="s">
        <v>
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
データ!AI6</f>
        <v>
【619.1】</v>
      </c>
      <c r="C88" s="46" t="str">
        <f>
データ!AT6</f>
        <v>
【2.3】</v>
      </c>
      <c r="D88" s="46" t="str">
        <f>
データ!BE6</f>
        <v>
【17】</v>
      </c>
      <c r="E88" s="46" t="str">
        <f>
データ!DU6</f>
        <v>
【205.9】</v>
      </c>
      <c r="F88" s="46" t="str">
        <f>
データ!BP6</f>
        <v>
【20.8】</v>
      </c>
      <c r="G88" s="46" t="str">
        <f>
データ!CA6</f>
        <v>
【14,290】</v>
      </c>
      <c r="H88" s="46" t="str">
        <f>
データ!CL6</f>
        <v xml:space="preserve">
 </v>
      </c>
      <c r="I88" s="46" t="s">
        <v>
48</v>
      </c>
      <c r="J88" s="46" t="s">
        <v>
49</v>
      </c>
      <c r="K88" s="46" t="str">
        <f>
データ!CY6</f>
        <v xml:space="preserve">
 </v>
      </c>
      <c r="L88" s="46" t="str">
        <f>
データ!DJ6</f>
        <v>
【425.4】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4Gyn8hluhkJIvjjLpsBf7t52w8vhJPezH+KINBq6q9GD/kqw2Ns+gnkaUR4yPu27gIHDFoqiDqUkp1x798h4yg==" saltValue="tpb/M8vVNVysE5G3YEYPYg==" spinCount="100000" sheet="1" objects="1" scenarios="1" formatCells="0" formatColumns="0" formatRows="0"/>
  <mergeCells count="204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50</v>
      </c>
      <c r="Y1" s="48">
        <v>
1</v>
      </c>
      <c r="Z1" s="48">
        <v>
1</v>
      </c>
      <c r="AA1" s="48">
        <v>
1</v>
      </c>
      <c r="AB1" s="48">
        <v>
1</v>
      </c>
      <c r="AC1" s="48">
        <v>
1</v>
      </c>
      <c r="AD1" s="48">
        <v>
1</v>
      </c>
      <c r="AE1" s="48">
        <v>
1</v>
      </c>
      <c r="AF1" s="48">
        <v>
1</v>
      </c>
      <c r="AG1" s="48">
        <v>
1</v>
      </c>
      <c r="AH1" s="48">
        <v>
1</v>
      </c>
      <c r="AI1" s="48"/>
      <c r="AJ1" s="48">
        <v>
1</v>
      </c>
      <c r="AK1" s="48">
        <v>
1</v>
      </c>
      <c r="AL1" s="48">
        <v>
1</v>
      </c>
      <c r="AM1" s="48">
        <v>
1</v>
      </c>
      <c r="AN1" s="48">
        <v>
1</v>
      </c>
      <c r="AO1" s="48">
        <v>
1</v>
      </c>
      <c r="AP1" s="48">
        <v>
1</v>
      </c>
      <c r="AQ1" s="48">
        <v>
1</v>
      </c>
      <c r="AR1" s="48">
        <v>
1</v>
      </c>
      <c r="AS1" s="48">
        <v>
1</v>
      </c>
      <c r="AT1" s="48"/>
      <c r="AU1" s="48">
        <v>
1</v>
      </c>
      <c r="AV1" s="48">
        <v>
1</v>
      </c>
      <c r="AW1" s="48">
        <v>
1</v>
      </c>
      <c r="AX1" s="48">
        <v>
1</v>
      </c>
      <c r="AY1" s="48">
        <v>
1</v>
      </c>
      <c r="AZ1" s="48">
        <v>
1</v>
      </c>
      <c r="BA1" s="48">
        <v>
1</v>
      </c>
      <c r="BB1" s="48">
        <v>
1</v>
      </c>
      <c r="BC1" s="48">
        <v>
1</v>
      </c>
      <c r="BD1" s="48">
        <v>
1</v>
      </c>
      <c r="BE1" s="48"/>
      <c r="BF1" s="48">
        <v>
1</v>
      </c>
      <c r="BG1" s="48">
        <v>
1</v>
      </c>
      <c r="BH1" s="48">
        <v>
1</v>
      </c>
      <c r="BI1" s="48">
        <v>
1</v>
      </c>
      <c r="BJ1" s="48">
        <v>
1</v>
      </c>
      <c r="BK1" s="48">
        <v>
1</v>
      </c>
      <c r="BL1" s="48">
        <v>
1</v>
      </c>
      <c r="BM1" s="48">
        <v>
1</v>
      </c>
      <c r="BN1" s="48">
        <v>
1</v>
      </c>
      <c r="BO1" s="48">
        <v>
1</v>
      </c>
      <c r="BP1" s="48"/>
      <c r="BQ1" s="48">
        <v>
1</v>
      </c>
      <c r="BR1" s="48">
        <v>
1</v>
      </c>
      <c r="BS1" s="48">
        <v>
1</v>
      </c>
      <c r="BT1" s="48">
        <v>
1</v>
      </c>
      <c r="BU1" s="48">
        <v>
1</v>
      </c>
      <c r="BV1" s="48">
        <v>
1</v>
      </c>
      <c r="BW1" s="48">
        <v>
1</v>
      </c>
      <c r="BX1" s="48">
        <v>
1</v>
      </c>
      <c r="BY1" s="48">
        <v>
1</v>
      </c>
      <c r="BZ1" s="48">
        <v>
1</v>
      </c>
      <c r="CA1" s="48"/>
      <c r="CB1" s="48">
        <v>
1</v>
      </c>
      <c r="CC1" s="48">
        <v>
1</v>
      </c>
      <c r="CD1" s="48">
        <v>
1</v>
      </c>
      <c r="CE1" s="48">
        <v>
1</v>
      </c>
      <c r="CF1" s="48">
        <v>
1</v>
      </c>
      <c r="CG1" s="48">
        <v>
1</v>
      </c>
      <c r="CH1" s="48">
        <v>
1</v>
      </c>
      <c r="CI1" s="48">
        <v>
1</v>
      </c>
      <c r="CJ1" s="48">
        <v>
1</v>
      </c>
      <c r="CK1" s="48">
        <v>
1</v>
      </c>
      <c r="CL1" s="48"/>
      <c r="CO1" s="48">
        <v>
1</v>
      </c>
      <c r="CP1" s="48">
        <v>
1</v>
      </c>
      <c r="CQ1" s="48">
        <v>
1</v>
      </c>
      <c r="CR1" s="48">
        <v>
1</v>
      </c>
      <c r="CS1" s="48">
        <v>
1</v>
      </c>
      <c r="CT1" s="48">
        <v>
1</v>
      </c>
      <c r="CU1" s="48">
        <v>
1</v>
      </c>
      <c r="CV1" s="48">
        <v>
1</v>
      </c>
      <c r="CW1" s="48">
        <v>
1</v>
      </c>
      <c r="CX1" s="48">
        <v>
1</v>
      </c>
      <c r="CY1" s="48"/>
      <c r="CZ1" s="48">
        <v>
1</v>
      </c>
      <c r="DA1" s="48">
        <v>
1</v>
      </c>
      <c r="DB1" s="48">
        <v>
1</v>
      </c>
      <c r="DC1" s="48">
        <v>
1</v>
      </c>
      <c r="DD1" s="48">
        <v>
1</v>
      </c>
      <c r="DE1" s="48">
        <v>
1</v>
      </c>
      <c r="DF1" s="48">
        <v>
1</v>
      </c>
      <c r="DG1" s="48">
        <v>
1</v>
      </c>
      <c r="DH1" s="48">
        <v>
1</v>
      </c>
      <c r="DI1" s="48">
        <v>
1</v>
      </c>
      <c r="DJ1" s="48"/>
      <c r="DK1" s="48">
        <v>
1</v>
      </c>
      <c r="DL1" s="48">
        <v>
1</v>
      </c>
      <c r="DM1" s="48">
        <v>
1</v>
      </c>
      <c r="DN1" s="48">
        <v>
1</v>
      </c>
      <c r="DO1" s="48">
        <v>
1</v>
      </c>
      <c r="DP1" s="48">
        <v>
1</v>
      </c>
      <c r="DQ1" s="48">
        <v>
1</v>
      </c>
      <c r="DR1" s="48">
        <v>
1</v>
      </c>
      <c r="DS1" s="48">
        <v>
1</v>
      </c>
      <c r="DT1" s="48">
        <v>
1</v>
      </c>
      <c r="DU1" s="48"/>
    </row>
    <row r="2" spans="1:125" x14ac:dyDescent="0.15">
      <c r="A2" s="49" t="s">
        <v>
51</v>
      </c>
      <c r="B2" s="49">
        <f>
COLUMN()-1</f>
        <v>
1</v>
      </c>
      <c r="C2" s="49">
        <f t="shared" ref="C2:DU2" si="0">
COLUMN()-1</f>
        <v>
2</v>
      </c>
      <c r="D2" s="49">
        <f t="shared" si="0"/>
        <v>
3</v>
      </c>
      <c r="E2" s="49">
        <f t="shared" si="0"/>
        <v>
4</v>
      </c>
      <c r="F2" s="49">
        <f t="shared" si="0"/>
        <v>
5</v>
      </c>
      <c r="G2" s="49">
        <f t="shared" si="0"/>
        <v>
6</v>
      </c>
      <c r="H2" s="49">
        <f t="shared" si="0"/>
        <v>
7</v>
      </c>
      <c r="I2" s="49">
        <f t="shared" si="0"/>
        <v>
8</v>
      </c>
      <c r="J2" s="49">
        <f t="shared" si="0"/>
        <v>
9</v>
      </c>
      <c r="K2" s="49">
        <f t="shared" si="0"/>
        <v>
10</v>
      </c>
      <c r="L2" s="49">
        <f t="shared" si="0"/>
        <v>
11</v>
      </c>
      <c r="M2" s="49">
        <f t="shared" si="0"/>
        <v>
12</v>
      </c>
      <c r="N2" s="49">
        <f t="shared" si="0"/>
        <v>
13</v>
      </c>
      <c r="O2" s="49">
        <f t="shared" si="0"/>
        <v>
14</v>
      </c>
      <c r="P2" s="49">
        <f t="shared" si="0"/>
        <v>
15</v>
      </c>
      <c r="Q2" s="49">
        <f t="shared" si="0"/>
        <v>
16</v>
      </c>
      <c r="R2" s="49">
        <f t="shared" si="0"/>
        <v>
17</v>
      </c>
      <c r="S2" s="49">
        <f t="shared" si="0"/>
        <v>
18</v>
      </c>
      <c r="T2" s="49">
        <f t="shared" si="0"/>
        <v>
19</v>
      </c>
      <c r="U2" s="49">
        <f t="shared" si="0"/>
        <v>
20</v>
      </c>
      <c r="V2" s="49">
        <f t="shared" si="0"/>
        <v>
21</v>
      </c>
      <c r="W2" s="49">
        <f t="shared" si="0"/>
        <v>
22</v>
      </c>
      <c r="X2" s="49">
        <f t="shared" si="0"/>
        <v>
23</v>
      </c>
      <c r="Y2" s="49">
        <f t="shared" si="0"/>
        <v>
24</v>
      </c>
      <c r="Z2" s="49">
        <f t="shared" si="0"/>
        <v>
25</v>
      </c>
      <c r="AA2" s="49">
        <f t="shared" si="0"/>
        <v>
26</v>
      </c>
      <c r="AB2" s="49">
        <f t="shared" si="0"/>
        <v>
27</v>
      </c>
      <c r="AC2" s="49">
        <f t="shared" si="0"/>
        <v>
28</v>
      </c>
      <c r="AD2" s="49">
        <f t="shared" si="0"/>
        <v>
29</v>
      </c>
      <c r="AE2" s="49">
        <f t="shared" si="0"/>
        <v>
30</v>
      </c>
      <c r="AF2" s="49">
        <f t="shared" si="0"/>
        <v>
31</v>
      </c>
      <c r="AG2" s="49">
        <f t="shared" si="0"/>
        <v>
32</v>
      </c>
      <c r="AH2" s="49">
        <f t="shared" si="0"/>
        <v>
33</v>
      </c>
      <c r="AI2" s="49">
        <f t="shared" si="0"/>
        <v>
34</v>
      </c>
      <c r="AJ2" s="49">
        <f t="shared" si="0"/>
        <v>
35</v>
      </c>
      <c r="AK2" s="49">
        <f t="shared" si="0"/>
        <v>
36</v>
      </c>
      <c r="AL2" s="49">
        <f t="shared" si="0"/>
        <v>
37</v>
      </c>
      <c r="AM2" s="49">
        <f t="shared" si="0"/>
        <v>
38</v>
      </c>
      <c r="AN2" s="49">
        <f t="shared" si="0"/>
        <v>
39</v>
      </c>
      <c r="AO2" s="49">
        <f t="shared" si="0"/>
        <v>
40</v>
      </c>
      <c r="AP2" s="49">
        <f t="shared" si="0"/>
        <v>
41</v>
      </c>
      <c r="AQ2" s="49">
        <f t="shared" si="0"/>
        <v>
42</v>
      </c>
      <c r="AR2" s="49">
        <f t="shared" si="0"/>
        <v>
43</v>
      </c>
      <c r="AS2" s="49">
        <f t="shared" si="0"/>
        <v>
44</v>
      </c>
      <c r="AT2" s="49">
        <f t="shared" si="0"/>
        <v>
45</v>
      </c>
      <c r="AU2" s="49">
        <f t="shared" si="0"/>
        <v>
46</v>
      </c>
      <c r="AV2" s="49">
        <f t="shared" si="0"/>
        <v>
47</v>
      </c>
      <c r="AW2" s="49">
        <f t="shared" si="0"/>
        <v>
48</v>
      </c>
      <c r="AX2" s="49">
        <f t="shared" si="0"/>
        <v>
49</v>
      </c>
      <c r="AY2" s="49">
        <f t="shared" si="0"/>
        <v>
50</v>
      </c>
      <c r="AZ2" s="49">
        <f t="shared" si="0"/>
        <v>
51</v>
      </c>
      <c r="BA2" s="49">
        <f t="shared" si="0"/>
        <v>
52</v>
      </c>
      <c r="BB2" s="49">
        <f t="shared" si="0"/>
        <v>
53</v>
      </c>
      <c r="BC2" s="49">
        <f t="shared" si="0"/>
        <v>
54</v>
      </c>
      <c r="BD2" s="49">
        <f t="shared" si="0"/>
        <v>
55</v>
      </c>
      <c r="BE2" s="49">
        <f t="shared" si="0"/>
        <v>
56</v>
      </c>
      <c r="BF2" s="49">
        <f t="shared" si="0"/>
        <v>
57</v>
      </c>
      <c r="BG2" s="49">
        <f t="shared" si="0"/>
        <v>
58</v>
      </c>
      <c r="BH2" s="49">
        <f t="shared" si="0"/>
        <v>
59</v>
      </c>
      <c r="BI2" s="49">
        <f t="shared" si="0"/>
        <v>
60</v>
      </c>
      <c r="BJ2" s="49">
        <f t="shared" si="0"/>
        <v>
61</v>
      </c>
      <c r="BK2" s="49">
        <f t="shared" si="0"/>
        <v>
62</v>
      </c>
      <c r="BL2" s="49">
        <f t="shared" si="0"/>
        <v>
63</v>
      </c>
      <c r="BM2" s="49">
        <f t="shared" si="0"/>
        <v>
64</v>
      </c>
      <c r="BN2" s="49">
        <f t="shared" si="0"/>
        <v>
65</v>
      </c>
      <c r="BO2" s="49">
        <f t="shared" si="0"/>
        <v>
66</v>
      </c>
      <c r="BP2" s="49">
        <f t="shared" si="0"/>
        <v>
67</v>
      </c>
      <c r="BQ2" s="49">
        <f t="shared" si="0"/>
        <v>
68</v>
      </c>
      <c r="BR2" s="49">
        <f t="shared" si="0"/>
        <v>
69</v>
      </c>
      <c r="BS2" s="49">
        <f t="shared" si="0"/>
        <v>
70</v>
      </c>
      <c r="BT2" s="49">
        <f t="shared" si="0"/>
        <v>
71</v>
      </c>
      <c r="BU2" s="49">
        <f t="shared" si="0"/>
        <v>
72</v>
      </c>
      <c r="BV2" s="49">
        <f t="shared" si="0"/>
        <v>
73</v>
      </c>
      <c r="BW2" s="49">
        <f t="shared" si="0"/>
        <v>
74</v>
      </c>
      <c r="BX2" s="49">
        <f t="shared" si="0"/>
        <v>
75</v>
      </c>
      <c r="BY2" s="49">
        <f t="shared" si="0"/>
        <v>
76</v>
      </c>
      <c r="BZ2" s="49">
        <f t="shared" si="0"/>
        <v>
77</v>
      </c>
      <c r="CA2" s="49">
        <f t="shared" si="0"/>
        <v>
78</v>
      </c>
      <c r="CB2" s="49">
        <f t="shared" si="0"/>
        <v>
79</v>
      </c>
      <c r="CC2" s="49">
        <f t="shared" si="0"/>
        <v>
80</v>
      </c>
      <c r="CD2" s="49">
        <f t="shared" si="0"/>
        <v>
81</v>
      </c>
      <c r="CE2" s="49">
        <f t="shared" si="0"/>
        <v>
82</v>
      </c>
      <c r="CF2" s="49">
        <f t="shared" si="0"/>
        <v>
83</v>
      </c>
      <c r="CG2" s="49">
        <f t="shared" si="0"/>
        <v>
84</v>
      </c>
      <c r="CH2" s="49">
        <f t="shared" si="0"/>
        <v>
85</v>
      </c>
      <c r="CI2" s="49">
        <f t="shared" si="0"/>
        <v>
86</v>
      </c>
      <c r="CJ2" s="49">
        <f t="shared" si="0"/>
        <v>
87</v>
      </c>
      <c r="CK2" s="49">
        <f t="shared" si="0"/>
        <v>
88</v>
      </c>
      <c r="CL2" s="49">
        <f t="shared" si="0"/>
        <v>
89</v>
      </c>
      <c r="CM2" s="49">
        <f t="shared" si="0"/>
        <v>
90</v>
      </c>
      <c r="CN2" s="49">
        <f t="shared" si="0"/>
        <v>
91</v>
      </c>
      <c r="CO2" s="49">
        <f t="shared" si="0"/>
        <v>
92</v>
      </c>
      <c r="CP2" s="49">
        <f t="shared" si="0"/>
        <v>
93</v>
      </c>
      <c r="CQ2" s="49">
        <f t="shared" si="0"/>
        <v>
94</v>
      </c>
      <c r="CR2" s="49">
        <f t="shared" si="0"/>
        <v>
95</v>
      </c>
      <c r="CS2" s="49">
        <f t="shared" si="0"/>
        <v>
96</v>
      </c>
      <c r="CT2" s="49">
        <f t="shared" si="0"/>
        <v>
97</v>
      </c>
      <c r="CU2" s="49">
        <f t="shared" si="0"/>
        <v>
98</v>
      </c>
      <c r="CV2" s="49">
        <f t="shared" si="0"/>
        <v>
99</v>
      </c>
      <c r="CW2" s="49">
        <f t="shared" si="0"/>
        <v>
100</v>
      </c>
      <c r="CX2" s="49">
        <f t="shared" si="0"/>
        <v>
101</v>
      </c>
      <c r="CY2" s="49">
        <f t="shared" si="0"/>
        <v>
102</v>
      </c>
      <c r="CZ2" s="49">
        <f t="shared" si="0"/>
        <v>
103</v>
      </c>
      <c r="DA2" s="49">
        <f t="shared" si="0"/>
        <v>
104</v>
      </c>
      <c r="DB2" s="49">
        <f t="shared" si="0"/>
        <v>
105</v>
      </c>
      <c r="DC2" s="49">
        <f t="shared" si="0"/>
        <v>
106</v>
      </c>
      <c r="DD2" s="49">
        <f t="shared" si="0"/>
        <v>
107</v>
      </c>
      <c r="DE2" s="49">
        <f t="shared" si="0"/>
        <v>
108</v>
      </c>
      <c r="DF2" s="49">
        <f t="shared" si="0"/>
        <v>
109</v>
      </c>
      <c r="DG2" s="49">
        <f t="shared" si="0"/>
        <v>
110</v>
      </c>
      <c r="DH2" s="49">
        <f t="shared" si="0"/>
        <v>
111</v>
      </c>
      <c r="DI2" s="49">
        <f t="shared" si="0"/>
        <v>
112</v>
      </c>
      <c r="DJ2" s="49">
        <f t="shared" si="0"/>
        <v>
113</v>
      </c>
      <c r="DK2" s="49">
        <f t="shared" si="0"/>
        <v>
114</v>
      </c>
      <c r="DL2" s="49">
        <f t="shared" si="0"/>
        <v>
115</v>
      </c>
      <c r="DM2" s="49">
        <f t="shared" si="0"/>
        <v>
116</v>
      </c>
      <c r="DN2" s="49">
        <f t="shared" si="0"/>
        <v>
117</v>
      </c>
      <c r="DO2" s="49">
        <f t="shared" si="0"/>
        <v>
118</v>
      </c>
      <c r="DP2" s="49">
        <f t="shared" si="0"/>
        <v>
119</v>
      </c>
      <c r="DQ2" s="49">
        <f t="shared" si="0"/>
        <v>
120</v>
      </c>
      <c r="DR2" s="49">
        <f t="shared" si="0"/>
        <v>
121</v>
      </c>
      <c r="DS2" s="49">
        <f t="shared" si="0"/>
        <v>
122</v>
      </c>
      <c r="DT2" s="49">
        <f t="shared" si="0"/>
        <v>
123</v>
      </c>
      <c r="DU2" s="49">
        <f t="shared" si="0"/>
        <v>
124</v>
      </c>
    </row>
    <row r="3" spans="1:125" ht="13.15" customHeight="1" x14ac:dyDescent="0.15">
      <c r="A3" s="49" t="s">
        <v>
52</v>
      </c>
      <c r="B3" s="50" t="s">
        <v>
53</v>
      </c>
      <c r="C3" s="50" t="s">
        <v>
54</v>
      </c>
      <c r="D3" s="50" t="s">
        <v>
55</v>
      </c>
      <c r="E3" s="50" t="s">
        <v>
56</v>
      </c>
      <c r="F3" s="50" t="s">
        <v>
57</v>
      </c>
      <c r="G3" s="50" t="s">
        <v>
58</v>
      </c>
      <c r="H3" s="143" t="s">
        <v>
59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
60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
61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
62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
63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
64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
65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
66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
67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
68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
69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
70</v>
      </c>
      <c r="CN4" s="149" t="s">
        <v>
71</v>
      </c>
      <c r="CO4" s="140" t="s">
        <v>
72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
73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
74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
75</v>
      </c>
      <c r="B5" s="58"/>
      <c r="C5" s="58"/>
      <c r="D5" s="58"/>
      <c r="E5" s="58"/>
      <c r="F5" s="58"/>
      <c r="G5" s="58"/>
      <c r="H5" s="59" t="s">
        <v>
76</v>
      </c>
      <c r="I5" s="59" t="s">
        <v>
77</v>
      </c>
      <c r="J5" s="59" t="s">
        <v>
78</v>
      </c>
      <c r="K5" s="59" t="s">
        <v>
79</v>
      </c>
      <c r="L5" s="59" t="s">
        <v>
80</v>
      </c>
      <c r="M5" s="59" t="s">
        <v>
4</v>
      </c>
      <c r="N5" s="59" t="s">
        <v>
5</v>
      </c>
      <c r="O5" s="59" t="s">
        <v>
81</v>
      </c>
      <c r="P5" s="59" t="s">
        <v>
13</v>
      </c>
      <c r="Q5" s="59" t="s">
        <v>
82</v>
      </c>
      <c r="R5" s="59" t="s">
        <v>
83</v>
      </c>
      <c r="S5" s="59" t="s">
        <v>
84</v>
      </c>
      <c r="T5" s="59" t="s">
        <v>
85</v>
      </c>
      <c r="U5" s="59" t="s">
        <v>
86</v>
      </c>
      <c r="V5" s="59" t="s">
        <v>
87</v>
      </c>
      <c r="W5" s="59" t="s">
        <v>
88</v>
      </c>
      <c r="X5" s="59" t="s">
        <v>
89</v>
      </c>
      <c r="Y5" s="59" t="s">
        <v>
90</v>
      </c>
      <c r="Z5" s="59" t="s">
        <v>
91</v>
      </c>
      <c r="AA5" s="59" t="s">
        <v>
92</v>
      </c>
      <c r="AB5" s="59" t="s">
        <v>
93</v>
      </c>
      <c r="AC5" s="59" t="s">
        <v>
94</v>
      </c>
      <c r="AD5" s="59" t="s">
        <v>
95</v>
      </c>
      <c r="AE5" s="59" t="s">
        <v>
96</v>
      </c>
      <c r="AF5" s="59" t="s">
        <v>
97</v>
      </c>
      <c r="AG5" s="59" t="s">
        <v>
98</v>
      </c>
      <c r="AH5" s="59" t="s">
        <v>
99</v>
      </c>
      <c r="AI5" s="59" t="s">
        <v>
100</v>
      </c>
      <c r="AJ5" s="59" t="s">
        <v>
101</v>
      </c>
      <c r="AK5" s="59" t="s">
        <v>
102</v>
      </c>
      <c r="AL5" s="59" t="s">
        <v>
103</v>
      </c>
      <c r="AM5" s="59" t="s">
        <v>
104</v>
      </c>
      <c r="AN5" s="59" t="s">
        <v>
105</v>
      </c>
      <c r="AO5" s="59" t="s">
        <v>
95</v>
      </c>
      <c r="AP5" s="59" t="s">
        <v>
96</v>
      </c>
      <c r="AQ5" s="59" t="s">
        <v>
97</v>
      </c>
      <c r="AR5" s="59" t="s">
        <v>
98</v>
      </c>
      <c r="AS5" s="59" t="s">
        <v>
99</v>
      </c>
      <c r="AT5" s="59" t="s">
        <v>
100</v>
      </c>
      <c r="AU5" s="59" t="s">
        <v>
101</v>
      </c>
      <c r="AV5" s="59" t="s">
        <v>
106</v>
      </c>
      <c r="AW5" s="59" t="s">
        <v>
107</v>
      </c>
      <c r="AX5" s="59" t="s">
        <v>
108</v>
      </c>
      <c r="AY5" s="59" t="s">
        <v>
109</v>
      </c>
      <c r="AZ5" s="59" t="s">
        <v>
95</v>
      </c>
      <c r="BA5" s="59" t="s">
        <v>
96</v>
      </c>
      <c r="BB5" s="59" t="s">
        <v>
97</v>
      </c>
      <c r="BC5" s="59" t="s">
        <v>
98</v>
      </c>
      <c r="BD5" s="59" t="s">
        <v>
99</v>
      </c>
      <c r="BE5" s="59" t="s">
        <v>
100</v>
      </c>
      <c r="BF5" s="59" t="s">
        <v>
110</v>
      </c>
      <c r="BG5" s="59" t="s">
        <v>
102</v>
      </c>
      <c r="BH5" s="59" t="s">
        <v>
111</v>
      </c>
      <c r="BI5" s="59" t="s">
        <v>
112</v>
      </c>
      <c r="BJ5" s="59" t="s">
        <v>
105</v>
      </c>
      <c r="BK5" s="59" t="s">
        <v>
95</v>
      </c>
      <c r="BL5" s="59" t="s">
        <v>
96</v>
      </c>
      <c r="BM5" s="59" t="s">
        <v>
97</v>
      </c>
      <c r="BN5" s="59" t="s">
        <v>
98</v>
      </c>
      <c r="BO5" s="59" t="s">
        <v>
99</v>
      </c>
      <c r="BP5" s="59" t="s">
        <v>
100</v>
      </c>
      <c r="BQ5" s="59" t="s">
        <v>
113</v>
      </c>
      <c r="BR5" s="59" t="s">
        <v>
102</v>
      </c>
      <c r="BS5" s="59" t="s">
        <v>
103</v>
      </c>
      <c r="BT5" s="59" t="s">
        <v>
112</v>
      </c>
      <c r="BU5" s="59" t="s">
        <v>
114</v>
      </c>
      <c r="BV5" s="59" t="s">
        <v>
95</v>
      </c>
      <c r="BW5" s="59" t="s">
        <v>
96</v>
      </c>
      <c r="BX5" s="59" t="s">
        <v>
97</v>
      </c>
      <c r="BY5" s="59" t="s">
        <v>
98</v>
      </c>
      <c r="BZ5" s="59" t="s">
        <v>
99</v>
      </c>
      <c r="CA5" s="59" t="s">
        <v>
100</v>
      </c>
      <c r="CB5" s="59" t="s">
        <v>
90</v>
      </c>
      <c r="CC5" s="59" t="s">
        <v>
106</v>
      </c>
      <c r="CD5" s="59" t="s">
        <v>
111</v>
      </c>
      <c r="CE5" s="59" t="s">
        <v>
108</v>
      </c>
      <c r="CF5" s="59" t="s">
        <v>
114</v>
      </c>
      <c r="CG5" s="59" t="s">
        <v>
95</v>
      </c>
      <c r="CH5" s="59" t="s">
        <v>
96</v>
      </c>
      <c r="CI5" s="59" t="s">
        <v>
97</v>
      </c>
      <c r="CJ5" s="59" t="s">
        <v>
98</v>
      </c>
      <c r="CK5" s="59" t="s">
        <v>
99</v>
      </c>
      <c r="CL5" s="59" t="s">
        <v>
100</v>
      </c>
      <c r="CM5" s="150"/>
      <c r="CN5" s="150"/>
      <c r="CO5" s="59" t="s">
        <v>
90</v>
      </c>
      <c r="CP5" s="59" t="s">
        <v>
102</v>
      </c>
      <c r="CQ5" s="59" t="s">
        <v>
92</v>
      </c>
      <c r="CR5" s="59" t="s">
        <v>
112</v>
      </c>
      <c r="CS5" s="59" t="s">
        <v>
94</v>
      </c>
      <c r="CT5" s="59" t="s">
        <v>
95</v>
      </c>
      <c r="CU5" s="59" t="s">
        <v>
96</v>
      </c>
      <c r="CV5" s="59" t="s">
        <v>
97</v>
      </c>
      <c r="CW5" s="59" t="s">
        <v>
98</v>
      </c>
      <c r="CX5" s="59" t="s">
        <v>
99</v>
      </c>
      <c r="CY5" s="59" t="s">
        <v>
100</v>
      </c>
      <c r="CZ5" s="59" t="s">
        <v>
101</v>
      </c>
      <c r="DA5" s="59" t="s">
        <v>
115</v>
      </c>
      <c r="DB5" s="59" t="s">
        <v>
107</v>
      </c>
      <c r="DC5" s="59" t="s">
        <v>
104</v>
      </c>
      <c r="DD5" s="59" t="s">
        <v>
94</v>
      </c>
      <c r="DE5" s="59" t="s">
        <v>
95</v>
      </c>
      <c r="DF5" s="59" t="s">
        <v>
96</v>
      </c>
      <c r="DG5" s="59" t="s">
        <v>
97</v>
      </c>
      <c r="DH5" s="59" t="s">
        <v>
98</v>
      </c>
      <c r="DI5" s="59" t="s">
        <v>
99</v>
      </c>
      <c r="DJ5" s="59" t="s">
        <v>
35</v>
      </c>
      <c r="DK5" s="59" t="s">
        <v>
101</v>
      </c>
      <c r="DL5" s="59" t="s">
        <v>
115</v>
      </c>
      <c r="DM5" s="59" t="s">
        <v>
111</v>
      </c>
      <c r="DN5" s="59" t="s">
        <v>
112</v>
      </c>
      <c r="DO5" s="59" t="s">
        <v>
116</v>
      </c>
      <c r="DP5" s="59" t="s">
        <v>
95</v>
      </c>
      <c r="DQ5" s="59" t="s">
        <v>
96</v>
      </c>
      <c r="DR5" s="59" t="s">
        <v>
97</v>
      </c>
      <c r="DS5" s="59" t="s">
        <v>
98</v>
      </c>
      <c r="DT5" s="59" t="s">
        <v>
99</v>
      </c>
      <c r="DU5" s="59" t="s">
        <v>
100</v>
      </c>
    </row>
    <row r="6" spans="1:125" s="66" customFormat="1" x14ac:dyDescent="0.15">
      <c r="A6" s="49" t="s">
        <v>
117</v>
      </c>
      <c r="B6" s="60">
        <f>
B8</f>
        <v>
2019</v>
      </c>
      <c r="C6" s="60">
        <f t="shared" ref="C6:X6" si="1">
C8</f>
        <v>
131024</v>
      </c>
      <c r="D6" s="60">
        <f t="shared" si="1"/>
        <v>
47</v>
      </c>
      <c r="E6" s="60">
        <f t="shared" si="1"/>
        <v>
14</v>
      </c>
      <c r="F6" s="60">
        <f t="shared" si="1"/>
        <v>
0</v>
      </c>
      <c r="G6" s="60">
        <f t="shared" si="1"/>
        <v>
12</v>
      </c>
      <c r="H6" s="60" t="str">
        <f>
SUBSTITUTE(H8,"　","")</f>
        <v>
東京都中央区</v>
      </c>
      <c r="I6" s="60" t="str">
        <f t="shared" si="1"/>
        <v>
備前橋二輪車駐車場</v>
      </c>
      <c r="J6" s="60" t="str">
        <f t="shared" si="1"/>
        <v>
法非適用</v>
      </c>
      <c r="K6" s="60" t="str">
        <f t="shared" si="1"/>
        <v>
駐車場整備事業</v>
      </c>
      <c r="L6" s="60" t="str">
        <f t="shared" si="1"/>
        <v>
-</v>
      </c>
      <c r="M6" s="60" t="str">
        <f t="shared" si="1"/>
        <v>
Ａ３Ｂ２</v>
      </c>
      <c r="N6" s="60" t="str">
        <f t="shared" si="1"/>
        <v>
非設置</v>
      </c>
      <c r="O6" s="61" t="str">
        <f t="shared" si="1"/>
        <v>
該当数値なし</v>
      </c>
      <c r="P6" s="62" t="str">
        <f t="shared" si="1"/>
        <v>
その他駐車場</v>
      </c>
      <c r="Q6" s="62" t="str">
        <f t="shared" si="1"/>
        <v>
広場式</v>
      </c>
      <c r="R6" s="63">
        <f t="shared" si="1"/>
        <v>
12</v>
      </c>
      <c r="S6" s="62" t="str">
        <f t="shared" si="1"/>
        <v>
公共施設</v>
      </c>
      <c r="T6" s="62" t="str">
        <f t="shared" si="1"/>
        <v>
無</v>
      </c>
      <c r="U6" s="63">
        <f t="shared" si="1"/>
        <v>
216</v>
      </c>
      <c r="V6" s="63">
        <f t="shared" si="1"/>
        <v>
20</v>
      </c>
      <c r="W6" s="63">
        <f t="shared" si="1"/>
        <v>
11</v>
      </c>
      <c r="X6" s="62" t="str">
        <f t="shared" si="1"/>
        <v>
導入なし</v>
      </c>
      <c r="Y6" s="64">
        <f>
IF(Y8="-",NA(),Y8)</f>
        <v>
344.1</v>
      </c>
      <c r="Z6" s="64">
        <f t="shared" ref="Z6:AH6" si="2">
IF(Z8="-",NA(),Z8)</f>
        <v>
409.6</v>
      </c>
      <c r="AA6" s="64">
        <f t="shared" si="2"/>
        <v>
201</v>
      </c>
      <c r="AB6" s="64">
        <f t="shared" si="2"/>
        <v>
329</v>
      </c>
      <c r="AC6" s="64">
        <f t="shared" si="2"/>
        <v>
189</v>
      </c>
      <c r="AD6" s="64">
        <f t="shared" si="2"/>
        <v>
443.6</v>
      </c>
      <c r="AE6" s="64">
        <f t="shared" si="2"/>
        <v>
355.6</v>
      </c>
      <c r="AF6" s="64">
        <f t="shared" si="2"/>
        <v>
358.6</v>
      </c>
      <c r="AG6" s="64">
        <f t="shared" si="2"/>
        <v>
464.8</v>
      </c>
      <c r="AH6" s="64">
        <f t="shared" si="2"/>
        <v>
1721.5</v>
      </c>
      <c r="AI6" s="61" t="str">
        <f>
IF(AI8="-","",IF(AI8="-","【-】","【"&amp;SUBSTITUTE(TEXT(AI8,"#,##0.0"),"-","△")&amp;"】"))</f>
        <v>
【619.1】</v>
      </c>
      <c r="AJ6" s="64">
        <f>
IF(AJ8="-",NA(),AJ8)</f>
        <v>
0</v>
      </c>
      <c r="AK6" s="64">
        <f t="shared" ref="AK6:AS6" si="3">
IF(AK8="-",NA(),AK8)</f>
        <v>
0</v>
      </c>
      <c r="AL6" s="64">
        <f t="shared" si="3"/>
        <v>
0</v>
      </c>
      <c r="AM6" s="64">
        <f t="shared" si="3"/>
        <v>
0</v>
      </c>
      <c r="AN6" s="64">
        <f t="shared" si="3"/>
        <v>
0</v>
      </c>
      <c r="AO6" s="64">
        <f t="shared" si="3"/>
        <v>
2.2999999999999998</v>
      </c>
      <c r="AP6" s="64">
        <f t="shared" si="3"/>
        <v>
2.7</v>
      </c>
      <c r="AQ6" s="64">
        <f t="shared" si="3"/>
        <v>
2.2999999999999998</v>
      </c>
      <c r="AR6" s="64">
        <f t="shared" si="3"/>
        <v>
9.6999999999999993</v>
      </c>
      <c r="AS6" s="64">
        <f t="shared" si="3"/>
        <v>
1.3</v>
      </c>
      <c r="AT6" s="61" t="str">
        <f>
IF(AT8="-","",IF(AT8="-","【-】","【"&amp;SUBSTITUTE(TEXT(AT8,"#,##0.0"),"-","△")&amp;"】"))</f>
        <v>
【2.3】</v>
      </c>
      <c r="AU6" s="65">
        <f>
IF(AU8="-",NA(),AU8)</f>
        <v>
0</v>
      </c>
      <c r="AV6" s="65">
        <f t="shared" ref="AV6:BD6" si="4">
IF(AV8="-",NA(),AV8)</f>
        <v>
0</v>
      </c>
      <c r="AW6" s="65">
        <f t="shared" si="4"/>
        <v>
0</v>
      </c>
      <c r="AX6" s="65">
        <f t="shared" si="4"/>
        <v>
0</v>
      </c>
      <c r="AY6" s="65">
        <f t="shared" si="4"/>
        <v>
0</v>
      </c>
      <c r="AZ6" s="65">
        <f t="shared" si="4"/>
        <v>
48</v>
      </c>
      <c r="BA6" s="65">
        <f t="shared" si="4"/>
        <v>
54</v>
      </c>
      <c r="BB6" s="65">
        <f t="shared" si="4"/>
        <v>
33</v>
      </c>
      <c r="BC6" s="65">
        <f t="shared" si="4"/>
        <v>
14</v>
      </c>
      <c r="BD6" s="65">
        <f t="shared" si="4"/>
        <v>
4</v>
      </c>
      <c r="BE6" s="63" t="str">
        <f>
IF(BE8="-","",IF(BE8="-","【-】","【"&amp;SUBSTITUTE(TEXT(BE8,"#,##0"),"-","△")&amp;"】"))</f>
        <v>
【17】</v>
      </c>
      <c r="BF6" s="64">
        <f>
IF(BF8="-",NA(),BF8)</f>
        <v>
70.900000000000006</v>
      </c>
      <c r="BG6" s="64">
        <f t="shared" ref="BG6:BO6" si="5">
IF(BG8="-",NA(),BG8)</f>
        <v>
75.599999999999994</v>
      </c>
      <c r="BH6" s="64">
        <f t="shared" si="5"/>
        <v>
50.3</v>
      </c>
      <c r="BI6" s="64">
        <f t="shared" si="5"/>
        <v>
70</v>
      </c>
      <c r="BJ6" s="64">
        <f t="shared" si="5"/>
        <v>
47</v>
      </c>
      <c r="BK6" s="64">
        <f t="shared" si="5"/>
        <v>
33.4</v>
      </c>
      <c r="BL6" s="64">
        <f t="shared" si="5"/>
        <v>
32.299999999999997</v>
      </c>
      <c r="BM6" s="64">
        <f t="shared" si="5"/>
        <v>
22.3</v>
      </c>
      <c r="BN6" s="64">
        <f t="shared" si="5"/>
        <v>
33.6</v>
      </c>
      <c r="BO6" s="64">
        <f t="shared" si="5"/>
        <v>
35.299999999999997</v>
      </c>
      <c r="BP6" s="61" t="str">
        <f>
IF(BP8="-","",IF(BP8="-","【-】","【"&amp;SUBSTITUTE(TEXT(BP8,"#,##0.0"),"-","△")&amp;"】"))</f>
        <v>
【20.8】</v>
      </c>
      <c r="BQ6" s="65">
        <f>
IF(BQ8="-",NA(),BQ8)</f>
        <v>
1223</v>
      </c>
      <c r="BR6" s="65">
        <f t="shared" ref="BR6:BZ6" si="6">
IF(BR8="-",NA(),BR8)</f>
        <v>
1421</v>
      </c>
      <c r="BS6" s="65">
        <f t="shared" si="6"/>
        <v>
889</v>
      </c>
      <c r="BT6" s="65">
        <f t="shared" si="6"/>
        <v>
1086</v>
      </c>
      <c r="BU6" s="65">
        <f t="shared" si="6"/>
        <v>
775</v>
      </c>
      <c r="BV6" s="65">
        <f t="shared" si="6"/>
        <v>
9663</v>
      </c>
      <c r="BW6" s="65">
        <f t="shared" si="6"/>
        <v>
9019</v>
      </c>
      <c r="BX6" s="65">
        <f t="shared" si="6"/>
        <v>
8406</v>
      </c>
      <c r="BY6" s="65">
        <f t="shared" si="6"/>
        <v>
7531</v>
      </c>
      <c r="BZ6" s="65">
        <f t="shared" si="6"/>
        <v>
8442</v>
      </c>
      <c r="CA6" s="63" t="str">
        <f>
IF(CA8="-","",IF(CA8="-","【-】","【"&amp;SUBSTITUTE(TEXT(CA8,"#,##0"),"-","△")&amp;"】"))</f>
        <v>
【14,290】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
118</v>
      </c>
      <c r="CM6" s="63">
        <f t="shared" ref="CM6:CN6" si="7">
CM8</f>
        <v>
0</v>
      </c>
      <c r="CN6" s="63">
        <f t="shared" si="7"/>
        <v>
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
119</v>
      </c>
      <c r="CZ6" s="64">
        <f>
IF(CZ8="-",NA(),CZ8)</f>
        <v>
0</v>
      </c>
      <c r="DA6" s="64">
        <f t="shared" ref="DA6:DI6" si="8">
IF(DA8="-",NA(),DA8)</f>
        <v>
0</v>
      </c>
      <c r="DB6" s="64">
        <f t="shared" si="8"/>
        <v>
0</v>
      </c>
      <c r="DC6" s="64">
        <f t="shared" si="8"/>
        <v>
0</v>
      </c>
      <c r="DD6" s="64">
        <f t="shared" si="8"/>
        <v>
0</v>
      </c>
      <c r="DE6" s="64">
        <f t="shared" si="8"/>
        <v>
85.4</v>
      </c>
      <c r="DF6" s="64">
        <f t="shared" si="8"/>
        <v>
69.900000000000006</v>
      </c>
      <c r="DG6" s="64">
        <f t="shared" si="8"/>
        <v>
59.6</v>
      </c>
      <c r="DH6" s="64">
        <f t="shared" si="8"/>
        <v>
51.8</v>
      </c>
      <c r="DI6" s="64">
        <f t="shared" si="8"/>
        <v>
51</v>
      </c>
      <c r="DJ6" s="61" t="str">
        <f>
IF(DJ8="-","",IF(DJ8="-","【-】","【"&amp;SUBSTITUTE(TEXT(DJ8,"#,##0.0"),"-","△")&amp;"】"))</f>
        <v>
【425.4】</v>
      </c>
      <c r="DK6" s="64">
        <f>
IF(DK8="-",NA(),DK8)</f>
        <v>
90</v>
      </c>
      <c r="DL6" s="64">
        <f t="shared" ref="DL6:DT6" si="9">
IF(DL8="-",NA(),DL8)</f>
        <v>
100</v>
      </c>
      <c r="DM6" s="64">
        <f t="shared" si="9"/>
        <v>
95</v>
      </c>
      <c r="DN6" s="64">
        <f t="shared" si="9"/>
        <v>
85</v>
      </c>
      <c r="DO6" s="64">
        <f t="shared" si="9"/>
        <v>
85</v>
      </c>
      <c r="DP6" s="64">
        <f t="shared" si="9"/>
        <v>
154.1</v>
      </c>
      <c r="DQ6" s="64">
        <f t="shared" si="9"/>
        <v>
151.6</v>
      </c>
      <c r="DR6" s="64">
        <f t="shared" si="9"/>
        <v>
151.19999999999999</v>
      </c>
      <c r="DS6" s="64">
        <f t="shared" si="9"/>
        <v>
159.69999999999999</v>
      </c>
      <c r="DT6" s="64">
        <f t="shared" si="9"/>
        <v>
176</v>
      </c>
      <c r="DU6" s="61" t="str">
        <f>
IF(DU8="-","",IF(DU8="-","【-】","【"&amp;SUBSTITUTE(TEXT(DU8,"#,##0.0"),"-","△")&amp;"】"))</f>
        <v>
【205.9】</v>
      </c>
    </row>
    <row r="7" spans="1:125" s="66" customFormat="1" x14ac:dyDescent="0.15">
      <c r="A7" s="49" t="s">
        <v>
120</v>
      </c>
      <c r="B7" s="60">
        <f t="shared" ref="B7:X7" si="10">
B8</f>
        <v>
2019</v>
      </c>
      <c r="C7" s="60">
        <f t="shared" si="10"/>
        <v>
131024</v>
      </c>
      <c r="D7" s="60">
        <f t="shared" si="10"/>
        <v>
47</v>
      </c>
      <c r="E7" s="60">
        <f t="shared" si="10"/>
        <v>
14</v>
      </c>
      <c r="F7" s="60">
        <f t="shared" si="10"/>
        <v>
0</v>
      </c>
      <c r="G7" s="60">
        <f t="shared" si="10"/>
        <v>
12</v>
      </c>
      <c r="H7" s="60" t="str">
        <f t="shared" si="10"/>
        <v>
東京都　中央区</v>
      </c>
      <c r="I7" s="60" t="str">
        <f t="shared" si="10"/>
        <v>
備前橋二輪車駐車場</v>
      </c>
      <c r="J7" s="60" t="str">
        <f t="shared" si="10"/>
        <v>
法非適用</v>
      </c>
      <c r="K7" s="60" t="str">
        <f t="shared" si="10"/>
        <v>
駐車場整備事業</v>
      </c>
      <c r="L7" s="60" t="str">
        <f t="shared" si="10"/>
        <v>
-</v>
      </c>
      <c r="M7" s="60" t="str">
        <f t="shared" si="10"/>
        <v>
Ａ３Ｂ２</v>
      </c>
      <c r="N7" s="60" t="str">
        <f t="shared" si="10"/>
        <v>
非設置</v>
      </c>
      <c r="O7" s="61" t="str">
        <f t="shared" si="10"/>
        <v>
該当数値なし</v>
      </c>
      <c r="P7" s="62" t="str">
        <f t="shared" si="10"/>
        <v>
その他駐車場</v>
      </c>
      <c r="Q7" s="62" t="str">
        <f t="shared" si="10"/>
        <v>
広場式</v>
      </c>
      <c r="R7" s="63">
        <f t="shared" si="10"/>
        <v>
12</v>
      </c>
      <c r="S7" s="62" t="str">
        <f t="shared" si="10"/>
        <v>
公共施設</v>
      </c>
      <c r="T7" s="62" t="str">
        <f t="shared" si="10"/>
        <v>
無</v>
      </c>
      <c r="U7" s="63">
        <f t="shared" si="10"/>
        <v>
216</v>
      </c>
      <c r="V7" s="63">
        <f t="shared" si="10"/>
        <v>
20</v>
      </c>
      <c r="W7" s="63">
        <f t="shared" si="10"/>
        <v>
11</v>
      </c>
      <c r="X7" s="62" t="str">
        <f t="shared" si="10"/>
        <v>
導入なし</v>
      </c>
      <c r="Y7" s="64">
        <f>
Y8</f>
        <v>
344.1</v>
      </c>
      <c r="Z7" s="64">
        <f t="shared" ref="Z7:AH7" si="11">
Z8</f>
        <v>
409.6</v>
      </c>
      <c r="AA7" s="64">
        <f t="shared" si="11"/>
        <v>
201</v>
      </c>
      <c r="AB7" s="64">
        <f t="shared" si="11"/>
        <v>
329</v>
      </c>
      <c r="AC7" s="64">
        <f t="shared" si="11"/>
        <v>
189</v>
      </c>
      <c r="AD7" s="64">
        <f t="shared" si="11"/>
        <v>
443.6</v>
      </c>
      <c r="AE7" s="64">
        <f t="shared" si="11"/>
        <v>
355.6</v>
      </c>
      <c r="AF7" s="64">
        <f t="shared" si="11"/>
        <v>
358.6</v>
      </c>
      <c r="AG7" s="64">
        <f t="shared" si="11"/>
        <v>
464.8</v>
      </c>
      <c r="AH7" s="64">
        <f t="shared" si="11"/>
        <v>
1721.5</v>
      </c>
      <c r="AI7" s="61"/>
      <c r="AJ7" s="64">
        <f>
AJ8</f>
        <v>
0</v>
      </c>
      <c r="AK7" s="64">
        <f t="shared" ref="AK7:AS7" si="12">
AK8</f>
        <v>
0</v>
      </c>
      <c r="AL7" s="64">
        <f t="shared" si="12"/>
        <v>
0</v>
      </c>
      <c r="AM7" s="64">
        <f t="shared" si="12"/>
        <v>
0</v>
      </c>
      <c r="AN7" s="64">
        <f t="shared" si="12"/>
        <v>
0</v>
      </c>
      <c r="AO7" s="64">
        <f t="shared" si="12"/>
        <v>
2.2999999999999998</v>
      </c>
      <c r="AP7" s="64">
        <f t="shared" si="12"/>
        <v>
2.7</v>
      </c>
      <c r="AQ7" s="64">
        <f t="shared" si="12"/>
        <v>
2.2999999999999998</v>
      </c>
      <c r="AR7" s="64">
        <f t="shared" si="12"/>
        <v>
9.6999999999999993</v>
      </c>
      <c r="AS7" s="64">
        <f t="shared" si="12"/>
        <v>
1.3</v>
      </c>
      <c r="AT7" s="61"/>
      <c r="AU7" s="65">
        <f>
AU8</f>
        <v>
0</v>
      </c>
      <c r="AV7" s="65">
        <f t="shared" ref="AV7:BD7" si="13">
AV8</f>
        <v>
0</v>
      </c>
      <c r="AW7" s="65">
        <f t="shared" si="13"/>
        <v>
0</v>
      </c>
      <c r="AX7" s="65">
        <f t="shared" si="13"/>
        <v>
0</v>
      </c>
      <c r="AY7" s="65">
        <f t="shared" si="13"/>
        <v>
0</v>
      </c>
      <c r="AZ7" s="65">
        <f t="shared" si="13"/>
        <v>
48</v>
      </c>
      <c r="BA7" s="65">
        <f t="shared" si="13"/>
        <v>
54</v>
      </c>
      <c r="BB7" s="65">
        <f t="shared" si="13"/>
        <v>
33</v>
      </c>
      <c r="BC7" s="65">
        <f t="shared" si="13"/>
        <v>
14</v>
      </c>
      <c r="BD7" s="65">
        <f t="shared" si="13"/>
        <v>
4</v>
      </c>
      <c r="BE7" s="63"/>
      <c r="BF7" s="64">
        <f>
BF8</f>
        <v>
70.900000000000006</v>
      </c>
      <c r="BG7" s="64">
        <f t="shared" ref="BG7:BO7" si="14">
BG8</f>
        <v>
75.599999999999994</v>
      </c>
      <c r="BH7" s="64">
        <f t="shared" si="14"/>
        <v>
50.3</v>
      </c>
      <c r="BI7" s="64">
        <f t="shared" si="14"/>
        <v>
70</v>
      </c>
      <c r="BJ7" s="64">
        <f t="shared" si="14"/>
        <v>
47</v>
      </c>
      <c r="BK7" s="64">
        <f t="shared" si="14"/>
        <v>
33.4</v>
      </c>
      <c r="BL7" s="64">
        <f t="shared" si="14"/>
        <v>
32.299999999999997</v>
      </c>
      <c r="BM7" s="64">
        <f t="shared" si="14"/>
        <v>
22.3</v>
      </c>
      <c r="BN7" s="64">
        <f t="shared" si="14"/>
        <v>
33.6</v>
      </c>
      <c r="BO7" s="64">
        <f t="shared" si="14"/>
        <v>
35.299999999999997</v>
      </c>
      <c r="BP7" s="61"/>
      <c r="BQ7" s="65">
        <f>
BQ8</f>
        <v>
1223</v>
      </c>
      <c r="BR7" s="65">
        <f t="shared" ref="BR7:BZ7" si="15">
BR8</f>
        <v>
1421</v>
      </c>
      <c r="BS7" s="65">
        <f t="shared" si="15"/>
        <v>
889</v>
      </c>
      <c r="BT7" s="65">
        <f t="shared" si="15"/>
        <v>
1086</v>
      </c>
      <c r="BU7" s="65">
        <f t="shared" si="15"/>
        <v>
775</v>
      </c>
      <c r="BV7" s="65">
        <f t="shared" si="15"/>
        <v>
9663</v>
      </c>
      <c r="BW7" s="65">
        <f t="shared" si="15"/>
        <v>
9019</v>
      </c>
      <c r="BX7" s="65">
        <f t="shared" si="15"/>
        <v>
8406</v>
      </c>
      <c r="BY7" s="65">
        <f t="shared" si="15"/>
        <v>
7531</v>
      </c>
      <c r="BZ7" s="65">
        <f t="shared" si="15"/>
        <v>
8442</v>
      </c>
      <c r="CA7" s="63"/>
      <c r="CB7" s="64" t="s">
        <v>
121</v>
      </c>
      <c r="CC7" s="64" t="s">
        <v>
121</v>
      </c>
      <c r="CD7" s="64" t="s">
        <v>
121</v>
      </c>
      <c r="CE7" s="64" t="s">
        <v>
121</v>
      </c>
      <c r="CF7" s="64" t="s">
        <v>
121</v>
      </c>
      <c r="CG7" s="64" t="s">
        <v>
121</v>
      </c>
      <c r="CH7" s="64" t="s">
        <v>
121</v>
      </c>
      <c r="CI7" s="64" t="s">
        <v>
121</v>
      </c>
      <c r="CJ7" s="64" t="s">
        <v>
121</v>
      </c>
      <c r="CK7" s="64" t="s">
        <v>
119</v>
      </c>
      <c r="CL7" s="61"/>
      <c r="CM7" s="63">
        <f>
CM8</f>
        <v>
0</v>
      </c>
      <c r="CN7" s="63">
        <f>
CN8</f>
        <v>
0</v>
      </c>
      <c r="CO7" s="64" t="s">
        <v>
121</v>
      </c>
      <c r="CP7" s="64" t="s">
        <v>
121</v>
      </c>
      <c r="CQ7" s="64" t="s">
        <v>
121</v>
      </c>
      <c r="CR7" s="64" t="s">
        <v>
121</v>
      </c>
      <c r="CS7" s="64" t="s">
        <v>
121</v>
      </c>
      <c r="CT7" s="64" t="s">
        <v>
121</v>
      </c>
      <c r="CU7" s="64" t="s">
        <v>
121</v>
      </c>
      <c r="CV7" s="64" t="s">
        <v>
121</v>
      </c>
      <c r="CW7" s="64" t="s">
        <v>
121</v>
      </c>
      <c r="CX7" s="64" t="s">
        <v>
119</v>
      </c>
      <c r="CY7" s="61"/>
      <c r="CZ7" s="64">
        <f>
CZ8</f>
        <v>
0</v>
      </c>
      <c r="DA7" s="64">
        <f t="shared" ref="DA7:DI7" si="16">
DA8</f>
        <v>
0</v>
      </c>
      <c r="DB7" s="64">
        <f t="shared" si="16"/>
        <v>
0</v>
      </c>
      <c r="DC7" s="64">
        <f t="shared" si="16"/>
        <v>
0</v>
      </c>
      <c r="DD7" s="64">
        <f t="shared" si="16"/>
        <v>
0</v>
      </c>
      <c r="DE7" s="64">
        <f t="shared" si="16"/>
        <v>
85.4</v>
      </c>
      <c r="DF7" s="64">
        <f t="shared" si="16"/>
        <v>
69.900000000000006</v>
      </c>
      <c r="DG7" s="64">
        <f t="shared" si="16"/>
        <v>
59.6</v>
      </c>
      <c r="DH7" s="64">
        <f t="shared" si="16"/>
        <v>
51.8</v>
      </c>
      <c r="DI7" s="64">
        <f t="shared" si="16"/>
        <v>
51</v>
      </c>
      <c r="DJ7" s="61"/>
      <c r="DK7" s="64">
        <f>
DK8</f>
        <v>
90</v>
      </c>
      <c r="DL7" s="64">
        <f t="shared" ref="DL7:DT7" si="17">
DL8</f>
        <v>
100</v>
      </c>
      <c r="DM7" s="64">
        <f t="shared" si="17"/>
        <v>
95</v>
      </c>
      <c r="DN7" s="64">
        <f t="shared" si="17"/>
        <v>
85</v>
      </c>
      <c r="DO7" s="64">
        <f t="shared" si="17"/>
        <v>
85</v>
      </c>
      <c r="DP7" s="64">
        <f t="shared" si="17"/>
        <v>
154.1</v>
      </c>
      <c r="DQ7" s="64">
        <f t="shared" si="17"/>
        <v>
151.6</v>
      </c>
      <c r="DR7" s="64">
        <f t="shared" si="17"/>
        <v>
151.19999999999999</v>
      </c>
      <c r="DS7" s="64">
        <f t="shared" si="17"/>
        <v>
159.69999999999999</v>
      </c>
      <c r="DT7" s="64">
        <f t="shared" si="17"/>
        <v>
176</v>
      </c>
      <c r="DU7" s="61"/>
    </row>
    <row r="8" spans="1:125" s="66" customFormat="1" x14ac:dyDescent="0.15">
      <c r="A8" s="49"/>
      <c r="B8" s="67">
        <v>
2019</v>
      </c>
      <c r="C8" s="67">
        <v>
131024</v>
      </c>
      <c r="D8" s="67">
        <v>
47</v>
      </c>
      <c r="E8" s="67">
        <v>
14</v>
      </c>
      <c r="F8" s="67">
        <v>
0</v>
      </c>
      <c r="G8" s="67">
        <v>
12</v>
      </c>
      <c r="H8" s="67" t="s">
        <v>
122</v>
      </c>
      <c r="I8" s="67" t="s">
        <v>
123</v>
      </c>
      <c r="J8" s="67" t="s">
        <v>
124</v>
      </c>
      <c r="K8" s="67" t="s">
        <v>
125</v>
      </c>
      <c r="L8" s="67" t="s">
        <v>
126</v>
      </c>
      <c r="M8" s="67" t="s">
        <v>
127</v>
      </c>
      <c r="N8" s="67" t="s">
        <v>
128</v>
      </c>
      <c r="O8" s="68" t="s">
        <v>
129</v>
      </c>
      <c r="P8" s="69" t="s">
        <v>
130</v>
      </c>
      <c r="Q8" s="69" t="s">
        <v>
131</v>
      </c>
      <c r="R8" s="70">
        <v>
12</v>
      </c>
      <c r="S8" s="69" t="s">
        <v>
132</v>
      </c>
      <c r="T8" s="69" t="s">
        <v>
133</v>
      </c>
      <c r="U8" s="70">
        <v>
216</v>
      </c>
      <c r="V8" s="70">
        <v>
20</v>
      </c>
      <c r="W8" s="70">
        <v>
11</v>
      </c>
      <c r="X8" s="69" t="s">
        <v>
134</v>
      </c>
      <c r="Y8" s="71">
        <v>
344.1</v>
      </c>
      <c r="Z8" s="71">
        <v>
409.6</v>
      </c>
      <c r="AA8" s="71">
        <v>
201</v>
      </c>
      <c r="AB8" s="71">
        <v>
329</v>
      </c>
      <c r="AC8" s="71">
        <v>
189</v>
      </c>
      <c r="AD8" s="71">
        <v>
443.6</v>
      </c>
      <c r="AE8" s="71">
        <v>
355.6</v>
      </c>
      <c r="AF8" s="71">
        <v>
358.6</v>
      </c>
      <c r="AG8" s="71">
        <v>
464.8</v>
      </c>
      <c r="AH8" s="71">
        <v>
1721.5</v>
      </c>
      <c r="AI8" s="68">
        <v>
619.1</v>
      </c>
      <c r="AJ8" s="71">
        <v>
0</v>
      </c>
      <c r="AK8" s="71">
        <v>
0</v>
      </c>
      <c r="AL8" s="71">
        <v>
0</v>
      </c>
      <c r="AM8" s="71">
        <v>
0</v>
      </c>
      <c r="AN8" s="71">
        <v>
0</v>
      </c>
      <c r="AO8" s="71">
        <v>
2.2999999999999998</v>
      </c>
      <c r="AP8" s="71">
        <v>
2.7</v>
      </c>
      <c r="AQ8" s="71">
        <v>
2.2999999999999998</v>
      </c>
      <c r="AR8" s="71">
        <v>
9.6999999999999993</v>
      </c>
      <c r="AS8" s="71">
        <v>
1.3</v>
      </c>
      <c r="AT8" s="68">
        <v>
2.2999999999999998</v>
      </c>
      <c r="AU8" s="72">
        <v>
0</v>
      </c>
      <c r="AV8" s="72">
        <v>
0</v>
      </c>
      <c r="AW8" s="72">
        <v>
0</v>
      </c>
      <c r="AX8" s="72">
        <v>
0</v>
      </c>
      <c r="AY8" s="72">
        <v>
0</v>
      </c>
      <c r="AZ8" s="72">
        <v>
48</v>
      </c>
      <c r="BA8" s="72">
        <v>
54</v>
      </c>
      <c r="BB8" s="72">
        <v>
33</v>
      </c>
      <c r="BC8" s="72">
        <v>
14</v>
      </c>
      <c r="BD8" s="72">
        <v>
4</v>
      </c>
      <c r="BE8" s="72">
        <v>
17</v>
      </c>
      <c r="BF8" s="71">
        <v>
70.900000000000006</v>
      </c>
      <c r="BG8" s="71">
        <v>
75.599999999999994</v>
      </c>
      <c r="BH8" s="71">
        <v>
50.3</v>
      </c>
      <c r="BI8" s="71">
        <v>
70</v>
      </c>
      <c r="BJ8" s="71">
        <v>
47</v>
      </c>
      <c r="BK8" s="71">
        <v>
33.4</v>
      </c>
      <c r="BL8" s="71">
        <v>
32.299999999999997</v>
      </c>
      <c r="BM8" s="71">
        <v>
22.3</v>
      </c>
      <c r="BN8" s="71">
        <v>
33.6</v>
      </c>
      <c r="BO8" s="71">
        <v>
35.299999999999997</v>
      </c>
      <c r="BP8" s="68">
        <v>
20.8</v>
      </c>
      <c r="BQ8" s="72">
        <v>
1223</v>
      </c>
      <c r="BR8" s="72">
        <v>
1421</v>
      </c>
      <c r="BS8" s="72">
        <v>
889</v>
      </c>
      <c r="BT8" s="73">
        <v>
1086</v>
      </c>
      <c r="BU8" s="73">
        <v>
775</v>
      </c>
      <c r="BV8" s="72">
        <v>
9663</v>
      </c>
      <c r="BW8" s="72">
        <v>
9019</v>
      </c>
      <c r="BX8" s="72">
        <v>
8406</v>
      </c>
      <c r="BY8" s="72">
        <v>
7531</v>
      </c>
      <c r="BZ8" s="72">
        <v>
8442</v>
      </c>
      <c r="CA8" s="70">
        <v>
14290</v>
      </c>
      <c r="CB8" s="71" t="s">
        <v>
126</v>
      </c>
      <c r="CC8" s="71" t="s">
        <v>
126</v>
      </c>
      <c r="CD8" s="71" t="s">
        <v>
126</v>
      </c>
      <c r="CE8" s="71" t="s">
        <v>
126</v>
      </c>
      <c r="CF8" s="71" t="s">
        <v>
126</v>
      </c>
      <c r="CG8" s="71" t="s">
        <v>
126</v>
      </c>
      <c r="CH8" s="71" t="s">
        <v>
126</v>
      </c>
      <c r="CI8" s="71" t="s">
        <v>
126</v>
      </c>
      <c r="CJ8" s="71" t="s">
        <v>
126</v>
      </c>
      <c r="CK8" s="71" t="s">
        <v>
126</v>
      </c>
      <c r="CL8" s="68" t="s">
        <v>
126</v>
      </c>
      <c r="CM8" s="70">
        <v>
0</v>
      </c>
      <c r="CN8" s="70">
        <v>
0</v>
      </c>
      <c r="CO8" s="71" t="s">
        <v>
126</v>
      </c>
      <c r="CP8" s="71" t="s">
        <v>
126</v>
      </c>
      <c r="CQ8" s="71" t="s">
        <v>
126</v>
      </c>
      <c r="CR8" s="71" t="s">
        <v>
126</v>
      </c>
      <c r="CS8" s="71" t="s">
        <v>
126</v>
      </c>
      <c r="CT8" s="71" t="s">
        <v>
126</v>
      </c>
      <c r="CU8" s="71" t="s">
        <v>
126</v>
      </c>
      <c r="CV8" s="71" t="s">
        <v>
126</v>
      </c>
      <c r="CW8" s="71" t="s">
        <v>
126</v>
      </c>
      <c r="CX8" s="71" t="s">
        <v>
126</v>
      </c>
      <c r="CY8" s="68" t="s">
        <v>
126</v>
      </c>
      <c r="CZ8" s="71">
        <v>
0</v>
      </c>
      <c r="DA8" s="71">
        <v>
0</v>
      </c>
      <c r="DB8" s="71">
        <v>
0</v>
      </c>
      <c r="DC8" s="71">
        <v>
0</v>
      </c>
      <c r="DD8" s="71">
        <v>
0</v>
      </c>
      <c r="DE8" s="71">
        <v>
85.4</v>
      </c>
      <c r="DF8" s="71">
        <v>
69.900000000000006</v>
      </c>
      <c r="DG8" s="71">
        <v>
59.6</v>
      </c>
      <c r="DH8" s="71">
        <v>
51.8</v>
      </c>
      <c r="DI8" s="71">
        <v>
51</v>
      </c>
      <c r="DJ8" s="68">
        <v>
425.4</v>
      </c>
      <c r="DK8" s="71">
        <v>
90</v>
      </c>
      <c r="DL8" s="71">
        <v>
100</v>
      </c>
      <c r="DM8" s="71">
        <v>
95</v>
      </c>
      <c r="DN8" s="71">
        <v>
85</v>
      </c>
      <c r="DO8" s="71">
        <v>
85</v>
      </c>
      <c r="DP8" s="71">
        <v>
154.1</v>
      </c>
      <c r="DQ8" s="71">
        <v>
151.6</v>
      </c>
      <c r="DR8" s="71">
        <v>
151.19999999999999</v>
      </c>
      <c r="DS8" s="71">
        <v>
159.69999999999999</v>
      </c>
      <c r="DT8" s="71">
        <v>
176</v>
      </c>
      <c r="DU8" s="68">
        <v>
205.9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
135</v>
      </c>
      <c r="C10" s="78" t="s">
        <v>
136</v>
      </c>
      <c r="D10" s="78" t="s">
        <v>
137</v>
      </c>
      <c r="E10" s="78" t="s">
        <v>
138</v>
      </c>
      <c r="F10" s="78" t="s">
        <v>
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
53</v>
      </c>
      <c r="B11" s="79" t="str">
        <f>
IF(VALUE($B$6)=0,"",IF(VALUE($B$6)&gt;2022,"R"&amp;TEXT(VALUE($B$6)-2022,"00"),"H"&amp;VALUE($B$6)-1992))</f>
        <v>
H27</v>
      </c>
      <c r="C11" s="79" t="str">
        <f>
IF(VALUE($B$6)=0,"",IF(VALUE($B$6)&gt;2021,"R"&amp;TEXT(VALUE($B$6)-2021,"00"),"H"&amp;VALUE($B$6)-1991))</f>
        <v>
H28</v>
      </c>
      <c r="D11" s="79" t="str">
        <f>
IF(VALUE($B$6)=0,"",IF(VALUE($B$6)&gt;2020,"R"&amp;TEXT(VALUE($B$6)-2020,"00"),"H"&amp;VALUE($B$6)-1990))</f>
        <v>
H29</v>
      </c>
      <c r="E11" s="79" t="str">
        <f>
IF(VALUE($B$6)=0,"",IF(VALUE($B$6)&gt;2019,"R"&amp;TEXT(VALUE($B$6)-2019,"00"),"H"&amp;VALUE($B$6)-1989))</f>
        <v>
H30</v>
      </c>
      <c r="F11" s="79" t="str">
        <f>
IF(VALUE($B$6)=0,"",IF(VALUE($B$6)&gt;2018,"R"&amp;TEXT(VALUE($B$6)-2018,"00"),"H"&amp;VALUE($B$6)-1988))</f>
        <v>
R01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zaisei_01-02</cp:lastModifiedBy>
  <cp:lastPrinted>2021-02-01T10:39:32Z</cp:lastPrinted>
  <dcterms:created xsi:type="dcterms:W3CDTF">2020-12-04T03:28:20Z</dcterms:created>
  <dcterms:modified xsi:type="dcterms:W3CDTF">2021-02-01T10:39:37Z</dcterms:modified>
  <cp:category/>
</cp:coreProperties>
</file>