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9 駐車場整備事業\02 立川市〇\"/>
    </mc:Choice>
  </mc:AlternateContent>
  <workbookProtection workbookAlgorithmName="SHA-512" workbookHashValue="7pCHQFgilrREaXa811bNMfs5nXHt+xRq6yo8OCJOGqfBzh3cRwxUPqv8l4HQmcbjZaAA+tEg89hSbR45kKsAqg==" workbookSaltValue="eqVfkgPv69hN0hxZs6x6Cg==" workbookSpinCount="100000" lockStructure="1"/>
  <bookViews>
    <workbookView xWindow="0" yWindow="0" windowWidth="28800" windowHeight="123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IT76" i="4"/>
  <c r="CS51" i="4"/>
  <c r="HJ30" i="4"/>
  <c r="CS30" i="4"/>
  <c r="HJ51" i="4"/>
  <c r="MA30" i="4"/>
  <c r="C11" i="5"/>
  <c r="D11" i="5"/>
  <c r="E11" i="5"/>
  <c r="B11" i="5"/>
  <c r="BK76" i="4" l="1"/>
  <c r="LH51" i="4"/>
  <c r="LT76" i="4"/>
  <c r="GQ51" i="4"/>
  <c r="LH30" i="4"/>
  <c r="IE76" i="4"/>
  <c r="BZ51" i="4"/>
  <c r="GQ30" i="4"/>
  <c r="BZ30" i="4"/>
  <c r="BG51" i="4"/>
  <c r="AV76" i="4"/>
  <c r="KO51" i="4"/>
  <c r="KO30" i="4"/>
  <c r="FX30" i="4"/>
  <c r="LE76" i="4"/>
  <c r="FX51" i="4"/>
  <c r="HP76" i="4"/>
  <c r="BG30" i="4"/>
  <c r="KP76" i="4"/>
  <c r="JV30" i="4"/>
  <c r="FE30" i="4"/>
  <c r="AN30" i="4"/>
  <c r="JV51" i="4"/>
  <c r="HA76" i="4"/>
  <c r="AG76" i="4"/>
  <c r="FE51" i="4"/>
  <c r="AN51" i="4"/>
  <c r="EL51" i="4"/>
  <c r="GL76" i="4"/>
  <c r="U51" i="4"/>
  <c r="EL30" i="4"/>
  <c r="U30" i="4"/>
  <c r="R76" i="4"/>
  <c r="JC51" i="4"/>
  <c r="JC30" i="4"/>
  <c r="KA76"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<sst xmlns="http://schemas.openxmlformats.org/spreadsheetml/2006/main" count="278" uniqueCount="143">
  <si>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</si>
  <si>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</si>
  <si>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</si>
  <si>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</si>
  <si>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</si>
  <si>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</si>
  <si>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</si>
  <si>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</si>
  <si>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</si>
  <si>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</si>
  <si>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</si>
  <si>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</si>
  <si>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</si>
  <si>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</si>
  <si>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</si>
  <si>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</si>
  <si>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</si>
  <si>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</si>
  <si>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</si>
  <si>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</si>
  <si>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</si>
  <si>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</si>
  <si>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</si>
  <si>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</si>
  <si>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</si>
  <si>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</si>
  <si>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</si>
  <si>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</si>
  <si>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</si>
  <si>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</si>
  <si>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</si>
  <si>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</si>
  <si>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</si>
  <si>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</si>
  <si>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</si>
  <si>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</si>
  <si>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</si>
  <si>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</si>
  <si>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</si>
  <si>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</si>
  <si>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</si>
  <si>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</si>
  <si>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</si>
  <si>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</si>
  <si>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</si>
  <si>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</si>
  <si>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</si>
  <si>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</si>
  <si>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</si>
  <si>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</si>
  <si>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</si>
  <si>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</si>
  <si>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</si>
  <si>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</si>
  <si>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</si>
  <si>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</si>
  <si>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</si>
  <si>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</si>
  <si>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</si>
  <si>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</si>
  <si>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</si>
  <si>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</si>
  <si>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</si>
  <si>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</si>
  <si>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</si>
  <si>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</si>
  <si>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</si>
  <si>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</si>
  <si>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</si>
  <si>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</si>
  <si>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</si>
  <si>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</si>
  <si>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</si>
  <si>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</si>
  <si>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</si>
  <si>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</si>
  <si>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</si>
  <si>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</si>
  <si>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</si>
  <si>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</si>
  <si>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</si>
  <si>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</si>
  <si>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</si>
  <si>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</si>
  <si>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</si>
  <si>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</si>
  <si>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</si>
  <si>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</si>
  <si>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</si>
  <si>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</si>
  <si>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</si>
  <si>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</si>
  <si>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</si>
  <si>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</si>
  <si>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</si>
  <si>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</si>
  <si>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</si>
  <si>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</si>
  <si>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</si>
  <si>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</si>
  <si>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</si>
  <si>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</si>
  <si>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</si>
  <si>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</si>
  <si>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当該値(N-4)</t>
    <phoneticPr fontId="5"/>
  </si>
  <si>
    <t>当該値(N-3)</t>
    <phoneticPr fontId="5"/>
  </si>
  <si>
    <t>当該値(N-2)</t>
    <phoneticPr fontId="5"/>
  </si>
  <si>
    <t>当該値(N-4)</t>
    <phoneticPr fontId="5"/>
  </si>
  <si>
    <t>当該値(N-1)</t>
    <phoneticPr fontId="5"/>
  </si>
  <si>
    <t>当該値(N)</t>
    <phoneticPr fontId="5"/>
  </si>
  <si>
    <t>当該値(N-4)</t>
    <phoneticPr fontId="5"/>
  </si>
  <si>
    <t>当該値(N-2)</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</si>
  <si>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</si>
  <si>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</si>
  <si>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</si>
  <si>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</si>
  <si>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</si>
  <si>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</si>
  <si>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</si>
  <si>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</si>
  <si>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</si>
  <si>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立川市</t>
  </si>
  <si>
    <t>立川市北口第一駐車場</t>
  </si>
  <si>
    <t>法非適用</t>
  </si>
  <si>
    <t>駐車場整備事業</t>
  </si>
  <si>
    <t>-</t>
  </si>
  <si>
    <t>Ａ１Ｂ１</t>
  </si>
  <si>
    <t>非設置</t>
  </si>
  <si>
    <t>該当数値なし</t>
  </si>
  <si>
    <t>届出駐車場 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</si>
  <si>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</si>
  <si>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</si>
  <si>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</si>
  <si>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</si>
  <si>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</si>
  <si>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</si>
  <si>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</si>
  <si>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</si>
  <si>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</si>
  <si>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における①収益的収支比率は、類似施設を上回っているため経営は健全といえる。地方債償還金はない。収支バランスは本会計からの積立金である駐車場事業財政調整基金積立金からの繰入金で賄っており、他会計からの繰入金はないため、②他会計補助金比率は0%である。北口第一駐車場における④売上高GOP比率は52.9％と前年を13.8％下回る数値となった。⑤EBITDAも65,949千円と平均値を大きく上回っている。</t>
    <phoneticPr fontId="5"/>
  </si>
  <si>
    <t>北口第一駐車場は立体自走式駐車場であり、建屋および駐車場管理施設等は市所有である。⑧設備投資見込額について、北口第一駐車場は、建築後29年が経過していることから、各所修繕が必要な状況である。なお、北口第一駐車場を含むファーレ地区全体を管理しているファーレ立川センタースクエア管理組合の修繕計画では、令和3年度から5年間で合計74,351千円の修繕を計画しており、市は負担金を支出することとなっている。なお、累積欠損金、企業債はない。</t>
    <phoneticPr fontId="5"/>
  </si>
  <si>
    <t>市営駐車場の運営については、利用者サービスの向上と効果的かつ効率的な運営を図るべく、指定管理者制度を導入している。
施設の維持管理については、駐車場の劣化・破損状況等を踏まえ、引き続き指定管理者と連携し、計画的かつ効率的な修繕を実施していく。
また、立川市駐車場整備計画によると、駐車場整備地区内の駐車施設供給量は今後も需要を上回る見込みであることから、民間駐車場等の状況も注視しつつ、市営駐車場、特別会計駐車場事業のあり方を検討していく。</t>
    <phoneticPr fontId="5"/>
  </si>
  <si>
    <r>
      <rPr>
        <sz val="11"/>
        <color rgb="FFFF0000"/>
        <rFont val="ＭＳ ゴシック"/>
        <family val="3"/>
        <charset val="128"/>
      </rPr>
      <t>令和4年度</t>
    </r>
    <r>
      <rPr>
        <sz val="11"/>
        <color theme="1"/>
        <rFont val="ＭＳ ゴシック"/>
        <family val="3"/>
        <charset val="128"/>
      </rPr>
      <t>の稼働率は</t>
    </r>
    <r>
      <rPr>
        <sz val="11"/>
        <color rgb="FFFF0000"/>
        <rFont val="ＭＳ ゴシック"/>
        <family val="3"/>
        <charset val="128"/>
      </rPr>
      <t>175.9％</t>
    </r>
    <r>
      <rPr>
        <sz val="11"/>
        <color theme="1"/>
        <rFont val="ＭＳ ゴシック"/>
        <family val="3"/>
        <charset val="128"/>
      </rPr>
      <t>となった。収容台数に対する一日当たりの平均駐車台数は、</t>
    </r>
    <r>
      <rPr>
        <sz val="11"/>
        <color rgb="FFFF0000"/>
        <rFont val="ＭＳ ゴシック"/>
        <family val="3"/>
        <charset val="128"/>
      </rPr>
      <t>令和3年度</t>
    </r>
    <r>
      <rPr>
        <sz val="11"/>
        <color theme="1"/>
        <rFont val="ＭＳ ゴシック"/>
        <family val="3"/>
        <charset val="128"/>
      </rPr>
      <t>の327台から387台に増加した。これは令和3年11月～令和4年3月に実施したエレベーター改修工事に伴う車室制限等が終了し、新型コロナウイルス感染拡大による外出制限が緩和されたことにより、外出が増えたことで、利用が微増したと考えられる。</t>
    </r>
    <rPh sb="60" eb="62">
      <t>ゾウカ</t>
    </rPh>
    <rPh sb="106" eb="108">
      <t>シュウリョウ</t>
    </rPh>
    <rPh sb="110" eb="112">
      <t>シンガタ</t>
    </rPh>
    <rPh sb="126" eb="128">
      <t>ガイシュツ</t>
    </rPh>
    <rPh sb="128" eb="130">
      <t>セイゲン</t>
    </rPh>
    <rPh sb="131" eb="133">
      <t>カンワ</t>
    </rPh>
    <rPh sb="142" eb="144">
      <t>ガイシュツ</t>
    </rPh>
    <rPh sb="145" eb="146">
      <t>フ</t>
    </rPh>
    <rPh sb="152" eb="154">
      <t>リヨウ</t>
    </rPh>
    <rPh sb="155" eb="157">
      <t>ビゾウ</t>
    </rPh>
    <rPh sb="160" eb="16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</si>
</sst>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328.5</c:v>
                </c:pt>
                <c:pt idx="1">
                  <c:v>117.3</c:v>
                </c:pt>
                <c:pt idx="2">
                  <c:v>142.80000000000001</c:v>
                </c:pt>
                <c:pt idx="3">
                  <c:v>160.1</c:v>
                </c:pt>
                <c:pt idx="4">
                  <c:v>190.8</c:v>
                </c:pt>
              </c:numCache>
            </c:numRef>
          </c:val>
          <c:extLst>
            <c:ext xmlns:c16="http://schemas.microsoft.com/office/drawing/2014/chart" uri="{C3380CC4-5D6E-409C-BE32-E72D297353CC}">
              <c16:uniqueId val="{00000000-6E31-4367-8BE1-C0FC4E9C5D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6E31-4367-8BE1-C0FC4E9C5D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78C-4BF8-AABC-4A3AC3AF70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678C-4BF8-AABC-4A3AC3AF70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8E9-46B7-A684-22AD385433F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E9-46B7-A684-22AD385433F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0EB-44D8-B167-562DA7A39D9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EB-44D8-B167-562DA7A39D9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3CD-4324-83F5-8591DFA2F7E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13CD-4324-83F5-8591DFA2F7E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5F1-47AA-B297-9DFF4174734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45F1-47AA-B297-9DFF4174734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271.39999999999998</c:v>
                </c:pt>
                <c:pt idx="1">
                  <c:v>179.5</c:v>
                </c:pt>
                <c:pt idx="2">
                  <c:v>165</c:v>
                </c:pt>
                <c:pt idx="3">
                  <c:v>148.6</c:v>
                </c:pt>
                <c:pt idx="4">
                  <c:v>175.9</c:v>
                </c:pt>
              </c:numCache>
            </c:numRef>
          </c:val>
          <c:extLst>
            <c:ext xmlns:c16="http://schemas.microsoft.com/office/drawing/2014/chart" uri="{C3380CC4-5D6E-409C-BE32-E72D297353CC}">
              <c16:uniqueId val="{00000000-D5D7-488D-9C61-A78BDC38C6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D5D7-488D-9C61-A78BDC38C6F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55.1</c:v>
                </c:pt>
                <c:pt idx="2">
                  <c:v>70</c:v>
                </c:pt>
                <c:pt idx="3">
                  <c:v>66.7</c:v>
                </c:pt>
                <c:pt idx="4">
                  <c:v>52.9</c:v>
                </c:pt>
              </c:numCache>
            </c:numRef>
          </c:val>
          <c:extLst>
            <c:ext xmlns:c16="http://schemas.microsoft.com/office/drawing/2014/chart" uri="{C3380CC4-5D6E-409C-BE32-E72D297353CC}">
              <c16:uniqueId val="{00000000-4A05-4DD4-A01C-4BAA9165D6F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4A05-4DD4-A01C-4BAA9165D6F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79889</c:v>
                </c:pt>
                <c:pt idx="1">
                  <c:v>21140</c:v>
                </c:pt>
                <c:pt idx="2">
                  <c:v>37783</c:v>
                </c:pt>
                <c:pt idx="3">
                  <c:v>46540</c:v>
                </c:pt>
                <c:pt idx="4">
                  <c:v>65949</c:v>
                </c:pt>
              </c:numCache>
            </c:numRef>
          </c:val>
          <c:extLst>
            <c:ext xmlns:c16="http://schemas.microsoft.com/office/drawing/2014/chart" uri="{C3380CC4-5D6E-409C-BE32-E72D297353CC}">
              <c16:uniqueId val="{00000000-47CE-424D-B56B-CC0F011FBB1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47CE-424D-B56B-CC0F011FBB1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東京都立川市　立川市北口第一駐車場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6968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7"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7"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7"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7"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7"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7"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7"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7"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7"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7"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7"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7"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7"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7"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7"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7"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7"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7" customHeight="1" x14ac:dyDescent="0.15">
      <c r="A31" s="2"/>
      <c r="B31" s="11"/>
      <c r="C31" s="2"/>
      <c r="D31" s="2"/>
      <c r="E31" s="2"/>
      <c r="F31" s="2"/>
      <c r="I31" s="16"/>
      <c r="J31" s="94" t="s">
        <v>27</v>
      </c>
      <c r="K31" s="95"/>
      <c r="L31" s="95"/>
      <c r="M31" s="95"/>
      <c r="N31" s="95"/>
      <c r="O31" s="95"/>
      <c r="P31" s="95"/>
      <c r="Q31" s="95"/>
      <c r="R31" s="95"/>
      <c r="S31" s="95"/>
      <c r="T31" s="96"/>
      <c r="U31" s="98">
        <f>データ!Y7</f>
        <v>328.5</v>
      </c>
      <c r="V31" s="98"/>
      <c r="W31" s="98"/>
      <c r="X31" s="98"/>
      <c r="Y31" s="98"/>
      <c r="Z31" s="98"/>
      <c r="AA31" s="98"/>
      <c r="AB31" s="98"/>
      <c r="AC31" s="98"/>
      <c r="AD31" s="98"/>
      <c r="AE31" s="98"/>
      <c r="AF31" s="98"/>
      <c r="AG31" s="98"/>
      <c r="AH31" s="98"/>
      <c r="AI31" s="98"/>
      <c r="AJ31" s="98"/>
      <c r="AK31" s="98"/>
      <c r="AL31" s="98"/>
      <c r="AM31" s="98"/>
      <c r="AN31" s="98">
        <f>データ!Z7</f>
        <v>117.3</v>
      </c>
      <c r="AO31" s="98"/>
      <c r="AP31" s="98"/>
      <c r="AQ31" s="98"/>
      <c r="AR31" s="98"/>
      <c r="AS31" s="98"/>
      <c r="AT31" s="98"/>
      <c r="AU31" s="98"/>
      <c r="AV31" s="98"/>
      <c r="AW31" s="98"/>
      <c r="AX31" s="98"/>
      <c r="AY31" s="98"/>
      <c r="AZ31" s="98"/>
      <c r="BA31" s="98"/>
      <c r="BB31" s="98"/>
      <c r="BC31" s="98"/>
      <c r="BD31" s="98"/>
      <c r="BE31" s="98"/>
      <c r="BF31" s="98"/>
      <c r="BG31" s="98">
        <f>データ!AA7</f>
        <v>142.80000000000001</v>
      </c>
      <c r="BH31" s="98"/>
      <c r="BI31" s="98"/>
      <c r="BJ31" s="98"/>
      <c r="BK31" s="98"/>
      <c r="BL31" s="98"/>
      <c r="BM31" s="98"/>
      <c r="BN31" s="98"/>
      <c r="BO31" s="98"/>
      <c r="BP31" s="98"/>
      <c r="BQ31" s="98"/>
      <c r="BR31" s="98"/>
      <c r="BS31" s="98"/>
      <c r="BT31" s="98"/>
      <c r="BU31" s="98"/>
      <c r="BV31" s="98"/>
      <c r="BW31" s="98"/>
      <c r="BX31" s="98"/>
      <c r="BY31" s="98"/>
      <c r="BZ31" s="98">
        <f>データ!AB7</f>
        <v>160.1</v>
      </c>
      <c r="CA31" s="98"/>
      <c r="CB31" s="98"/>
      <c r="CC31" s="98"/>
      <c r="CD31" s="98"/>
      <c r="CE31" s="98"/>
      <c r="CF31" s="98"/>
      <c r="CG31" s="98"/>
      <c r="CH31" s="98"/>
      <c r="CI31" s="98"/>
      <c r="CJ31" s="98"/>
      <c r="CK31" s="98"/>
      <c r="CL31" s="98"/>
      <c r="CM31" s="98"/>
      <c r="CN31" s="98"/>
      <c r="CO31" s="98"/>
      <c r="CP31" s="98"/>
      <c r="CQ31" s="98"/>
      <c r="CR31" s="98"/>
      <c r="CS31" s="98">
        <f>データ!AC7</f>
        <v>190.8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271.39999999999998</v>
      </c>
      <c r="JD31" s="67"/>
      <c r="JE31" s="67"/>
      <c r="JF31" s="67"/>
      <c r="JG31" s="67"/>
      <c r="JH31" s="67"/>
      <c r="JI31" s="67"/>
      <c r="JJ31" s="67"/>
      <c r="JK31" s="67"/>
      <c r="JL31" s="67"/>
      <c r="JM31" s="67"/>
      <c r="JN31" s="67"/>
      <c r="JO31" s="67"/>
      <c r="JP31" s="67"/>
      <c r="JQ31" s="67"/>
      <c r="JR31" s="67"/>
      <c r="JS31" s="67"/>
      <c r="JT31" s="67"/>
      <c r="JU31" s="68"/>
      <c r="JV31" s="66">
        <f>データ!DL7</f>
        <v>179.5</v>
      </c>
      <c r="JW31" s="67"/>
      <c r="JX31" s="67"/>
      <c r="JY31" s="67"/>
      <c r="JZ31" s="67"/>
      <c r="KA31" s="67"/>
      <c r="KB31" s="67"/>
      <c r="KC31" s="67"/>
      <c r="KD31" s="67"/>
      <c r="KE31" s="67"/>
      <c r="KF31" s="67"/>
      <c r="KG31" s="67"/>
      <c r="KH31" s="67"/>
      <c r="KI31" s="67"/>
      <c r="KJ31" s="67"/>
      <c r="KK31" s="67"/>
      <c r="KL31" s="67"/>
      <c r="KM31" s="67"/>
      <c r="KN31" s="68"/>
      <c r="KO31" s="66">
        <f>データ!DM7</f>
        <v>165</v>
      </c>
      <c r="KP31" s="67"/>
      <c r="KQ31" s="67"/>
      <c r="KR31" s="67"/>
      <c r="KS31" s="67"/>
      <c r="KT31" s="67"/>
      <c r="KU31" s="67"/>
      <c r="KV31" s="67"/>
      <c r="KW31" s="67"/>
      <c r="KX31" s="67"/>
      <c r="KY31" s="67"/>
      <c r="KZ31" s="67"/>
      <c r="LA31" s="67"/>
      <c r="LB31" s="67"/>
      <c r="LC31" s="67"/>
      <c r="LD31" s="67"/>
      <c r="LE31" s="67"/>
      <c r="LF31" s="67"/>
      <c r="LG31" s="68"/>
      <c r="LH31" s="66">
        <f>データ!DN7</f>
        <v>148.6</v>
      </c>
      <c r="LI31" s="67"/>
      <c r="LJ31" s="67"/>
      <c r="LK31" s="67"/>
      <c r="LL31" s="67"/>
      <c r="LM31" s="67"/>
      <c r="LN31" s="67"/>
      <c r="LO31" s="67"/>
      <c r="LP31" s="67"/>
      <c r="LQ31" s="67"/>
      <c r="LR31" s="67"/>
      <c r="LS31" s="67"/>
      <c r="LT31" s="67"/>
      <c r="LU31" s="67"/>
      <c r="LV31" s="67"/>
      <c r="LW31" s="67"/>
      <c r="LX31" s="67"/>
      <c r="LY31" s="67"/>
      <c r="LZ31" s="68"/>
      <c r="MA31" s="66">
        <f>データ!DO7</f>
        <v>175.9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7"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7"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7"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7"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7"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7"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7"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7"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7"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7"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7"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7"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7"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7"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7"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7"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7"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7"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7"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7"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7"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v>
      </c>
      <c r="EM52" s="98"/>
      <c r="EN52" s="98"/>
      <c r="EO52" s="98"/>
      <c r="EP52" s="98"/>
      <c r="EQ52" s="98"/>
      <c r="ER52" s="98"/>
      <c r="ES52" s="98"/>
      <c r="ET52" s="98"/>
      <c r="EU52" s="98"/>
      <c r="EV52" s="98"/>
      <c r="EW52" s="98"/>
      <c r="EX52" s="98"/>
      <c r="EY52" s="98"/>
      <c r="EZ52" s="98"/>
      <c r="FA52" s="98"/>
      <c r="FB52" s="98"/>
      <c r="FC52" s="98"/>
      <c r="FD52" s="98"/>
      <c r="FE52" s="98">
        <f>データ!BG7</f>
        <v>55.1</v>
      </c>
      <c r="FF52" s="98"/>
      <c r="FG52" s="98"/>
      <c r="FH52" s="98"/>
      <c r="FI52" s="98"/>
      <c r="FJ52" s="98"/>
      <c r="FK52" s="98"/>
      <c r="FL52" s="98"/>
      <c r="FM52" s="98"/>
      <c r="FN52" s="98"/>
      <c r="FO52" s="98"/>
      <c r="FP52" s="98"/>
      <c r="FQ52" s="98"/>
      <c r="FR52" s="98"/>
      <c r="FS52" s="98"/>
      <c r="FT52" s="98"/>
      <c r="FU52" s="98"/>
      <c r="FV52" s="98"/>
      <c r="FW52" s="98"/>
      <c r="FX52" s="98">
        <f>データ!BH7</f>
        <v>70</v>
      </c>
      <c r="FY52" s="98"/>
      <c r="FZ52" s="98"/>
      <c r="GA52" s="98"/>
      <c r="GB52" s="98"/>
      <c r="GC52" s="98"/>
      <c r="GD52" s="98"/>
      <c r="GE52" s="98"/>
      <c r="GF52" s="98"/>
      <c r="GG52" s="98"/>
      <c r="GH52" s="98"/>
      <c r="GI52" s="98"/>
      <c r="GJ52" s="98"/>
      <c r="GK52" s="98"/>
      <c r="GL52" s="98"/>
      <c r="GM52" s="98"/>
      <c r="GN52" s="98"/>
      <c r="GO52" s="98"/>
      <c r="GP52" s="98"/>
      <c r="GQ52" s="98">
        <f>データ!BI7</f>
        <v>66.7</v>
      </c>
      <c r="GR52" s="98"/>
      <c r="GS52" s="98"/>
      <c r="GT52" s="98"/>
      <c r="GU52" s="98"/>
      <c r="GV52" s="98"/>
      <c r="GW52" s="98"/>
      <c r="GX52" s="98"/>
      <c r="GY52" s="98"/>
      <c r="GZ52" s="98"/>
      <c r="HA52" s="98"/>
      <c r="HB52" s="98"/>
      <c r="HC52" s="98"/>
      <c r="HD52" s="98"/>
      <c r="HE52" s="98"/>
      <c r="HF52" s="98"/>
      <c r="HG52" s="98"/>
      <c r="HH52" s="98"/>
      <c r="HI52" s="98"/>
      <c r="HJ52" s="98">
        <f>データ!BJ7</f>
        <v>52.9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79889</v>
      </c>
      <c r="JD52" s="97"/>
      <c r="JE52" s="97"/>
      <c r="JF52" s="97"/>
      <c r="JG52" s="97"/>
      <c r="JH52" s="97"/>
      <c r="JI52" s="97"/>
      <c r="JJ52" s="97"/>
      <c r="JK52" s="97"/>
      <c r="JL52" s="97"/>
      <c r="JM52" s="97"/>
      <c r="JN52" s="97"/>
      <c r="JO52" s="97"/>
      <c r="JP52" s="97"/>
      <c r="JQ52" s="97"/>
      <c r="JR52" s="97"/>
      <c r="JS52" s="97"/>
      <c r="JT52" s="97"/>
      <c r="JU52" s="97"/>
      <c r="JV52" s="97">
        <f>データ!BR7</f>
        <v>21140</v>
      </c>
      <c r="JW52" s="97"/>
      <c r="JX52" s="97"/>
      <c r="JY52" s="97"/>
      <c r="JZ52" s="97"/>
      <c r="KA52" s="97"/>
      <c r="KB52" s="97"/>
      <c r="KC52" s="97"/>
      <c r="KD52" s="97"/>
      <c r="KE52" s="97"/>
      <c r="KF52" s="97"/>
      <c r="KG52" s="97"/>
      <c r="KH52" s="97"/>
      <c r="KI52" s="97"/>
      <c r="KJ52" s="97"/>
      <c r="KK52" s="97"/>
      <c r="KL52" s="97"/>
      <c r="KM52" s="97"/>
      <c r="KN52" s="97"/>
      <c r="KO52" s="97">
        <f>データ!BS7</f>
        <v>37783</v>
      </c>
      <c r="KP52" s="97"/>
      <c r="KQ52" s="97"/>
      <c r="KR52" s="97"/>
      <c r="KS52" s="97"/>
      <c r="KT52" s="97"/>
      <c r="KU52" s="97"/>
      <c r="KV52" s="97"/>
      <c r="KW52" s="97"/>
      <c r="KX52" s="97"/>
      <c r="KY52" s="97"/>
      <c r="KZ52" s="97"/>
      <c r="LA52" s="97"/>
      <c r="LB52" s="97"/>
      <c r="LC52" s="97"/>
      <c r="LD52" s="97"/>
      <c r="LE52" s="97"/>
      <c r="LF52" s="97"/>
      <c r="LG52" s="97"/>
      <c r="LH52" s="97">
        <f>データ!BT7</f>
        <v>46540</v>
      </c>
      <c r="LI52" s="97"/>
      <c r="LJ52" s="97"/>
      <c r="LK52" s="97"/>
      <c r="LL52" s="97"/>
      <c r="LM52" s="97"/>
      <c r="LN52" s="97"/>
      <c r="LO52" s="97"/>
      <c r="LP52" s="97"/>
      <c r="LQ52" s="97"/>
      <c r="LR52" s="97"/>
      <c r="LS52" s="97"/>
      <c r="LT52" s="97"/>
      <c r="LU52" s="97"/>
      <c r="LV52" s="97"/>
      <c r="LW52" s="97"/>
      <c r="LX52" s="97"/>
      <c r="LY52" s="97"/>
      <c r="LZ52" s="97"/>
      <c r="MA52" s="97">
        <f>データ!BU7</f>
        <v>65949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7"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7"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7"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7"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7"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7"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7"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7"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7"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7"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7"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7"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7"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7"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7"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1000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7"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7"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7"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7"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7"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7"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7"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7"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7"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113652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7"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7"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7"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7"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7"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7"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np4w7C8NcLUFGvpSLjGg/mkglUGAyyf9atFiSuvqRMMNzLg9acnaaRghUGUTnfwkL1zlQpRICs3ZlWPbMwEYw==" saltValue="qHs66i9oHkAlr/p/2Iez0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99</v>
      </c>
      <c r="AV5" s="47" t="s">
        <v>89</v>
      </c>
      <c r="AW5" s="47" t="s">
        <v>102</v>
      </c>
      <c r="AX5" s="47" t="s">
        <v>103</v>
      </c>
      <c r="AY5" s="47" t="s">
        <v>92</v>
      </c>
      <c r="AZ5" s="47" t="s">
        <v>93</v>
      </c>
      <c r="BA5" s="47" t="s">
        <v>94</v>
      </c>
      <c r="BB5" s="47" t="s">
        <v>95</v>
      </c>
      <c r="BC5" s="47" t="s">
        <v>96</v>
      </c>
      <c r="BD5" s="47" t="s">
        <v>97</v>
      </c>
      <c r="BE5" s="47" t="s">
        <v>98</v>
      </c>
      <c r="BF5" s="47" t="s">
        <v>104</v>
      </c>
      <c r="BG5" s="47" t="s">
        <v>105</v>
      </c>
      <c r="BH5" s="47" t="s">
        <v>106</v>
      </c>
      <c r="BI5" s="47" t="s">
        <v>91</v>
      </c>
      <c r="BJ5" s="47" t="s">
        <v>92</v>
      </c>
      <c r="BK5" s="47" t="s">
        <v>93</v>
      </c>
      <c r="BL5" s="47" t="s">
        <v>94</v>
      </c>
      <c r="BM5" s="47" t="s">
        <v>95</v>
      </c>
      <c r="BN5" s="47" t="s">
        <v>96</v>
      </c>
      <c r="BO5" s="47" t="s">
        <v>97</v>
      </c>
      <c r="BP5" s="47" t="s">
        <v>98</v>
      </c>
      <c r="BQ5" s="47" t="s">
        <v>107</v>
      </c>
      <c r="BR5" s="47" t="s">
        <v>105</v>
      </c>
      <c r="BS5" s="47" t="s">
        <v>106</v>
      </c>
      <c r="BT5" s="47" t="s">
        <v>108</v>
      </c>
      <c r="BU5" s="47" t="s">
        <v>109</v>
      </c>
      <c r="BV5" s="47" t="s">
        <v>93</v>
      </c>
      <c r="BW5" s="47" t="s">
        <v>94</v>
      </c>
      <c r="BX5" s="47" t="s">
        <v>95</v>
      </c>
      <c r="BY5" s="47" t="s">
        <v>96</v>
      </c>
      <c r="BZ5" s="47" t="s">
        <v>97</v>
      </c>
      <c r="CA5" s="47" t="s">
        <v>98</v>
      </c>
      <c r="CB5" s="47" t="s">
        <v>110</v>
      </c>
      <c r="CC5" s="47" t="s">
        <v>105</v>
      </c>
      <c r="CD5" s="47" t="s">
        <v>111</v>
      </c>
      <c r="CE5" s="47" t="s">
        <v>91</v>
      </c>
      <c r="CF5" s="47" t="s">
        <v>92</v>
      </c>
      <c r="CG5" s="47" t="s">
        <v>93</v>
      </c>
      <c r="CH5" s="47" t="s">
        <v>94</v>
      </c>
      <c r="CI5" s="47" t="s">
        <v>95</v>
      </c>
      <c r="CJ5" s="47" t="s">
        <v>96</v>
      </c>
      <c r="CK5" s="47" t="s">
        <v>97</v>
      </c>
      <c r="CL5" s="47" t="s">
        <v>98</v>
      </c>
      <c r="CM5" s="145"/>
      <c r="CN5" s="145"/>
      <c r="CO5" s="47" t="s">
        <v>99</v>
      </c>
      <c r="CP5" s="47" t="s">
        <v>112</v>
      </c>
      <c r="CQ5" s="47" t="s">
        <v>102</v>
      </c>
      <c r="CR5" s="47" t="s">
        <v>113</v>
      </c>
      <c r="CS5" s="47" t="s">
        <v>92</v>
      </c>
      <c r="CT5" s="47" t="s">
        <v>93</v>
      </c>
      <c r="CU5" s="47" t="s">
        <v>94</v>
      </c>
      <c r="CV5" s="47" t="s">
        <v>95</v>
      </c>
      <c r="CW5" s="47" t="s">
        <v>96</v>
      </c>
      <c r="CX5" s="47" t="s">
        <v>97</v>
      </c>
      <c r="CY5" s="47" t="s">
        <v>98</v>
      </c>
      <c r="CZ5" s="47" t="s">
        <v>99</v>
      </c>
      <c r="DA5" s="47" t="s">
        <v>105</v>
      </c>
      <c r="DB5" s="47" t="s">
        <v>114</v>
      </c>
      <c r="DC5" s="47" t="s">
        <v>91</v>
      </c>
      <c r="DD5" s="47" t="s">
        <v>109</v>
      </c>
      <c r="DE5" s="47" t="s">
        <v>93</v>
      </c>
      <c r="DF5" s="47" t="s">
        <v>94</v>
      </c>
      <c r="DG5" s="47" t="s">
        <v>95</v>
      </c>
      <c r="DH5" s="47" t="s">
        <v>96</v>
      </c>
      <c r="DI5" s="47" t="s">
        <v>97</v>
      </c>
      <c r="DJ5" s="47" t="s">
        <v>35</v>
      </c>
      <c r="DK5" s="47" t="s">
        <v>110</v>
      </c>
      <c r="DL5" s="47" t="s">
        <v>89</v>
      </c>
      <c r="DM5" s="47" t="s">
        <v>106</v>
      </c>
      <c r="DN5" s="47" t="s">
        <v>91</v>
      </c>
      <c r="DO5" s="47" t="s">
        <v>115</v>
      </c>
      <c r="DP5" s="47" t="s">
        <v>93</v>
      </c>
      <c r="DQ5" s="47" t="s">
        <v>94</v>
      </c>
      <c r="DR5" s="47" t="s">
        <v>95</v>
      </c>
      <c r="DS5" s="47" t="s">
        <v>96</v>
      </c>
      <c r="DT5" s="47" t="s">
        <v>97</v>
      </c>
      <c r="DU5" s="47" t="s">
        <v>98</v>
      </c>
    </row>
    <row r="6" spans="1:125" s="54" customFormat="1" x14ac:dyDescent="0.15">
      <c r="A6" s="37" t="s">
        <v>116</v>
      </c>
      <c r="B6" s="48">
        <f>B8</f>
        <v>2022</v>
      </c>
      <c r="C6" s="48">
        <f t="shared" ref="C6:X6" si="1">C8</f>
        <v>132021</v>
      </c>
      <c r="D6" s="48">
        <f t="shared" si="1"/>
        <v>47</v>
      </c>
      <c r="E6" s="48">
        <f t="shared" si="1"/>
        <v>14</v>
      </c>
      <c r="F6" s="48">
        <f t="shared" si="1"/>
        <v>0</v>
      </c>
      <c r="G6" s="48">
        <f t="shared" si="1"/>
        <v>5</v>
      </c>
      <c r="H6" s="48" t="str">
        <f>SUBSTITUTE(H8,"　","")</f>
        <v>東京都立川市</v>
      </c>
      <c r="I6" s="48" t="str">
        <f t="shared" si="1"/>
        <v>立川市北口第一駐車場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 附置義務駐車施設</v>
      </c>
      <c r="Q6" s="50" t="str">
        <f t="shared" si="1"/>
        <v>立体式</v>
      </c>
      <c r="R6" s="51">
        <f t="shared" si="1"/>
        <v>28</v>
      </c>
      <c r="S6" s="50" t="str">
        <f t="shared" si="1"/>
        <v>商業施設</v>
      </c>
      <c r="T6" s="50" t="str">
        <f t="shared" si="1"/>
        <v>無</v>
      </c>
      <c r="U6" s="51">
        <f t="shared" si="1"/>
        <v>6968</v>
      </c>
      <c r="V6" s="51">
        <f t="shared" si="1"/>
        <v>220</v>
      </c>
      <c r="W6" s="51">
        <f t="shared" si="1"/>
        <v>500</v>
      </c>
      <c r="X6" s="50" t="str">
        <f t="shared" si="1"/>
        <v>利用料金制</v>
      </c>
      <c r="Y6" s="52">
        <f>IF(Y8="-",NA(),Y8)</f>
        <v>328.5</v>
      </c>
      <c r="Z6" s="52">
        <f t="shared" ref="Z6:AH6" si="2">IF(Z8="-",NA(),Z8)</f>
        <v>117.3</v>
      </c>
      <c r="AA6" s="52">
        <f t="shared" si="2"/>
        <v>142.80000000000001</v>
      </c>
      <c r="AB6" s="52">
        <f t="shared" si="2"/>
        <v>160.1</v>
      </c>
      <c r="AC6" s="52">
        <f t="shared" si="2"/>
        <v>190.8</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0</v>
      </c>
      <c r="BG6" s="52">
        <f t="shared" ref="BG6:BO6" si="5">IF(BG8="-",NA(),BG8)</f>
        <v>55.1</v>
      </c>
      <c r="BH6" s="52">
        <f t="shared" si="5"/>
        <v>70</v>
      </c>
      <c r="BI6" s="52">
        <f t="shared" si="5"/>
        <v>66.7</v>
      </c>
      <c r="BJ6" s="52">
        <f t="shared" si="5"/>
        <v>52.9</v>
      </c>
      <c r="BK6" s="52">
        <f t="shared" si="5"/>
        <v>30.7</v>
      </c>
      <c r="BL6" s="52">
        <f t="shared" si="5"/>
        <v>13.5</v>
      </c>
      <c r="BM6" s="52">
        <f t="shared" si="5"/>
        <v>7.1</v>
      </c>
      <c r="BN6" s="52">
        <f t="shared" si="5"/>
        <v>5.6</v>
      </c>
      <c r="BO6" s="52">
        <f t="shared" si="5"/>
        <v>18.100000000000001</v>
      </c>
      <c r="BP6" s="49" t="str">
        <f>IF(BP8="-","",IF(BP8="-","【-】","【"&amp;SUBSTITUTE(TEXT(BP8,"#,##0.0"),"-","△")&amp;"】"))</f>
        <v>【12.8】</v>
      </c>
      <c r="BQ6" s="53">
        <f>IF(BQ8="-",NA(),BQ8)</f>
        <v>79889</v>
      </c>
      <c r="BR6" s="53">
        <f t="shared" ref="BR6:BZ6" si="6">IF(BR8="-",NA(),BR8)</f>
        <v>21140</v>
      </c>
      <c r="BS6" s="53">
        <f t="shared" si="6"/>
        <v>37783</v>
      </c>
      <c r="BT6" s="53">
        <f t="shared" si="6"/>
        <v>46540</v>
      </c>
      <c r="BU6" s="53">
        <f t="shared" si="6"/>
        <v>65949</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117</v>
      </c>
      <c r="CM6" s="51">
        <f t="shared" ref="CM6:CN6" si="7">CM8</f>
        <v>1000</v>
      </c>
      <c r="CN6" s="51">
        <f t="shared" si="7"/>
        <v>113652</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271.39999999999998</v>
      </c>
      <c r="DL6" s="52">
        <f t="shared" ref="DL6:DT6" si="9">IF(DL8="-",NA(),DL8)</f>
        <v>179.5</v>
      </c>
      <c r="DM6" s="52">
        <f t="shared" si="9"/>
        <v>165</v>
      </c>
      <c r="DN6" s="52">
        <f t="shared" si="9"/>
        <v>148.6</v>
      </c>
      <c r="DO6" s="52">
        <f t="shared" si="9"/>
        <v>175.9</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119</v>
      </c>
      <c r="B7" s="48">
        <f t="shared" ref="B7:X7" si="10">B8</f>
        <v>2022</v>
      </c>
      <c r="C7" s="48">
        <f t="shared" si="10"/>
        <v>132021</v>
      </c>
      <c r="D7" s="48">
        <f t="shared" si="10"/>
        <v>47</v>
      </c>
      <c r="E7" s="48">
        <f t="shared" si="10"/>
        <v>14</v>
      </c>
      <c r="F7" s="48">
        <f t="shared" si="10"/>
        <v>0</v>
      </c>
      <c r="G7" s="48">
        <f t="shared" si="10"/>
        <v>5</v>
      </c>
      <c r="H7" s="48" t="str">
        <f t="shared" si="10"/>
        <v>東京都　立川市</v>
      </c>
      <c r="I7" s="48" t="str">
        <f t="shared" si="10"/>
        <v>立川市北口第一駐車場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 附置義務駐車施設</v>
      </c>
      <c r="Q7" s="50" t="str">
        <f t="shared" si="10"/>
        <v>立体式</v>
      </c>
      <c r="R7" s="51">
        <f t="shared" si="10"/>
        <v>28</v>
      </c>
      <c r="S7" s="50" t="str">
        <f t="shared" si="10"/>
        <v>商業施設</v>
      </c>
      <c r="T7" s="50" t="str">
        <f t="shared" si="10"/>
        <v>無</v>
      </c>
      <c r="U7" s="51">
        <f t="shared" si="10"/>
        <v>6968</v>
      </c>
      <c r="V7" s="51">
        <f t="shared" si="10"/>
        <v>220</v>
      </c>
      <c r="W7" s="51">
        <f t="shared" si="10"/>
        <v>500</v>
      </c>
      <c r="X7" s="50" t="str">
        <f t="shared" si="10"/>
        <v>利用料金制</v>
      </c>
      <c r="Y7" s="52">
        <f>Y8</f>
        <v>328.5</v>
      </c>
      <c r="Z7" s="52">
        <f t="shared" ref="Z7:AH7" si="11">Z8</f>
        <v>117.3</v>
      </c>
      <c r="AA7" s="52">
        <f t="shared" si="11"/>
        <v>142.80000000000001</v>
      </c>
      <c r="AB7" s="52">
        <f t="shared" si="11"/>
        <v>160.1</v>
      </c>
      <c r="AC7" s="52">
        <f t="shared" si="11"/>
        <v>190.8</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0</v>
      </c>
      <c r="BG7" s="52">
        <f t="shared" ref="BG7:BO7" si="14">BG8</f>
        <v>55.1</v>
      </c>
      <c r="BH7" s="52">
        <f t="shared" si="14"/>
        <v>70</v>
      </c>
      <c r="BI7" s="52">
        <f t="shared" si="14"/>
        <v>66.7</v>
      </c>
      <c r="BJ7" s="52">
        <f t="shared" si="14"/>
        <v>52.9</v>
      </c>
      <c r="BK7" s="52">
        <f t="shared" si="14"/>
        <v>30.7</v>
      </c>
      <c r="BL7" s="52">
        <f t="shared" si="14"/>
        <v>13.5</v>
      </c>
      <c r="BM7" s="52">
        <f t="shared" si="14"/>
        <v>7.1</v>
      </c>
      <c r="BN7" s="52">
        <f t="shared" si="14"/>
        <v>5.6</v>
      </c>
      <c r="BO7" s="52">
        <f t="shared" si="14"/>
        <v>18.100000000000001</v>
      </c>
      <c r="BP7" s="49"/>
      <c r="BQ7" s="53">
        <f>BQ8</f>
        <v>79889</v>
      </c>
      <c r="BR7" s="53">
        <f t="shared" ref="BR7:BZ7" si="15">BR8</f>
        <v>21140</v>
      </c>
      <c r="BS7" s="53">
        <f t="shared" si="15"/>
        <v>37783</v>
      </c>
      <c r="BT7" s="53">
        <f t="shared" si="15"/>
        <v>46540</v>
      </c>
      <c r="BU7" s="53">
        <f t="shared" si="15"/>
        <v>65949</v>
      </c>
      <c r="BV7" s="53">
        <f t="shared" si="15"/>
        <v>24379</v>
      </c>
      <c r="BW7" s="53">
        <f t="shared" si="15"/>
        <v>22466</v>
      </c>
      <c r="BX7" s="53">
        <f t="shared" si="15"/>
        <v>4211</v>
      </c>
      <c r="BY7" s="53">
        <f t="shared" si="15"/>
        <v>10653</v>
      </c>
      <c r="BZ7" s="53">
        <f t="shared" si="15"/>
        <v>17717</v>
      </c>
      <c r="CA7" s="51"/>
      <c r="CB7" s="52" t="s">
        <v>120</v>
      </c>
      <c r="CC7" s="52" t="s">
        <v>120</v>
      </c>
      <c r="CD7" s="52" t="s">
        <v>120</v>
      </c>
      <c r="CE7" s="52" t="s">
        <v>120</v>
      </c>
      <c r="CF7" s="52" t="s">
        <v>120</v>
      </c>
      <c r="CG7" s="52" t="s">
        <v>120</v>
      </c>
      <c r="CH7" s="52" t="s">
        <v>120</v>
      </c>
      <c r="CI7" s="52" t="s">
        <v>120</v>
      </c>
      <c r="CJ7" s="52" t="s">
        <v>120</v>
      </c>
      <c r="CK7" s="52" t="s">
        <v>118</v>
      </c>
      <c r="CL7" s="49"/>
      <c r="CM7" s="51">
        <f>CM8</f>
        <v>1000</v>
      </c>
      <c r="CN7" s="51">
        <f>CN8</f>
        <v>113652</v>
      </c>
      <c r="CO7" s="52" t="s">
        <v>120</v>
      </c>
      <c r="CP7" s="52" t="s">
        <v>120</v>
      </c>
      <c r="CQ7" s="52" t="s">
        <v>120</v>
      </c>
      <c r="CR7" s="52" t="s">
        <v>120</v>
      </c>
      <c r="CS7" s="52" t="s">
        <v>120</v>
      </c>
      <c r="CT7" s="52" t="s">
        <v>120</v>
      </c>
      <c r="CU7" s="52" t="s">
        <v>120</v>
      </c>
      <c r="CV7" s="52" t="s">
        <v>120</v>
      </c>
      <c r="CW7" s="52" t="s">
        <v>120</v>
      </c>
      <c r="CX7" s="52" t="s">
        <v>118</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271.39999999999998</v>
      </c>
      <c r="DL7" s="52">
        <f t="shared" ref="DL7:DT7" si="17">DL8</f>
        <v>179.5</v>
      </c>
      <c r="DM7" s="52">
        <f t="shared" si="17"/>
        <v>165</v>
      </c>
      <c r="DN7" s="52">
        <f t="shared" si="17"/>
        <v>148.6</v>
      </c>
      <c r="DO7" s="52">
        <f t="shared" si="17"/>
        <v>175.9</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132021</v>
      </c>
      <c r="D8" s="55">
        <v>47</v>
      </c>
      <c r="E8" s="55">
        <v>14</v>
      </c>
      <c r="F8" s="55">
        <v>0</v>
      </c>
      <c r="G8" s="55">
        <v>5</v>
      </c>
      <c r="H8" s="55" t="s">
        <v>121</v>
      </c>
      <c r="I8" s="55" t="s">
        <v>122</v>
      </c>
      <c r="J8" s="55" t="s">
        <v>123</v>
      </c>
      <c r="K8" s="55" t="s">
        <v>124</v>
      </c>
      <c r="L8" s="55" t="s">
        <v>125</v>
      </c>
      <c r="M8" s="55" t="s">
        <v>126</v>
      </c>
      <c r="N8" s="55" t="s">
        <v>127</v>
      </c>
      <c r="O8" s="56" t="s">
        <v>128</v>
      </c>
      <c r="P8" s="57" t="s">
        <v>129</v>
      </c>
      <c r="Q8" s="57" t="s">
        <v>130</v>
      </c>
      <c r="R8" s="58">
        <v>28</v>
      </c>
      <c r="S8" s="57" t="s">
        <v>131</v>
      </c>
      <c r="T8" s="57" t="s">
        <v>132</v>
      </c>
      <c r="U8" s="58">
        <v>6968</v>
      </c>
      <c r="V8" s="58">
        <v>220</v>
      </c>
      <c r="W8" s="58">
        <v>500</v>
      </c>
      <c r="X8" s="57" t="s">
        <v>133</v>
      </c>
      <c r="Y8" s="59">
        <v>328.5</v>
      </c>
      <c r="Z8" s="59">
        <v>117.3</v>
      </c>
      <c r="AA8" s="59">
        <v>142.80000000000001</v>
      </c>
      <c r="AB8" s="59">
        <v>160.1</v>
      </c>
      <c r="AC8" s="59">
        <v>190.8</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0</v>
      </c>
      <c r="BG8" s="59">
        <v>55.1</v>
      </c>
      <c r="BH8" s="59">
        <v>70</v>
      </c>
      <c r="BI8" s="59">
        <v>66.7</v>
      </c>
      <c r="BJ8" s="59">
        <v>52.9</v>
      </c>
      <c r="BK8" s="59">
        <v>30.7</v>
      </c>
      <c r="BL8" s="59">
        <v>13.5</v>
      </c>
      <c r="BM8" s="59">
        <v>7.1</v>
      </c>
      <c r="BN8" s="59">
        <v>5.6</v>
      </c>
      <c r="BO8" s="59">
        <v>18.100000000000001</v>
      </c>
      <c r="BP8" s="56">
        <v>12.8</v>
      </c>
      <c r="BQ8" s="60">
        <v>79889</v>
      </c>
      <c r="BR8" s="60">
        <v>21140</v>
      </c>
      <c r="BS8" s="60">
        <v>37783</v>
      </c>
      <c r="BT8" s="61">
        <v>46540</v>
      </c>
      <c r="BU8" s="61">
        <v>65949</v>
      </c>
      <c r="BV8" s="60">
        <v>24379</v>
      </c>
      <c r="BW8" s="60">
        <v>22466</v>
      </c>
      <c r="BX8" s="60">
        <v>4211</v>
      </c>
      <c r="BY8" s="60">
        <v>10653</v>
      </c>
      <c r="BZ8" s="60">
        <v>17717</v>
      </c>
      <c r="CA8" s="58">
        <v>10556</v>
      </c>
      <c r="CB8" s="59" t="s">
        <v>125</v>
      </c>
      <c r="CC8" s="59" t="s">
        <v>125</v>
      </c>
      <c r="CD8" s="59" t="s">
        <v>125</v>
      </c>
      <c r="CE8" s="59" t="s">
        <v>125</v>
      </c>
      <c r="CF8" s="59" t="s">
        <v>125</v>
      </c>
      <c r="CG8" s="59" t="s">
        <v>125</v>
      </c>
      <c r="CH8" s="59" t="s">
        <v>125</v>
      </c>
      <c r="CI8" s="59" t="s">
        <v>125</v>
      </c>
      <c r="CJ8" s="59" t="s">
        <v>125</v>
      </c>
      <c r="CK8" s="59" t="s">
        <v>125</v>
      </c>
      <c r="CL8" s="56" t="s">
        <v>125</v>
      </c>
      <c r="CM8" s="58">
        <v>1000</v>
      </c>
      <c r="CN8" s="58">
        <v>113652</v>
      </c>
      <c r="CO8" s="59" t="s">
        <v>125</v>
      </c>
      <c r="CP8" s="59" t="s">
        <v>125</v>
      </c>
      <c r="CQ8" s="59" t="s">
        <v>125</v>
      </c>
      <c r="CR8" s="59" t="s">
        <v>125</v>
      </c>
      <c r="CS8" s="59" t="s">
        <v>125</v>
      </c>
      <c r="CT8" s="59" t="s">
        <v>125</v>
      </c>
      <c r="CU8" s="59" t="s">
        <v>125</v>
      </c>
      <c r="CV8" s="59" t="s">
        <v>125</v>
      </c>
      <c r="CW8" s="59" t="s">
        <v>125</v>
      </c>
      <c r="CX8" s="59" t="s">
        <v>125</v>
      </c>
      <c r="CY8" s="56" t="s">
        <v>125</v>
      </c>
      <c r="CZ8" s="59">
        <v>0</v>
      </c>
      <c r="DA8" s="59">
        <v>0</v>
      </c>
      <c r="DB8" s="59">
        <v>0</v>
      </c>
      <c r="DC8" s="59">
        <v>0</v>
      </c>
      <c r="DD8" s="59">
        <v>0</v>
      </c>
      <c r="DE8" s="59">
        <v>165.9</v>
      </c>
      <c r="DF8" s="59">
        <v>1263.5</v>
      </c>
      <c r="DG8" s="59">
        <v>108.5</v>
      </c>
      <c r="DH8" s="59">
        <v>136.19999999999999</v>
      </c>
      <c r="DI8" s="59">
        <v>104.8</v>
      </c>
      <c r="DJ8" s="56">
        <v>72.2</v>
      </c>
      <c r="DK8" s="59">
        <v>271.39999999999998</v>
      </c>
      <c r="DL8" s="59">
        <v>179.5</v>
      </c>
      <c r="DM8" s="59">
        <v>165</v>
      </c>
      <c r="DN8" s="59">
        <v>148.6</v>
      </c>
      <c r="DO8" s="59">
        <v>175.9</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2024-01-11T00:09:30Z</dcterms:created>
  <dcterms:modified xsi:type="dcterms:W3CDTF">2024-02-07T09:54:47Z</dcterms:modified>
  <cp:category/>
</cp:coreProperties>
</file>