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+Hu28eSoOcgSkdkIE4PfDVqAcID+KUkrIqFJqJznhOSTrx5KZrDJ0hFAfdoOq7mPX48EiPn4Z8dIUtVxR8e1qA==" workbookSaltValue="giZIrYCaTjY2o4GVDREhVA==" workbookSpinCount="100000" lockStructure="1"/>
  <bookViews>
    <workbookView xWindow="0" yWindow="0" windowWidth="23040" windowHeight="8736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MI78" i="4" s="1"/>
  <c r="DH7" i="5"/>
  <c r="LT78" i="4" s="1"/>
  <c r="DG7" i="5"/>
  <c r="LE78" i="4" s="1"/>
  <c r="DF7" i="5"/>
  <c r="KP78" i="4" s="1"/>
  <c r="DE7" i="5"/>
  <c r="KA78" i="4" s="1"/>
  <c r="DD7" i="5"/>
  <c r="MI77" i="4" s="1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LH52" i="4" s="1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BH7" i="5"/>
  <c r="BG7" i="5"/>
  <c r="FE52" i="4" s="1"/>
  <c r="BF7" i="5"/>
  <c r="EL52" i="4" s="1"/>
  <c r="BD7" i="5"/>
  <c r="CS53" i="4" s="1"/>
  <c r="BC7" i="5"/>
  <c r="BZ53" i="4" s="1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AR7" i="5"/>
  <c r="AQ7" i="5"/>
  <c r="AP7" i="5"/>
  <c r="AO7" i="5"/>
  <c r="EL32" i="4" s="1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U31" i="4" s="1"/>
  <c r="X7" i="5"/>
  <c r="LJ10" i="4" s="1"/>
  <c r="W7" i="5"/>
  <c r="JQ10" i="4" s="1"/>
  <c r="V7" i="5"/>
  <c r="HX10" i="4" s="1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HJ52" i="4"/>
  <c r="GQ52" i="4"/>
  <c r="FX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BG32" i="4"/>
  <c r="AN32" i="4"/>
  <c r="U32" i="4"/>
  <c r="LH31" i="4"/>
  <c r="KO31" i="4"/>
  <c r="JV31" i="4"/>
  <c r="JC31" i="4"/>
  <c r="HJ31" i="4"/>
  <c r="GQ31" i="4"/>
  <c r="FX31" i="4"/>
  <c r="FE31" i="4"/>
  <c r="EL31" i="4"/>
  <c r="CS31" i="4"/>
  <c r="BZ31" i="4"/>
  <c r="B10" i="4"/>
  <c r="LJ8" i="4"/>
  <c r="JQ8" i="4"/>
  <c r="HX8" i="4"/>
  <c r="FJ8" i="4"/>
  <c r="DU8" i="4"/>
  <c r="CF8" i="4"/>
  <c r="BZ76" i="4" l="1"/>
  <c r="HJ51" i="4"/>
  <c r="MA30" i="4"/>
  <c r="IT76" i="4"/>
  <c r="CS51" i="4"/>
  <c r="HJ30" i="4"/>
  <c r="MA51" i="4"/>
  <c r="MI76" i="4"/>
  <c r="CS30" i="4"/>
  <c r="C11" i="5"/>
  <c r="D11" i="5"/>
  <c r="E11" i="5"/>
  <c r="B11" i="5"/>
  <c r="LT76" i="4" l="1"/>
  <c r="GQ51" i="4"/>
  <c r="LH30" i="4"/>
  <c r="IE76" i="4"/>
  <c r="GQ30" i="4"/>
  <c r="BZ30" i="4"/>
  <c r="LH51" i="4"/>
  <c r="BZ51" i="4"/>
  <c r="BK76" i="4"/>
  <c r="AV76" i="4"/>
  <c r="KO51" i="4"/>
  <c r="LE76" i="4"/>
  <c r="FX51" i="4"/>
  <c r="HP76" i="4"/>
  <c r="BG51" i="4"/>
  <c r="BG30" i="4"/>
  <c r="KO30" i="4"/>
  <c r="FX30" i="4"/>
  <c r="KP76" i="4"/>
  <c r="FE51" i="4"/>
  <c r="AN51" i="4"/>
  <c r="FE30" i="4"/>
  <c r="AN30" i="4"/>
  <c r="AG76" i="4"/>
  <c r="JV51" i="4"/>
  <c r="JV30" i="4"/>
  <c r="HA76" i="4"/>
  <c r="GL76" i="4"/>
  <c r="U51" i="4"/>
  <c r="EL30" i="4"/>
  <c r="U30" i="4"/>
  <c r="R76" i="4"/>
  <c r="JC30" i="4"/>
  <c r="JC51" i="4"/>
  <c r="KA76" i="4"/>
  <c r="EL51" i="4"/>
</calcChain>
</file>

<file path=xl/sharedStrings.xml><?xml version="1.0" encoding="utf-8"?>
<sst xmlns="http://schemas.openxmlformats.org/spreadsheetml/2006/main" count="278" uniqueCount="148">
  <si>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</si>
  <si>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</si>
  <si>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</si>
  <si>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</si>
  <si>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</si>
  <si>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</si>
  <si>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</si>
  <si>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</si>
  <si>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</si>
  <si>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</si>
  <si>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</si>
  <si>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</si>
  <si>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</si>
  <si>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</si>
  <si>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</si>
  <si>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</si>
  <si>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</si>
  <si>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</si>
  <si>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</si>
  <si>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</si>
  <si>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</si>
  <si>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</si>
  <si>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</si>
  <si>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</si>
  <si>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</si>
  <si>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</si>
  <si>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</si>
  <si>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</si>
  <si>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</si>
  <si>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</si>
  <si>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</si>
  <si>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</si>
  <si>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</si>
  <si>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</si>
  <si>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</si>
  <si>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</si>
  <si>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</si>
  <si>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</si>
  <si>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</si>
  <si>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</si>
  <si>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</si>
  <si>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</si>
  <si>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</si>
  <si>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</si>
  <si>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</si>
  <si>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</si>
  <si>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</si>
  <si>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</si>
  <si>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</si>
  <si>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</si>
  <si>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</si>
  <si>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</si>
  <si>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</si>
  <si>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</si>
  <si>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</si>
  <si>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</si>
  <si>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</si>
  <si>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</si>
  <si>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</si>
  <si>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</si>
  <si>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</si>
  <si>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</si>
  <si>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</si>
  <si>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</si>
  <si>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</si>
  <si>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</si>
  <si>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</si>
  <si>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</si>
  <si>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</si>
  <si>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</si>
  <si>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</si>
  <si>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</si>
  <si>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</si>
  <si>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</si>
  <si>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</si>
  <si>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</si>
  <si>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</si>
  <si>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</si>
  <si>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</si>
  <si>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</si>
  <si>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</si>
  <si>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</si>
  <si>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</si>
  <si>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</si>
  <si>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</si>
  <si>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</si>
  <si>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</si>
  <si>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</si>
  <si>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</si>
  <si>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</si>
  <si>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</si>
  <si>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</si>
  <si>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</si>
  <si>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</si>
  <si>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</si>
  <si>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</si>
  <si>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</si>
  <si>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</si>
  <si>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</si>
  <si>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</si>
  <si>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</si>
  <si>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</si>
  <si>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</si>
  <si>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</si>
  <si>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</si>
  <si>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</si>
  <si>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</si>
  <si>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</si>
  <si>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</si>
  <si>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</si>
  <si>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</si>
  <si>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</si>
  <si>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</si>
  <si>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</si>
  <si>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</si>
  <si>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</si>
  <si>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</si>
  <si>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</si>
  <si>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</si>
  <si>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</si>
  <si>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</si>
  <si>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</si>
  <si>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</si>
  <si>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</si>
  <si>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</si>
  <si>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</si>
  <si>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練馬区</t>
  </si>
  <si>
    <t>練馬駅北口地下駐車場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</si>
  <si>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</si>
  <si>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</si>
  <si>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</si>
  <si>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</si>
  <si>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</si>
  <si>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</si>
  <si>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</si>
  <si>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</si>
  <si>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</si>
  <si>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</si>
  <si>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</si>
  <si>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</si>
  <si>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</si>
  <si>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</si>
  <si>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</si>
  <si>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</si>
  <si>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本施設は、収益的収支比率は類似施設の平均値を下回ったものの100％超となっており、黒字運営が行わなれている。
稼働率は類似施設平均値を上回っており、良好に運営されている。</t>
    <rPh sb="22" eb="24">
      <t>シタマワ</t>
    </rPh>
    <phoneticPr fontId="5"/>
  </si>
  <si>
    <t>本施設については、地方債残高がない状況である。
管制設備については順次、更新を行っており、今後も老朽化の状況をみながら、計画的に更新を行っていく。</t>
    <phoneticPr fontId="5"/>
  </si>
  <si>
    <t xml:space="preserve">本施設の稼働率については、直近5年間において、200％を超え、類似施設の平均を上回っている。
</t>
    <phoneticPr fontId="5"/>
  </si>
  <si>
    <t>本施設については、概ね他会計からの補助金を充当しておらず、独立採算を行えている状況である。
また、収益的収支比率が100％超であり、売上高ＧＯＰ比率およびＥＢＩＴＤＡも類似施設の平均を上回ったことから、良好に運営されていることがわかる。
さらに、料金体系について、令和２年10月から引き上げを行い、収益の強化を図った。
今後も駐車場利用者数の動向を注視しつつ、引き続き経営体制の見直しに取り組む。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</si>
</sst>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154.1</c:v>
                </c:pt>
                <c:pt idx="2">
                  <c:v>129.1</c:v>
                </c:pt>
                <c:pt idx="3">
                  <c:v>135.4</c:v>
                </c:pt>
                <c:pt idx="4">
                  <c:v>106.6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C-495E-B3CC-2483E1E0C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95E-B3CC-2483E1E0C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5-48F8-AF13-6745BB4B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5-48F8-AF13-6745BB4B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6D-43C5-8B47-BFDD9BF81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D-43C5-8B47-BFDD9BF81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BD6-403C-AA88-D92A648A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6-403C-AA88-D92A648A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D-458B-830F-A4B23DC4D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D-458B-830F-A4B23DC4D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F-47B7-8E90-18625A9FF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F-47B7-8E90-18625A9FF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208.6</c:v>
                </c:pt>
                <c:pt idx="1">
                  <c:v>210.8</c:v>
                </c:pt>
                <c:pt idx="2">
                  <c:v>200.2</c:v>
                </c:pt>
                <c:pt idx="3">
                  <c:v>204.9</c:v>
                </c:pt>
                <c:pt idx="4">
                  <c:v>201.2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F11-AA41-23293382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F-4F11-AA41-23293382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-0.2</c:v>
                </c:pt>
                <c:pt idx="1">
                  <c:v>35.1</c:v>
                </c:pt>
                <c:pt idx="2">
                  <c:v>22.5</c:v>
                </c:pt>
                <c:pt idx="3">
                  <c:v>26.1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2-419B-85E2-205DD2B2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2-419B-85E2-205DD2B2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-360</c:v>
                </c:pt>
                <c:pt idx="1">
                  <c:v>78261</c:v>
                </c:pt>
                <c:pt idx="2">
                  <c:v>62714</c:v>
                </c:pt>
                <c:pt idx="3">
                  <c:v>75316</c:v>
                </c:pt>
                <c:pt idx="4">
                  <c:v>18437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7-4FF3-9597-950C9DB8C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7-4FF3-9597-950C9DB8C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東京都練馬区　練馬駅北口地下駐車場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18379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490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154.1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129.1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135.4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106.6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0.2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208.6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210.8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200.2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204.9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201.2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-0.2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35.1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22.5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26.1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-360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78261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62714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75316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18437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103400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5rQdMreWrjXKdkEoXTJWpAWSVUZbrJiPAlqAS6h9GsuziCvqwRSV3esVmxCvBm78hsZlL8b28V4SVRpg9/NyA==" saltValue="AatzK7xQLwaGvoGhYPPrq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105</v>
      </c>
      <c r="AX5" s="47" t="s">
        <v>106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107</v>
      </c>
      <c r="BH5" s="47" t="s">
        <v>108</v>
      </c>
      <c r="BI5" s="47" t="s">
        <v>109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110</v>
      </c>
      <c r="BS5" s="47" t="s">
        <v>102</v>
      </c>
      <c r="BT5" s="47" t="s">
        <v>111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107</v>
      </c>
      <c r="CD5" s="47" t="s">
        <v>112</v>
      </c>
      <c r="CE5" s="47" t="s">
        <v>109</v>
      </c>
      <c r="CF5" s="47" t="s">
        <v>113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114</v>
      </c>
      <c r="CP5" s="47" t="s">
        <v>90</v>
      </c>
      <c r="CQ5" s="47" t="s">
        <v>105</v>
      </c>
      <c r="CR5" s="47" t="s">
        <v>106</v>
      </c>
      <c r="CS5" s="47" t="s">
        <v>115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107</v>
      </c>
      <c r="DB5" s="47" t="s">
        <v>112</v>
      </c>
      <c r="DC5" s="47" t="s">
        <v>111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116</v>
      </c>
      <c r="DL5" s="47" t="s">
        <v>117</v>
      </c>
      <c r="DM5" s="47" t="s">
        <v>118</v>
      </c>
      <c r="DN5" s="47" t="s">
        <v>109</v>
      </c>
      <c r="DO5" s="47" t="s">
        <v>115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119</v>
      </c>
      <c r="B6" s="48">
        <f>B8</f>
        <v>2022</v>
      </c>
      <c r="C6" s="48">
        <f t="shared" ref="C6:X6" si="1">C8</f>
        <v>131202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東京都練馬区</v>
      </c>
      <c r="I6" s="48" t="str">
        <f t="shared" si="1"/>
        <v>練馬駅北口地下駐車場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27</v>
      </c>
      <c r="S6" s="50" t="str">
        <f t="shared" si="1"/>
        <v>商業施設</v>
      </c>
      <c r="T6" s="50" t="str">
        <f t="shared" si="1"/>
        <v>無</v>
      </c>
      <c r="U6" s="51">
        <f t="shared" si="1"/>
        <v>18379</v>
      </c>
      <c r="V6" s="51">
        <f t="shared" si="1"/>
        <v>490</v>
      </c>
      <c r="W6" s="51">
        <f t="shared" si="1"/>
        <v>400</v>
      </c>
      <c r="X6" s="50" t="str">
        <f t="shared" si="1"/>
        <v>利用料金制</v>
      </c>
      <c r="Y6" s="52">
        <f>IF(Y8="-",NA(),Y8)</f>
        <v>100</v>
      </c>
      <c r="Z6" s="52">
        <f t="shared" ref="Z6:AH6" si="2">IF(Z8="-",NA(),Z8)</f>
        <v>154.1</v>
      </c>
      <c r="AA6" s="52">
        <f t="shared" si="2"/>
        <v>129.1</v>
      </c>
      <c r="AB6" s="52">
        <f t="shared" si="2"/>
        <v>135.4</v>
      </c>
      <c r="AC6" s="52">
        <f t="shared" si="2"/>
        <v>106.6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0.2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1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-0.2</v>
      </c>
      <c r="BG6" s="52">
        <f t="shared" ref="BG6:BO6" si="5">IF(BG8="-",NA(),BG8)</f>
        <v>35.1</v>
      </c>
      <c r="BH6" s="52">
        <f t="shared" si="5"/>
        <v>22.5</v>
      </c>
      <c r="BI6" s="52">
        <f t="shared" si="5"/>
        <v>26.1</v>
      </c>
      <c r="BJ6" s="52">
        <f t="shared" si="5"/>
        <v>6.2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-360</v>
      </c>
      <c r="BR6" s="53">
        <f t="shared" ref="BR6:BZ6" si="6">IF(BR8="-",NA(),BR8)</f>
        <v>78261</v>
      </c>
      <c r="BS6" s="53">
        <f t="shared" si="6"/>
        <v>62714</v>
      </c>
      <c r="BT6" s="53">
        <f t="shared" si="6"/>
        <v>75316</v>
      </c>
      <c r="BU6" s="53">
        <f t="shared" si="6"/>
        <v>18437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120</v>
      </c>
      <c r="CM6" s="51">
        <f t="shared" ref="CM6:CN6" si="7">CM8</f>
        <v>0</v>
      </c>
      <c r="CN6" s="51">
        <f t="shared" si="7"/>
        <v>103400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208.6</v>
      </c>
      <c r="DL6" s="52">
        <f t="shared" ref="DL6:DT6" si="9">IF(DL8="-",NA(),DL8)</f>
        <v>210.8</v>
      </c>
      <c r="DM6" s="52">
        <f t="shared" si="9"/>
        <v>200.2</v>
      </c>
      <c r="DN6" s="52">
        <f t="shared" si="9"/>
        <v>204.9</v>
      </c>
      <c r="DO6" s="52">
        <f t="shared" si="9"/>
        <v>201.2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122</v>
      </c>
      <c r="B7" s="48">
        <f t="shared" ref="B7:X7" si="10">B8</f>
        <v>2022</v>
      </c>
      <c r="C7" s="48">
        <f t="shared" si="10"/>
        <v>131202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練馬区</v>
      </c>
      <c r="I7" s="48" t="str">
        <f t="shared" si="10"/>
        <v>練馬駅北口地下駐車場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18379</v>
      </c>
      <c r="V7" s="51">
        <f t="shared" si="10"/>
        <v>490</v>
      </c>
      <c r="W7" s="51">
        <f t="shared" si="10"/>
        <v>400</v>
      </c>
      <c r="X7" s="50" t="str">
        <f t="shared" si="10"/>
        <v>利用料金制</v>
      </c>
      <c r="Y7" s="52">
        <f>Y8</f>
        <v>100</v>
      </c>
      <c r="Z7" s="52">
        <f t="shared" ref="Z7:AH7" si="11">Z8</f>
        <v>154.1</v>
      </c>
      <c r="AA7" s="52">
        <f t="shared" si="11"/>
        <v>129.1</v>
      </c>
      <c r="AB7" s="52">
        <f t="shared" si="11"/>
        <v>135.4</v>
      </c>
      <c r="AC7" s="52">
        <f t="shared" si="11"/>
        <v>106.6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0.2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1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-0.2</v>
      </c>
      <c r="BG7" s="52">
        <f t="shared" ref="BG7:BO7" si="14">BG8</f>
        <v>35.1</v>
      </c>
      <c r="BH7" s="52">
        <f t="shared" si="14"/>
        <v>22.5</v>
      </c>
      <c r="BI7" s="52">
        <f t="shared" si="14"/>
        <v>26.1</v>
      </c>
      <c r="BJ7" s="52">
        <f t="shared" si="14"/>
        <v>6.2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-360</v>
      </c>
      <c r="BR7" s="53">
        <f t="shared" ref="BR7:BZ7" si="15">BR8</f>
        <v>78261</v>
      </c>
      <c r="BS7" s="53">
        <f t="shared" si="15"/>
        <v>62714</v>
      </c>
      <c r="BT7" s="53">
        <f t="shared" si="15"/>
        <v>75316</v>
      </c>
      <c r="BU7" s="53">
        <f t="shared" si="15"/>
        <v>18437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123</v>
      </c>
      <c r="CC7" s="52" t="s">
        <v>123</v>
      </c>
      <c r="CD7" s="52" t="s">
        <v>123</v>
      </c>
      <c r="CE7" s="52" t="s">
        <v>123</v>
      </c>
      <c r="CF7" s="52" t="s">
        <v>123</v>
      </c>
      <c r="CG7" s="52" t="s">
        <v>123</v>
      </c>
      <c r="CH7" s="52" t="s">
        <v>123</v>
      </c>
      <c r="CI7" s="52" t="s">
        <v>123</v>
      </c>
      <c r="CJ7" s="52" t="s">
        <v>123</v>
      </c>
      <c r="CK7" s="52" t="s">
        <v>124</v>
      </c>
      <c r="CL7" s="49"/>
      <c r="CM7" s="51">
        <f>CM8</f>
        <v>0</v>
      </c>
      <c r="CN7" s="51">
        <f>CN8</f>
        <v>103400</v>
      </c>
      <c r="CO7" s="52" t="s">
        <v>123</v>
      </c>
      <c r="CP7" s="52" t="s">
        <v>123</v>
      </c>
      <c r="CQ7" s="52" t="s">
        <v>123</v>
      </c>
      <c r="CR7" s="52" t="s">
        <v>123</v>
      </c>
      <c r="CS7" s="52" t="s">
        <v>123</v>
      </c>
      <c r="CT7" s="52" t="s">
        <v>123</v>
      </c>
      <c r="CU7" s="52" t="s">
        <v>123</v>
      </c>
      <c r="CV7" s="52" t="s">
        <v>123</v>
      </c>
      <c r="CW7" s="52" t="s">
        <v>123</v>
      </c>
      <c r="CX7" s="52" t="s">
        <v>125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208.6</v>
      </c>
      <c r="DL7" s="52">
        <f t="shared" ref="DL7:DT7" si="17">DL8</f>
        <v>210.8</v>
      </c>
      <c r="DM7" s="52">
        <f t="shared" si="17"/>
        <v>200.2</v>
      </c>
      <c r="DN7" s="52">
        <f t="shared" si="17"/>
        <v>204.9</v>
      </c>
      <c r="DO7" s="52">
        <f t="shared" si="17"/>
        <v>201.2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2">
      <c r="A8" s="37"/>
      <c r="B8" s="55">
        <v>2022</v>
      </c>
      <c r="C8" s="55">
        <v>131202</v>
      </c>
      <c r="D8" s="55">
        <v>47</v>
      </c>
      <c r="E8" s="55">
        <v>14</v>
      </c>
      <c r="F8" s="55">
        <v>0</v>
      </c>
      <c r="G8" s="55">
        <v>4</v>
      </c>
      <c r="H8" s="55" t="s">
        <v>126</v>
      </c>
      <c r="I8" s="55" t="s">
        <v>127</v>
      </c>
      <c r="J8" s="55" t="s">
        <v>128</v>
      </c>
      <c r="K8" s="55" t="s">
        <v>129</v>
      </c>
      <c r="L8" s="55" t="s">
        <v>130</v>
      </c>
      <c r="M8" s="55" t="s">
        <v>131</v>
      </c>
      <c r="N8" s="55" t="s">
        <v>132</v>
      </c>
      <c r="O8" s="56" t="s">
        <v>133</v>
      </c>
      <c r="P8" s="57" t="s">
        <v>134</v>
      </c>
      <c r="Q8" s="57" t="s">
        <v>135</v>
      </c>
      <c r="R8" s="58">
        <v>27</v>
      </c>
      <c r="S8" s="57" t="s">
        <v>136</v>
      </c>
      <c r="T8" s="57" t="s">
        <v>137</v>
      </c>
      <c r="U8" s="58">
        <v>18379</v>
      </c>
      <c r="V8" s="58">
        <v>490</v>
      </c>
      <c r="W8" s="58">
        <v>400</v>
      </c>
      <c r="X8" s="57" t="s">
        <v>138</v>
      </c>
      <c r="Y8" s="59">
        <v>100</v>
      </c>
      <c r="Z8" s="59">
        <v>154.1</v>
      </c>
      <c r="AA8" s="59">
        <v>129.1</v>
      </c>
      <c r="AB8" s="59">
        <v>135.4</v>
      </c>
      <c r="AC8" s="59">
        <v>106.6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0.2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1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-0.2</v>
      </c>
      <c r="BG8" s="59">
        <v>35.1</v>
      </c>
      <c r="BH8" s="59">
        <v>22.5</v>
      </c>
      <c r="BI8" s="59">
        <v>26.1</v>
      </c>
      <c r="BJ8" s="59">
        <v>6.2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-360</v>
      </c>
      <c r="BR8" s="60">
        <v>78261</v>
      </c>
      <c r="BS8" s="60">
        <v>62714</v>
      </c>
      <c r="BT8" s="61">
        <v>75316</v>
      </c>
      <c r="BU8" s="61">
        <v>18437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130</v>
      </c>
      <c r="CC8" s="59" t="s">
        <v>130</v>
      </c>
      <c r="CD8" s="59" t="s">
        <v>130</v>
      </c>
      <c r="CE8" s="59" t="s">
        <v>130</v>
      </c>
      <c r="CF8" s="59" t="s">
        <v>130</v>
      </c>
      <c r="CG8" s="59" t="s">
        <v>130</v>
      </c>
      <c r="CH8" s="59" t="s">
        <v>130</v>
      </c>
      <c r="CI8" s="59" t="s">
        <v>130</v>
      </c>
      <c r="CJ8" s="59" t="s">
        <v>130</v>
      </c>
      <c r="CK8" s="59" t="s">
        <v>130</v>
      </c>
      <c r="CL8" s="56" t="s">
        <v>130</v>
      </c>
      <c r="CM8" s="58">
        <v>0</v>
      </c>
      <c r="CN8" s="58">
        <v>103400</v>
      </c>
      <c r="CO8" s="59" t="s">
        <v>130</v>
      </c>
      <c r="CP8" s="59" t="s">
        <v>130</v>
      </c>
      <c r="CQ8" s="59" t="s">
        <v>130</v>
      </c>
      <c r="CR8" s="59" t="s">
        <v>130</v>
      </c>
      <c r="CS8" s="59" t="s">
        <v>130</v>
      </c>
      <c r="CT8" s="59" t="s">
        <v>130</v>
      </c>
      <c r="CU8" s="59" t="s">
        <v>130</v>
      </c>
      <c r="CV8" s="59" t="s">
        <v>130</v>
      </c>
      <c r="CW8" s="59" t="s">
        <v>130</v>
      </c>
      <c r="CX8" s="59" t="s">
        <v>130</v>
      </c>
      <c r="CY8" s="56" t="s">
        <v>130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208.6</v>
      </c>
      <c r="DL8" s="59">
        <v>210.8</v>
      </c>
      <c r="DM8" s="59">
        <v>200.2</v>
      </c>
      <c r="DN8" s="59">
        <v>204.9</v>
      </c>
      <c r="DO8" s="59">
        <v>201.2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139</v>
      </c>
      <c r="C10" s="64" t="s">
        <v>140</v>
      </c>
      <c r="D10" s="64" t="s">
        <v>141</v>
      </c>
      <c r="E10" s="64" t="s">
        <v>142</v>
      </c>
      <c r="F10" s="64" t="s">
        <v>143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2024-01-11T00:09:20Z</dcterms:created>
  <dcterms:modified xsi:type="dcterms:W3CDTF">2024-02-01T01:07:24Z</dcterms:modified>
  <cp:category/>
</cp:coreProperties>
</file>