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ZK3h9vb7DkmVXMcxiHQQWhZOKCo3yelMTy78XGbHouf//QObIsJx/wmnpn2N6kBEDRO+7s/uWS828YCfobY0Qg==" workbookSaltValue="4ZxNjTWv7AQX0K6iodsI+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51" i="4"/>
  <c r="FX30" i="4"/>
  <c r="BG30" i="4"/>
  <c r="AV76" i="4"/>
  <c r="KO51" i="4"/>
  <c r="LE76" i="4"/>
  <c r="FX51" i="4"/>
  <c r="KO30" i="4"/>
  <c r="KP76" i="4"/>
  <c r="FE51" i="4"/>
  <c r="JV30" i="4"/>
  <c r="FE30" i="4"/>
  <c r="HA76" i="4"/>
  <c r="AN51" i="4"/>
  <c r="AN30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<sst xmlns="http://schemas.openxmlformats.org/spreadsheetml/2006/main" count="277" uniqueCount="141">
  <si>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</si>
  <si>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</si>
  <si>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</si>
  <si>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</si>
  <si>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</si>
  <si>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</si>
  <si>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</si>
  <si>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</si>
  <si>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</si>
  <si>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</si>
  <si>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</si>
  <si>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</si>
  <si>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</si>
  <si>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</si>
  <si>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</si>
  <si>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</si>
  <si>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</si>
  <si>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</si>
  <si>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</si>
  <si>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</si>
  <si>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</si>
  <si>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</si>
  <si>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</si>
  <si>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</si>
  <si>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</si>
  <si>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</si>
  <si>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</si>
  <si>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</si>
  <si>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</si>
  <si>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</si>
  <si>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</si>
  <si>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</si>
  <si>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</si>
  <si>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</si>
  <si>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</si>
  <si>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</si>
  <si>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</si>
  <si>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</si>
  <si>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</si>
  <si>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</si>
  <si>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</si>
  <si>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</si>
  <si>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</si>
  <si>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</si>
  <si>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</si>
  <si>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</si>
  <si>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</si>
  <si>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</si>
  <si>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</si>
  <si>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</si>
  <si>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</si>
  <si>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</si>
  <si>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</si>
  <si>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</si>
  <si>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</si>
  <si>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</si>
  <si>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</si>
  <si>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</si>
  <si>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</si>
  <si>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</si>
  <si>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</si>
  <si>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</si>
  <si>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</si>
  <si>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</si>
  <si>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</si>
  <si>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</si>
  <si>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</si>
  <si>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</si>
  <si>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</si>
  <si>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</si>
  <si>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</si>
  <si>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</si>
  <si>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</si>
  <si>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</si>
  <si>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</si>
  <si>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</si>
  <si>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</si>
  <si>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</si>
  <si>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</si>
  <si>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</si>
  <si>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</si>
  <si>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</si>
  <si>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</si>
  <si>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</si>
  <si>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</si>
  <si>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</si>
  <si>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</si>
  <si>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</si>
  <si>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</si>
  <si>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</si>
  <si>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</si>
  <si>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</si>
  <si>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</si>
  <si>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</si>
  <si>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</si>
  <si>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</si>
  <si>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</si>
  <si>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</si>
  <si>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</si>
  <si>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</si>
  <si>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</si>
  <si>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</si>
  <si>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</si>
  <si>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</si>
  <si>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</si>
  <si>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</si>
  <si>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</si>
  <si>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</si>
  <si>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</si>
  <si>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</si>
  <si>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</si>
  <si>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</si>
  <si>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</si>
  <si>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</si>
  <si>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</si>
  <si>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</si>
  <si>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</si>
  <si>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</si>
  <si>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</si>
  <si>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</si>
  <si>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</si>
  <si>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</si>
  <si>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備前橋二輪車駐車場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</si>
  <si>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</si>
  <si>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</si>
  <si>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</si>
  <si>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</si>
  <si>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</si>
  <si>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</si>
  <si>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</si>
  <si>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</si>
  <si>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</si>
  <si>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</si>
  <si>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</si>
  <si>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</si>
  <si>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</si>
  <si>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</si>
  <si>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</si>
  <si>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駐車場使用料の増に伴い、収益的収支比率、売上高GOP比率、EBITDAすべての数値が増加した。</t>
    <phoneticPr fontId="5"/>
  </si>
  <si>
    <t>　本駐車場は、定期利用のみとなっており、昨年度と変わらず高い稼働率であった。</t>
    <phoneticPr fontId="5"/>
  </si>
  <si>
    <t>すべての数値が増加し、定期利用による安定した利用が見込める。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</si>
</sst>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329</c:v>
                </c:pt>
                <c:pt idx="1">
                  <c:v>189</c:v>
                </c:pt>
                <c:pt idx="2">
                  <c:v>216.7</c:v>
                </c:pt>
                <c:pt idx="3">
                  <c:v>343.9</c:v>
                </c:pt>
                <c:pt idx="4">
                  <c:v>394.4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2-41AF-BAB2-AB4E3221C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2-41AF-BAB2-AB4E3221C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682-B6AE-D7C0678E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5-4682-B6AE-D7C0678E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8C7-4FC9-978B-5D76E2213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7-4FC9-978B-5D76E2213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6DA-48A3-8336-19C57B0B9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A-48A3-8336-19C57B0B9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4-4043-9919-76C43005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4-4043-9919-76C43005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7-4DAE-8C08-CCB5A637F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7-4DAE-8C08-CCB5A637F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90</c:v>
                </c:pt>
                <c:pt idx="3">
                  <c:v>90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5-40BD-AA42-032773363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0BD-AA42-032773363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47</c:v>
                </c:pt>
                <c:pt idx="2">
                  <c:v>53.9</c:v>
                </c:pt>
                <c:pt idx="3">
                  <c:v>70.900000000000006</c:v>
                </c:pt>
                <c:pt idx="4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8-4FE5-B991-928E0019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8-4FE5-B991-928E0019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1086</c:v>
                </c:pt>
                <c:pt idx="1">
                  <c:v>775</c:v>
                </c:pt>
                <c:pt idx="2">
                  <c:v>922</c:v>
                </c:pt>
                <c:pt idx="3">
                  <c:v>1227</c:v>
                </c:pt>
                <c:pt idx="4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9-4B3F-BEE4-F00DBDD89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B3F-BEE4-F00DBDD89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備前橋二輪車駐車場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216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15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11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138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329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189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216.7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343.9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394.4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90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53.9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70.900000000000006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74.599999999999994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1086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775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922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1227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1469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w8N5nSWdmNU6MGhuU7y06k1hNn2W4Se5lQ+9oMetTrETZ7gaX/YjOb8Ywk4Gn9ok6I+6oEXbKmNBBkL/AQ16mg==" saltValue="zAVU973A6wSpXLb24AMGF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91</v>
      </c>
      <c r="AX5" s="47" t="s">
        <v>101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105</v>
      </c>
      <c r="BI5" s="47" t="s">
        <v>106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108</v>
      </c>
      <c r="BR5" s="47" t="s">
        <v>109</v>
      </c>
      <c r="BS5" s="47" t="s">
        <v>105</v>
      </c>
      <c r="BT5" s="47" t="s">
        <v>110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111</v>
      </c>
      <c r="CC5" s="47" t="s">
        <v>109</v>
      </c>
      <c r="CD5" s="47" t="s">
        <v>91</v>
      </c>
      <c r="CE5" s="47" t="s">
        <v>106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103</v>
      </c>
      <c r="CQ5" s="47" t="s">
        <v>91</v>
      </c>
      <c r="CR5" s="47" t="s">
        <v>112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108</v>
      </c>
      <c r="DA5" s="47" t="s">
        <v>113</v>
      </c>
      <c r="DB5" s="47" t="s">
        <v>114</v>
      </c>
      <c r="DC5" s="47" t="s">
        <v>110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108</v>
      </c>
      <c r="DL5" s="47" t="s">
        <v>115</v>
      </c>
      <c r="DM5" s="47" t="s">
        <v>105</v>
      </c>
      <c r="DN5" s="47" t="s">
        <v>110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116</v>
      </c>
      <c r="B6" s="48">
        <f>B8</f>
        <v>2022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12</v>
      </c>
      <c r="H6" s="48" t="str">
        <f>SUBSTITUTE(H8,"　","")</f>
        <v>東京都中央区</v>
      </c>
      <c r="I6" s="48" t="str">
        <f t="shared" si="1"/>
        <v>備前橋二輪車駐車場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15</v>
      </c>
      <c r="S6" s="50" t="str">
        <f t="shared" si="1"/>
        <v>公共施設</v>
      </c>
      <c r="T6" s="50" t="str">
        <f t="shared" si="1"/>
        <v>無</v>
      </c>
      <c r="U6" s="51">
        <f t="shared" si="1"/>
        <v>216</v>
      </c>
      <c r="V6" s="51">
        <f t="shared" si="1"/>
        <v>20</v>
      </c>
      <c r="W6" s="51">
        <f t="shared" si="1"/>
        <v>11</v>
      </c>
      <c r="X6" s="50" t="str">
        <f t="shared" si="1"/>
        <v>無</v>
      </c>
      <c r="Y6" s="52">
        <f>IF(Y8="-",NA(),Y8)</f>
        <v>329</v>
      </c>
      <c r="Z6" s="52">
        <f t="shared" ref="Z6:AH6" si="2">IF(Z8="-",NA(),Z8)</f>
        <v>189</v>
      </c>
      <c r="AA6" s="52">
        <f t="shared" si="2"/>
        <v>216.7</v>
      </c>
      <c r="AB6" s="52">
        <f t="shared" si="2"/>
        <v>343.9</v>
      </c>
      <c r="AC6" s="52">
        <f t="shared" si="2"/>
        <v>394.4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70</v>
      </c>
      <c r="BG6" s="52">
        <f t="shared" ref="BG6:BO6" si="5">IF(BG8="-",NA(),BG8)</f>
        <v>47</v>
      </c>
      <c r="BH6" s="52">
        <f t="shared" si="5"/>
        <v>53.9</v>
      </c>
      <c r="BI6" s="52">
        <f t="shared" si="5"/>
        <v>70.900000000000006</v>
      </c>
      <c r="BJ6" s="52">
        <f t="shared" si="5"/>
        <v>74.599999999999994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1086</v>
      </c>
      <c r="BR6" s="53">
        <f t="shared" ref="BR6:BZ6" si="6">IF(BR8="-",NA(),BR8)</f>
        <v>775</v>
      </c>
      <c r="BS6" s="53">
        <f t="shared" si="6"/>
        <v>922</v>
      </c>
      <c r="BT6" s="53">
        <f t="shared" si="6"/>
        <v>1227</v>
      </c>
      <c r="BU6" s="53">
        <f t="shared" si="6"/>
        <v>1469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85</v>
      </c>
      <c r="DL6" s="52">
        <f t="shared" ref="DL6:DT6" si="9">IF(DL8="-",NA(),DL8)</f>
        <v>85</v>
      </c>
      <c r="DM6" s="52">
        <f t="shared" si="9"/>
        <v>90</v>
      </c>
      <c r="DN6" s="52">
        <f t="shared" si="9"/>
        <v>90</v>
      </c>
      <c r="DO6" s="52">
        <f t="shared" si="9"/>
        <v>105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118</v>
      </c>
      <c r="B7" s="48">
        <f t="shared" ref="B7:X7" si="10">B8</f>
        <v>2022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12</v>
      </c>
      <c r="H7" s="48" t="str">
        <f t="shared" si="10"/>
        <v>東京都　中央区</v>
      </c>
      <c r="I7" s="48" t="str">
        <f t="shared" si="10"/>
        <v>備前橋二輪車駐車場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15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216</v>
      </c>
      <c r="V7" s="51">
        <f t="shared" si="10"/>
        <v>20</v>
      </c>
      <c r="W7" s="51">
        <f t="shared" si="10"/>
        <v>11</v>
      </c>
      <c r="X7" s="50" t="str">
        <f t="shared" si="10"/>
        <v>無</v>
      </c>
      <c r="Y7" s="52">
        <f>Y8</f>
        <v>329</v>
      </c>
      <c r="Z7" s="52">
        <f t="shared" ref="Z7:AH7" si="11">Z8</f>
        <v>189</v>
      </c>
      <c r="AA7" s="52">
        <f t="shared" si="11"/>
        <v>216.7</v>
      </c>
      <c r="AB7" s="52">
        <f t="shared" si="11"/>
        <v>343.9</v>
      </c>
      <c r="AC7" s="52">
        <f t="shared" si="11"/>
        <v>394.4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70</v>
      </c>
      <c r="BG7" s="52">
        <f t="shared" ref="BG7:BO7" si="14">BG8</f>
        <v>47</v>
      </c>
      <c r="BH7" s="52">
        <f t="shared" si="14"/>
        <v>53.9</v>
      </c>
      <c r="BI7" s="52">
        <f t="shared" si="14"/>
        <v>70.900000000000006</v>
      </c>
      <c r="BJ7" s="52">
        <f t="shared" si="14"/>
        <v>74.599999999999994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1086</v>
      </c>
      <c r="BR7" s="53">
        <f t="shared" ref="BR7:BZ7" si="15">BR8</f>
        <v>775</v>
      </c>
      <c r="BS7" s="53">
        <f t="shared" si="15"/>
        <v>922</v>
      </c>
      <c r="BT7" s="53">
        <f t="shared" si="15"/>
        <v>1227</v>
      </c>
      <c r="BU7" s="53">
        <f t="shared" si="15"/>
        <v>1469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119</v>
      </c>
      <c r="CC7" s="52" t="s">
        <v>119</v>
      </c>
      <c r="CD7" s="52" t="s">
        <v>119</v>
      </c>
      <c r="CE7" s="52" t="s">
        <v>119</v>
      </c>
      <c r="CF7" s="52" t="s">
        <v>119</v>
      </c>
      <c r="CG7" s="52" t="s">
        <v>119</v>
      </c>
      <c r="CH7" s="52" t="s">
        <v>119</v>
      </c>
      <c r="CI7" s="52" t="s">
        <v>119</v>
      </c>
      <c r="CJ7" s="52" t="s">
        <v>119</v>
      </c>
      <c r="CK7" s="52" t="s">
        <v>120</v>
      </c>
      <c r="CL7" s="49"/>
      <c r="CM7" s="51">
        <f>CM8</f>
        <v>0</v>
      </c>
      <c r="CN7" s="51">
        <f>CN8</f>
        <v>0</v>
      </c>
      <c r="CO7" s="52" t="s">
        <v>119</v>
      </c>
      <c r="CP7" s="52" t="s">
        <v>119</v>
      </c>
      <c r="CQ7" s="52" t="s">
        <v>119</v>
      </c>
      <c r="CR7" s="52" t="s">
        <v>119</v>
      </c>
      <c r="CS7" s="52" t="s">
        <v>119</v>
      </c>
      <c r="CT7" s="52" t="s">
        <v>119</v>
      </c>
      <c r="CU7" s="52" t="s">
        <v>119</v>
      </c>
      <c r="CV7" s="52" t="s">
        <v>119</v>
      </c>
      <c r="CW7" s="52" t="s">
        <v>119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85</v>
      </c>
      <c r="DL7" s="52">
        <f t="shared" ref="DL7:DT7" si="17">DL8</f>
        <v>85</v>
      </c>
      <c r="DM7" s="52">
        <f t="shared" si="17"/>
        <v>90</v>
      </c>
      <c r="DN7" s="52">
        <f t="shared" si="17"/>
        <v>90</v>
      </c>
      <c r="DO7" s="52">
        <f t="shared" si="17"/>
        <v>105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131024</v>
      </c>
      <c r="D8" s="55">
        <v>47</v>
      </c>
      <c r="E8" s="55">
        <v>14</v>
      </c>
      <c r="F8" s="55">
        <v>0</v>
      </c>
      <c r="G8" s="55">
        <v>12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15</v>
      </c>
      <c r="S8" s="57" t="s">
        <v>131</v>
      </c>
      <c r="T8" s="57" t="s">
        <v>132</v>
      </c>
      <c r="U8" s="58">
        <v>216</v>
      </c>
      <c r="V8" s="58">
        <v>20</v>
      </c>
      <c r="W8" s="58">
        <v>11</v>
      </c>
      <c r="X8" s="57" t="s">
        <v>132</v>
      </c>
      <c r="Y8" s="59">
        <v>329</v>
      </c>
      <c r="Z8" s="59">
        <v>189</v>
      </c>
      <c r="AA8" s="59">
        <v>216.7</v>
      </c>
      <c r="AB8" s="59">
        <v>343.9</v>
      </c>
      <c r="AC8" s="59">
        <v>394.4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70</v>
      </c>
      <c r="BG8" s="59">
        <v>47</v>
      </c>
      <c r="BH8" s="59">
        <v>53.9</v>
      </c>
      <c r="BI8" s="59">
        <v>70.900000000000006</v>
      </c>
      <c r="BJ8" s="59">
        <v>74.599999999999994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1086</v>
      </c>
      <c r="BR8" s="60">
        <v>775</v>
      </c>
      <c r="BS8" s="60">
        <v>922</v>
      </c>
      <c r="BT8" s="61">
        <v>1227</v>
      </c>
      <c r="BU8" s="61">
        <v>1469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0</v>
      </c>
      <c r="CN8" s="58">
        <v>0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85</v>
      </c>
      <c r="DL8" s="59">
        <v>85</v>
      </c>
      <c r="DM8" s="59">
        <v>90</v>
      </c>
      <c r="DN8" s="59">
        <v>90</v>
      </c>
      <c r="DO8" s="59">
        <v>105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2024-01-11T00:09:07Z</dcterms:created>
  <dcterms:modified xsi:type="dcterms:W3CDTF">2024-02-01T00:42:56Z</dcterms:modified>
  <cp:category/>
</cp:coreProperties>
</file>