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h6euijL9Y1he5EakGn5rWz1rLxcYNf4RBC6ntKtIXhC9IF+DHe2N6hVlE0PlTU3NYdlKUk64vBJFv9nxg1bsAw==" workbookSaltValue="5ZK2bSYM6y0RM7y9Zo758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BZ51" i="4"/>
  <c r="LT76" i="4"/>
  <c r="GQ51" i="4"/>
  <c r="LH30" i="4"/>
  <c r="GQ30" i="4"/>
  <c r="BZ30" i="4"/>
  <c r="IE76" i="4"/>
  <c r="BG30" i="4"/>
  <c r="KO30" i="4"/>
  <c r="BG51" i="4"/>
  <c r="AV76" i="4"/>
  <c r="KO51" i="4"/>
  <c r="LE76" i="4"/>
  <c r="FX51" i="4"/>
  <c r="HP76" i="4"/>
  <c r="FX30" i="4"/>
  <c r="FE51" i="4"/>
  <c r="HA76" i="4"/>
  <c r="AN51" i="4"/>
  <c r="FE30" i="4"/>
  <c r="KP76" i="4"/>
  <c r="JV30" i="4"/>
  <c r="AN30" i="4"/>
  <c r="AG76" i="4"/>
  <c r="JV51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<sst xmlns="http://schemas.openxmlformats.org/spreadsheetml/2006/main" count="277" uniqueCount="141">
  <si>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</si>
  <si>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</si>
  <si>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</si>
  <si>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</si>
  <si>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</si>
  <si>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</si>
  <si>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</si>
  <si>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</si>
  <si>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</si>
  <si>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</si>
  <si>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</si>
  <si>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</si>
  <si>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</si>
  <si>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</si>
  <si>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</si>
  <si>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</si>
  <si>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</si>
  <si>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</si>
  <si>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</si>
  <si>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</si>
  <si>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</si>
  <si>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</si>
  <si>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</si>
  <si>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</si>
  <si>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</si>
  <si>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</si>
  <si>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</si>
  <si>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</si>
  <si>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</si>
  <si>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</si>
  <si>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</si>
  <si>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</si>
  <si>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</si>
  <si>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</si>
  <si>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</si>
  <si>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</si>
  <si>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</si>
  <si>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</si>
  <si>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</si>
  <si>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</si>
  <si>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</si>
  <si>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</si>
  <si>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</si>
  <si>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</si>
  <si>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</si>
  <si>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</si>
  <si>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</si>
  <si>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</si>
  <si>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</si>
  <si>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</si>
  <si>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</si>
  <si>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</si>
  <si>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</si>
  <si>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</si>
  <si>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</si>
  <si>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</si>
  <si>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</si>
  <si>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</si>
  <si>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</si>
  <si>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</si>
  <si>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</si>
  <si>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</si>
  <si>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</si>
  <si>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</si>
  <si>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</si>
  <si>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</si>
  <si>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</si>
  <si>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</si>
  <si>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</si>
  <si>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</si>
  <si>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</si>
  <si>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</si>
  <si>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</si>
  <si>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</si>
  <si>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</si>
  <si>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</si>
  <si>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</si>
  <si>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</si>
  <si>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</si>
  <si>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</si>
  <si>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</si>
  <si>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</si>
  <si>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</si>
  <si>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</si>
  <si>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</si>
  <si>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</si>
  <si>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</si>
  <si>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</si>
  <si>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</si>
  <si>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</si>
  <si>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</si>
  <si>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</si>
  <si>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</si>
  <si>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</si>
  <si>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</si>
  <si>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</si>
  <si>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</si>
  <si>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</si>
  <si>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</si>
  <si>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</si>
  <si>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</si>
  <si>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</si>
  <si>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</si>
  <si>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</si>
  <si>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</si>
  <si>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</si>
  <si>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</si>
  <si>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</si>
  <si>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</si>
  <si>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</si>
  <si>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</si>
  <si>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</si>
  <si>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</si>
  <si>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</si>
  <si>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</si>
  <si>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</si>
  <si>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</si>
  <si>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</si>
  <si>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</si>
  <si>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</si>
  <si>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</si>
  <si>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浜町公園地下駐車場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</si>
  <si>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</si>
  <si>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</si>
  <si>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</si>
  <si>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</si>
  <si>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</si>
  <si>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</si>
  <si>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</si>
  <si>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</si>
  <si>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</si>
  <si>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</si>
  <si>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</si>
  <si>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</si>
  <si>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</si>
  <si>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</si>
  <si>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</si>
  <si>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</si>
  <si>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工事費の減により、収益的収支比率、売上高GOP比率、EBITDAすべての数値が増加した。</t>
    <rPh sb="5" eb="6">
      <t>ゲン</t>
    </rPh>
    <rPh sb="40" eb="42">
      <t>ゾウカ</t>
    </rPh>
    <phoneticPr fontId="5"/>
  </si>
  <si>
    <t>　定期利用、一時利用共に利用台数が増となったことにより稼働率が増加した。</t>
    <phoneticPr fontId="5"/>
  </si>
  <si>
    <t>稼働率を除くすべての数値が平均値を上回っており、安定的な経営が出来ている。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</si>
</sst>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246</c:v>
                </c:pt>
                <c:pt idx="1">
                  <c:v>78</c:v>
                </c:pt>
                <c:pt idx="2">
                  <c:v>228</c:v>
                </c:pt>
                <c:pt idx="3">
                  <c:v>164.2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2-4418-89D1-8B82F235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2-4418-89D1-8B82F235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4-46EB-A943-94852791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4-46EB-A943-94852791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F0B-49AE-BFB0-39F47AF27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B-49AE-BFB0-39F47AF27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3A-4D64-87B3-22390957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A-4D64-87B3-22390957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4-4452-96C7-98B1E135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4-4452-96C7-98B1E135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A-4CB1-AC67-70AED1F4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A-4CB1-AC67-70AED1F4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113.9</c:v>
                </c:pt>
                <c:pt idx="1">
                  <c:v>30.9</c:v>
                </c:pt>
                <c:pt idx="2">
                  <c:v>103.4</c:v>
                </c:pt>
                <c:pt idx="3">
                  <c:v>111.8</c:v>
                </c:pt>
                <c:pt idx="4">
                  <c:v>117.2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F-4CE8-A18F-4623646B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CE8-A18F-4623646B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-29</c:v>
                </c:pt>
                <c:pt idx="2">
                  <c:v>56.1</c:v>
                </c:pt>
                <c:pt idx="3">
                  <c:v>39.1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F-46FF-8CC9-51822B34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F-46FF-8CC9-51822B34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61086</c:v>
                </c:pt>
                <c:pt idx="1">
                  <c:v>-22925</c:v>
                </c:pt>
                <c:pt idx="2">
                  <c:v>53565</c:v>
                </c:pt>
                <c:pt idx="3">
                  <c:v>39649</c:v>
                </c:pt>
                <c:pt idx="4">
                  <c:v>58108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9-4E83-AE9A-7DD7AF2B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9-4E83-AE9A-7DD7AF2B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浜町公園地下駐車場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8753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238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246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228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164.2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231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113.9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30.9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103.4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111.8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117.2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-29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56.1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39.1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56.7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61086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-22925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53565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39649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58108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rQvZJ9gVmLLfmDgWVPRRWiChXcfb4eZSqh0fiFfv29PT72NXHVqYQq0MGL3o3q/rhLKbqdE9WEt/J8ml23S+A==" saltValue="/jeSNufLxRyUNyNMq0ce+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91</v>
      </c>
      <c r="AX5" s="47" t="s">
        <v>104</v>
      </c>
      <c r="AY5" s="47" t="s">
        <v>105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106</v>
      </c>
      <c r="BG5" s="47" t="s">
        <v>107</v>
      </c>
      <c r="BH5" s="47" t="s">
        <v>108</v>
      </c>
      <c r="BI5" s="47" t="s">
        <v>92</v>
      </c>
      <c r="BJ5" s="47" t="s">
        <v>109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106</v>
      </c>
      <c r="BR5" s="47" t="s">
        <v>103</v>
      </c>
      <c r="BS5" s="47" t="s">
        <v>91</v>
      </c>
      <c r="BT5" s="47" t="s">
        <v>104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106</v>
      </c>
      <c r="CC5" s="47" t="s">
        <v>107</v>
      </c>
      <c r="CD5" s="47" t="s">
        <v>100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110</v>
      </c>
      <c r="CP5" s="47" t="s">
        <v>111</v>
      </c>
      <c r="CQ5" s="47" t="s">
        <v>100</v>
      </c>
      <c r="CR5" s="47" t="s">
        <v>92</v>
      </c>
      <c r="CS5" s="47" t="s">
        <v>105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112</v>
      </c>
      <c r="DA5" s="47" t="s">
        <v>107</v>
      </c>
      <c r="DB5" s="47" t="s">
        <v>100</v>
      </c>
      <c r="DC5" s="47" t="s">
        <v>113</v>
      </c>
      <c r="DD5" s="47" t="s">
        <v>109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106</v>
      </c>
      <c r="DL5" s="47" t="s">
        <v>107</v>
      </c>
      <c r="DM5" s="47" t="s">
        <v>100</v>
      </c>
      <c r="DN5" s="47" t="s">
        <v>92</v>
      </c>
      <c r="DO5" s="47" t="s">
        <v>105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114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東京都中央区</v>
      </c>
      <c r="I6" s="48" t="str">
        <f t="shared" si="1"/>
        <v>浜町公園地下駐車場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公共施設</v>
      </c>
      <c r="T6" s="50" t="str">
        <f t="shared" si="1"/>
        <v>有</v>
      </c>
      <c r="U6" s="51">
        <f t="shared" si="1"/>
        <v>8753</v>
      </c>
      <c r="V6" s="51">
        <f t="shared" si="1"/>
        <v>238</v>
      </c>
      <c r="W6" s="51">
        <f t="shared" si="1"/>
        <v>400</v>
      </c>
      <c r="X6" s="50" t="str">
        <f t="shared" si="1"/>
        <v>無</v>
      </c>
      <c r="Y6" s="52">
        <f>IF(Y8="-",NA(),Y8)</f>
        <v>246</v>
      </c>
      <c r="Z6" s="52">
        <f t="shared" ref="Z6:AH6" si="2">IF(Z8="-",NA(),Z8)</f>
        <v>78</v>
      </c>
      <c r="AA6" s="52">
        <f t="shared" si="2"/>
        <v>228</v>
      </c>
      <c r="AB6" s="52">
        <f t="shared" si="2"/>
        <v>164.2</v>
      </c>
      <c r="AC6" s="52">
        <f t="shared" si="2"/>
        <v>231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59</v>
      </c>
      <c r="BG6" s="52">
        <f t="shared" ref="BG6:BO6" si="5">IF(BG8="-",NA(),BG8)</f>
        <v>-29</v>
      </c>
      <c r="BH6" s="52">
        <f t="shared" si="5"/>
        <v>56.1</v>
      </c>
      <c r="BI6" s="52">
        <f t="shared" si="5"/>
        <v>39.1</v>
      </c>
      <c r="BJ6" s="52">
        <f t="shared" si="5"/>
        <v>56.7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61086</v>
      </c>
      <c r="BR6" s="53">
        <f t="shared" ref="BR6:BZ6" si="6">IF(BR8="-",NA(),BR8)</f>
        <v>-22925</v>
      </c>
      <c r="BS6" s="53">
        <f t="shared" si="6"/>
        <v>53565</v>
      </c>
      <c r="BT6" s="53">
        <f t="shared" si="6"/>
        <v>39649</v>
      </c>
      <c r="BU6" s="53">
        <f t="shared" si="6"/>
        <v>58108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113.9</v>
      </c>
      <c r="DL6" s="52">
        <f t="shared" ref="DL6:DT6" si="9">IF(DL8="-",NA(),DL8)</f>
        <v>30.9</v>
      </c>
      <c r="DM6" s="52">
        <f t="shared" si="9"/>
        <v>103.4</v>
      </c>
      <c r="DN6" s="52">
        <f t="shared" si="9"/>
        <v>111.8</v>
      </c>
      <c r="DO6" s="52">
        <f t="shared" si="9"/>
        <v>117.2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116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東京都　中央区</v>
      </c>
      <c r="I7" s="48" t="str">
        <f t="shared" si="10"/>
        <v>浜町公園地下駐車場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8753</v>
      </c>
      <c r="V7" s="51">
        <f t="shared" si="10"/>
        <v>238</v>
      </c>
      <c r="W7" s="51">
        <f t="shared" si="10"/>
        <v>400</v>
      </c>
      <c r="X7" s="50" t="str">
        <f t="shared" si="10"/>
        <v>無</v>
      </c>
      <c r="Y7" s="52">
        <f>Y8</f>
        <v>246</v>
      </c>
      <c r="Z7" s="52">
        <f t="shared" ref="Z7:AH7" si="11">Z8</f>
        <v>78</v>
      </c>
      <c r="AA7" s="52">
        <f t="shared" si="11"/>
        <v>228</v>
      </c>
      <c r="AB7" s="52">
        <f t="shared" si="11"/>
        <v>164.2</v>
      </c>
      <c r="AC7" s="52">
        <f t="shared" si="11"/>
        <v>231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59</v>
      </c>
      <c r="BG7" s="52">
        <f t="shared" ref="BG7:BO7" si="14">BG8</f>
        <v>-29</v>
      </c>
      <c r="BH7" s="52">
        <f t="shared" si="14"/>
        <v>56.1</v>
      </c>
      <c r="BI7" s="52">
        <f t="shared" si="14"/>
        <v>39.1</v>
      </c>
      <c r="BJ7" s="52">
        <f t="shared" si="14"/>
        <v>56.7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61086</v>
      </c>
      <c r="BR7" s="53">
        <f t="shared" ref="BR7:BZ7" si="15">BR8</f>
        <v>-22925</v>
      </c>
      <c r="BS7" s="53">
        <f t="shared" si="15"/>
        <v>53565</v>
      </c>
      <c r="BT7" s="53">
        <f t="shared" si="15"/>
        <v>39649</v>
      </c>
      <c r="BU7" s="53">
        <f t="shared" si="15"/>
        <v>58108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118</v>
      </c>
      <c r="CL7" s="49"/>
      <c r="CM7" s="51">
        <f>CM8</f>
        <v>0</v>
      </c>
      <c r="CN7" s="51">
        <f>CN8</f>
        <v>0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113.9</v>
      </c>
      <c r="DL7" s="52">
        <f t="shared" ref="DL7:DT7" si="17">DL8</f>
        <v>30.9</v>
      </c>
      <c r="DM7" s="52">
        <f t="shared" si="17"/>
        <v>103.4</v>
      </c>
      <c r="DN7" s="52">
        <f t="shared" si="17"/>
        <v>111.8</v>
      </c>
      <c r="DO7" s="52">
        <f t="shared" si="17"/>
        <v>117.2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7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26</v>
      </c>
      <c r="S8" s="57" t="s">
        <v>130</v>
      </c>
      <c r="T8" s="57" t="s">
        <v>131</v>
      </c>
      <c r="U8" s="58">
        <v>8753</v>
      </c>
      <c r="V8" s="58">
        <v>238</v>
      </c>
      <c r="W8" s="58">
        <v>400</v>
      </c>
      <c r="X8" s="57" t="s">
        <v>132</v>
      </c>
      <c r="Y8" s="59">
        <v>246</v>
      </c>
      <c r="Z8" s="59">
        <v>78</v>
      </c>
      <c r="AA8" s="59">
        <v>228</v>
      </c>
      <c r="AB8" s="59">
        <v>164.2</v>
      </c>
      <c r="AC8" s="59">
        <v>231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59</v>
      </c>
      <c r="BG8" s="59">
        <v>-29</v>
      </c>
      <c r="BH8" s="59">
        <v>56.1</v>
      </c>
      <c r="BI8" s="59">
        <v>39.1</v>
      </c>
      <c r="BJ8" s="59">
        <v>56.7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61086</v>
      </c>
      <c r="BR8" s="60">
        <v>-22925</v>
      </c>
      <c r="BS8" s="60">
        <v>53565</v>
      </c>
      <c r="BT8" s="61">
        <v>39649</v>
      </c>
      <c r="BU8" s="61">
        <v>58108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0</v>
      </c>
      <c r="CN8" s="58">
        <v>0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113.9</v>
      </c>
      <c r="DL8" s="59">
        <v>30.9</v>
      </c>
      <c r="DM8" s="59">
        <v>103.4</v>
      </c>
      <c r="DN8" s="59">
        <v>111.8</v>
      </c>
      <c r="DO8" s="59">
        <v>117.2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2024-01-11T00:09:04Z</dcterms:created>
  <dcterms:modified xsi:type="dcterms:W3CDTF">2024-02-01T00:41:04Z</dcterms:modified>
  <cp:category/>
</cp:coreProperties>
</file>