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NdusMkGIZQ31N2Vm6VfOfL4gGeEvcvuQ9XvdXrG62ov2mspF+nw7QPfpmagfoIJnRxk0QUYGtH4GzI2Jmsfc0w==" workbookSaltValue="BDFvyHbX9aSvPKMgX+Dxh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HJ30" i="4"/>
  <c r="CS30" i="4"/>
  <c r="IT76" i="4"/>
  <c r="CS51" i="4"/>
  <c r="MA51" i="4"/>
  <c r="C11" i="5"/>
  <c r="D11" i="5"/>
  <c r="E11" i="5"/>
  <c r="B11" i="5"/>
  <c r="BK76" i="4" l="1"/>
  <c r="LH51" i="4"/>
  <c r="IE76" i="4"/>
  <c r="LT76" i="4"/>
  <c r="GQ51" i="4"/>
  <c r="LH30" i="4"/>
  <c r="GQ30" i="4"/>
  <c r="BZ51" i="4"/>
  <c r="BZ30" i="4"/>
  <c r="FX30" i="4"/>
  <c r="BG30" i="4"/>
  <c r="AV76" i="4"/>
  <c r="KO51" i="4"/>
  <c r="LE76" i="4"/>
  <c r="FX51" i="4"/>
  <c r="HP76" i="4"/>
  <c r="BG51" i="4"/>
  <c r="KO30" i="4"/>
  <c r="FE51" i="4"/>
  <c r="HA76" i="4"/>
  <c r="AN51" i="4"/>
  <c r="FE30" i="4"/>
  <c r="AN30" i="4"/>
  <c r="JV51" i="4"/>
  <c r="AG76" i="4"/>
  <c r="KP76" i="4"/>
  <c r="JV30" i="4"/>
  <c r="KA76" i="4"/>
  <c r="EL51" i="4"/>
  <c r="JC30" i="4"/>
  <c r="U51" i="4"/>
  <c r="JC51" i="4"/>
  <c r="GL76" i="4"/>
  <c r="EL30" i="4"/>
  <c r="U30" i="4"/>
  <c r="R76" i="4"/>
</calcChain>
</file>

<file path=xl/sharedStrings.xml><?xml version="1.0" encoding="utf-8"?>
<sst xmlns="http://schemas.openxmlformats.org/spreadsheetml/2006/main" count="277" uniqueCount="135">
  <si>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</si>
  <si>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</si>
  <si>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</si>
  <si>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</si>
  <si>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</si>
  <si>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</si>
  <si>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</si>
  <si>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</si>
  <si>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</si>
  <si>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</si>
  <si>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</si>
  <si>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</si>
  <si>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</si>
  <si>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</si>
  <si>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</si>
  <si>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</si>
  <si>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</si>
  <si>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</si>
  <si>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</si>
  <si>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</si>
  <si>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</si>
  <si>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</si>
  <si>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</si>
  <si>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</si>
  <si>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</si>
  <si>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</si>
  <si>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</si>
  <si>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</si>
  <si>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</si>
  <si>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</si>
  <si>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</si>
  <si>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</si>
  <si>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</si>
  <si>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</si>
  <si>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</si>
  <si>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</si>
  <si>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</si>
  <si>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</si>
  <si>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</si>
  <si>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</si>
  <si>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</si>
  <si>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</si>
  <si>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</si>
  <si>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</si>
  <si>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</si>
  <si>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</si>
  <si>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</si>
  <si>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</si>
  <si>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</si>
  <si>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</si>
  <si>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</si>
  <si>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</si>
  <si>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</si>
  <si>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</si>
  <si>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</si>
  <si>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</si>
  <si>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</si>
  <si>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</si>
  <si>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</si>
  <si>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</si>
  <si>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</si>
  <si>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</si>
  <si>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</si>
  <si>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</si>
  <si>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</si>
  <si>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</si>
  <si>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</si>
  <si>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</si>
  <si>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</si>
  <si>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</si>
  <si>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</si>
  <si>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</si>
  <si>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</si>
  <si>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</si>
  <si>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</si>
  <si>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</si>
  <si>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</si>
  <si>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</si>
  <si>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</si>
  <si>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</si>
  <si>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</si>
  <si>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</si>
  <si>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</si>
  <si>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</si>
  <si>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</si>
  <si>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</si>
  <si>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</si>
  <si>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</si>
  <si>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</si>
  <si>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</si>
  <si>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</si>
  <si>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</si>
  <si>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</si>
  <si>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</si>
  <si>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</si>
  <si>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</si>
  <si>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</si>
  <si>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</si>
  <si>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</si>
  <si>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</si>
  <si>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</si>
  <si>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</si>
  <si>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</si>
  <si>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</si>
  <si>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</si>
  <si>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</si>
  <si>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</si>
  <si>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</si>
  <si>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</si>
  <si>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</si>
  <si>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</si>
  <si>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</si>
  <si>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</si>
  <si>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</si>
  <si>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</si>
  <si>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</si>
  <si>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人形町駐車場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</si>
  <si>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</si>
  <si>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</si>
  <si>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</si>
  <si>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</si>
  <si>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</si>
  <si>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</si>
  <si>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</si>
  <si>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</si>
  <si>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</si>
  <si>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</si>
  <si>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</si>
  <si>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</si>
  <si>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</si>
  <si>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</si>
  <si>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</si>
  <si>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駐車場使用料の増により収益的収支比率、売上高GOP比率、EBITDAすべての数値が増加した。</t>
    <phoneticPr fontId="5"/>
  </si>
  <si>
    <t>　定期利用台数は昨年度と同程度だったものの、一時利用台数が増となったことにより稼働率が増加した。</t>
    <phoneticPr fontId="5"/>
  </si>
  <si>
    <t>　すべての数値が平均値を上回っており、安定的な経営が出来ている。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</si>
</sst>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199</c:v>
                </c:pt>
                <c:pt idx="1">
                  <c:v>268</c:v>
                </c:pt>
                <c:pt idx="2">
                  <c:v>247.8</c:v>
                </c:pt>
                <c:pt idx="3">
                  <c:v>169.8</c:v>
                </c:pt>
                <c:pt idx="4">
                  <c:v>182.8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0-4441-9ED4-89109268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150.30000000000001</c:v>
                </c:pt>
                <c:pt idx="1">
                  <c:v>136.1</c:v>
                </c:pt>
                <c:pt idx="2">
                  <c:v>127.8</c:v>
                </c:pt>
                <c:pt idx="3">
                  <c:v>146.5</c:v>
                </c:pt>
                <c:pt idx="4">
                  <c:v>142.69999999999999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0-4441-9ED4-89109268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4-4111-8CDB-7877B77E8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108.2</c:v>
                </c:pt>
                <c:pt idx="1">
                  <c:v>117.1</c:v>
                </c:pt>
                <c:pt idx="2">
                  <c:v>145.19999999999999</c:v>
                </c:pt>
                <c:pt idx="3">
                  <c:v>219.9</c:v>
                </c:pt>
                <c:pt idx="4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4-4111-8CDB-7877B77E8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7B-4143-8B11-1E2BCCDF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B-4143-8B11-1E2BCCDF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FDB-4828-A4AA-A49EC41D1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B-4828-A4AA-A49EC41D1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5-43D7-8B80-E4FD3307F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4.0999999999999996</c:v>
                </c:pt>
                <c:pt idx="2">
                  <c:v>6.6</c:v>
                </c:pt>
                <c:pt idx="3">
                  <c:v>5.5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5-43D7-8B80-E4FD3307F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A-4C5C-B034-15554C4E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67</c:v>
                </c:pt>
                <c:pt idx="3">
                  <c:v>56</c:v>
                </c:pt>
                <c:pt idx="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A-4C5C-B034-15554C4E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230.6</c:v>
                </c:pt>
                <c:pt idx="1">
                  <c:v>185.1</c:v>
                </c:pt>
                <c:pt idx="2">
                  <c:v>176.6</c:v>
                </c:pt>
                <c:pt idx="3">
                  <c:v>183</c:v>
                </c:pt>
                <c:pt idx="4">
                  <c:v>206.4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1-44E7-AD24-4222898B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156.5</c:v>
                </c:pt>
                <c:pt idx="2">
                  <c:v>131</c:v>
                </c:pt>
                <c:pt idx="3">
                  <c:v>136.80000000000001</c:v>
                </c:pt>
                <c:pt idx="4">
                  <c:v>145.1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1-44E7-AD24-4222898B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50</c:v>
                </c:pt>
                <c:pt idx="1">
                  <c:v>63</c:v>
                </c:pt>
                <c:pt idx="2">
                  <c:v>59.6</c:v>
                </c:pt>
                <c:pt idx="3">
                  <c:v>41.1</c:v>
                </c:pt>
                <c:pt idx="4">
                  <c:v>45.3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6-4A36-AE9D-BFDD60C1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-0.1</c:v>
                </c:pt>
                <c:pt idx="1">
                  <c:v>-9.8000000000000007</c:v>
                </c:pt>
                <c:pt idx="2">
                  <c:v>-25.9</c:v>
                </c:pt>
                <c:pt idx="3">
                  <c:v>-24.6</c:v>
                </c:pt>
                <c:pt idx="4">
                  <c:v>-29.2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6-4A36-AE9D-BFDD60C1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15594</c:v>
                </c:pt>
                <c:pt idx="1">
                  <c:v>20433</c:v>
                </c:pt>
                <c:pt idx="2">
                  <c:v>19730</c:v>
                </c:pt>
                <c:pt idx="3">
                  <c:v>13625</c:v>
                </c:pt>
                <c:pt idx="4">
                  <c:v>16629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0-4DC7-BBE5-5E06BD154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16973</c:v>
                </c:pt>
                <c:pt idx="1">
                  <c:v>5206</c:v>
                </c:pt>
                <c:pt idx="2">
                  <c:v>2220</c:v>
                </c:pt>
                <c:pt idx="3">
                  <c:v>3097</c:v>
                </c:pt>
                <c:pt idx="4">
                  <c:v>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0-4DC7-BBE5-5E06BD154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人形町駐車場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2386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199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268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247.8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169.8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182.8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230.6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185.1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176.6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183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206.4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150.30000000000001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136.1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127.8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146.5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142.69999999999999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4.0999999999999996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5.5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161.5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156.5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136.80000000000001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145.1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59.6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41.1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45.3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15594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20433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19730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13625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16629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67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65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-0.1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-9.8000000000000007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-24.6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-29.2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16973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5206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2220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3097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6051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108.2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117.1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145.19999999999999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219.9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107.1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A7XfPIINO2Nmfm6A0DsZO5n2zvoQTTfZXt4968+rZujZYqkceLSMIisfskHl+4JPD1jSMhzNyFQ0hgGTg6lhg==" saltValue="Oa7bK6DVyVEqtphT8lXZ4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101</v>
      </c>
      <c r="AW5" s="47" t="s">
        <v>102</v>
      </c>
      <c r="AX5" s="47" t="s">
        <v>106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108</v>
      </c>
      <c r="BH5" s="47" t="s">
        <v>91</v>
      </c>
      <c r="BI5" s="47" t="s">
        <v>103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102</v>
      </c>
      <c r="BT5" s="47" t="s">
        <v>103</v>
      </c>
      <c r="BU5" s="47" t="s">
        <v>104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101</v>
      </c>
      <c r="CD5" s="47" t="s">
        <v>109</v>
      </c>
      <c r="CE5" s="47" t="s">
        <v>106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101</v>
      </c>
      <c r="CQ5" s="47" t="s">
        <v>102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108</v>
      </c>
      <c r="DB5" s="47" t="s">
        <v>109</v>
      </c>
      <c r="DC5" s="47" t="s">
        <v>106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108</v>
      </c>
      <c r="DM5" s="47" t="s">
        <v>109</v>
      </c>
      <c r="DN5" s="47" t="s">
        <v>92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110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東京都中央区</v>
      </c>
      <c r="I6" s="48" t="str">
        <f t="shared" si="1"/>
        <v>人形町駐車場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26</v>
      </c>
      <c r="S6" s="50" t="str">
        <f t="shared" si="1"/>
        <v>公共施設</v>
      </c>
      <c r="T6" s="50" t="str">
        <f t="shared" si="1"/>
        <v>無</v>
      </c>
      <c r="U6" s="51">
        <f t="shared" si="1"/>
        <v>2386</v>
      </c>
      <c r="V6" s="51">
        <f t="shared" si="1"/>
        <v>47</v>
      </c>
      <c r="W6" s="51">
        <f t="shared" si="1"/>
        <v>400</v>
      </c>
      <c r="X6" s="50" t="str">
        <f t="shared" si="1"/>
        <v>無</v>
      </c>
      <c r="Y6" s="52">
        <f>IF(Y8="-",NA(),Y8)</f>
        <v>199</v>
      </c>
      <c r="Z6" s="52">
        <f t="shared" ref="Z6:AH6" si="2">IF(Z8="-",NA(),Z8)</f>
        <v>268</v>
      </c>
      <c r="AA6" s="52">
        <f t="shared" si="2"/>
        <v>247.8</v>
      </c>
      <c r="AB6" s="52">
        <f t="shared" si="2"/>
        <v>169.8</v>
      </c>
      <c r="AC6" s="52">
        <f t="shared" si="2"/>
        <v>182.8</v>
      </c>
      <c r="AD6" s="52">
        <f t="shared" si="2"/>
        <v>150.30000000000001</v>
      </c>
      <c r="AE6" s="52">
        <f t="shared" si="2"/>
        <v>136.1</v>
      </c>
      <c r="AF6" s="52">
        <f t="shared" si="2"/>
        <v>127.8</v>
      </c>
      <c r="AG6" s="52">
        <f t="shared" si="2"/>
        <v>146.5</v>
      </c>
      <c r="AH6" s="52">
        <f t="shared" si="2"/>
        <v>142.69999999999999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4.0999999999999996</v>
      </c>
      <c r="AQ6" s="52">
        <f t="shared" si="3"/>
        <v>6.6</v>
      </c>
      <c r="AR6" s="52">
        <f t="shared" si="3"/>
        <v>5.5</v>
      </c>
      <c r="AS6" s="52">
        <f t="shared" si="3"/>
        <v>4.0999999999999996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45</v>
      </c>
      <c r="BB6" s="53">
        <f t="shared" si="4"/>
        <v>67</v>
      </c>
      <c r="BC6" s="53">
        <f t="shared" si="4"/>
        <v>56</v>
      </c>
      <c r="BD6" s="53">
        <f t="shared" si="4"/>
        <v>65</v>
      </c>
      <c r="BE6" s="51" t="str">
        <f>IF(BE8="-","",IF(BE8="-","【-】","【"&amp;SUBSTITUTE(TEXT(BE8,"#,##0"),"-","△")&amp;"】"))</f>
        <v>【33】</v>
      </c>
      <c r="BF6" s="52">
        <f>IF(BF8="-",NA(),BF8)</f>
        <v>50</v>
      </c>
      <c r="BG6" s="52">
        <f t="shared" ref="BG6:BO6" si="5">IF(BG8="-",NA(),BG8)</f>
        <v>63</v>
      </c>
      <c r="BH6" s="52">
        <f t="shared" si="5"/>
        <v>59.6</v>
      </c>
      <c r="BI6" s="52">
        <f t="shared" si="5"/>
        <v>41.1</v>
      </c>
      <c r="BJ6" s="52">
        <f t="shared" si="5"/>
        <v>45.3</v>
      </c>
      <c r="BK6" s="52">
        <f t="shared" si="5"/>
        <v>-0.1</v>
      </c>
      <c r="BL6" s="52">
        <f t="shared" si="5"/>
        <v>-9.8000000000000007</v>
      </c>
      <c r="BM6" s="52">
        <f t="shared" si="5"/>
        <v>-25.9</v>
      </c>
      <c r="BN6" s="52">
        <f t="shared" si="5"/>
        <v>-24.6</v>
      </c>
      <c r="BO6" s="52">
        <f t="shared" si="5"/>
        <v>-29.2</v>
      </c>
      <c r="BP6" s="49" t="str">
        <f>IF(BP8="-","",IF(BP8="-","【-】","【"&amp;SUBSTITUTE(TEXT(BP8,"#,##0.0"),"-","△")&amp;"】"))</f>
        <v>【12.8】</v>
      </c>
      <c r="BQ6" s="53">
        <f>IF(BQ8="-",NA(),BQ8)</f>
        <v>15594</v>
      </c>
      <c r="BR6" s="53">
        <f t="shared" ref="BR6:BZ6" si="6">IF(BR8="-",NA(),BR8)</f>
        <v>20433</v>
      </c>
      <c r="BS6" s="53">
        <f t="shared" si="6"/>
        <v>19730</v>
      </c>
      <c r="BT6" s="53">
        <f t="shared" si="6"/>
        <v>13625</v>
      </c>
      <c r="BU6" s="53">
        <f t="shared" si="6"/>
        <v>16629</v>
      </c>
      <c r="BV6" s="53">
        <f t="shared" si="6"/>
        <v>16973</v>
      </c>
      <c r="BW6" s="53">
        <f t="shared" si="6"/>
        <v>5206</v>
      </c>
      <c r="BX6" s="53">
        <f t="shared" si="6"/>
        <v>2220</v>
      </c>
      <c r="BY6" s="53">
        <f t="shared" si="6"/>
        <v>3097</v>
      </c>
      <c r="BZ6" s="53">
        <f t="shared" si="6"/>
        <v>6051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108.2</v>
      </c>
      <c r="DF6" s="52">
        <f t="shared" si="8"/>
        <v>117.1</v>
      </c>
      <c r="DG6" s="52">
        <f t="shared" si="8"/>
        <v>145.19999999999999</v>
      </c>
      <c r="DH6" s="52">
        <f t="shared" si="8"/>
        <v>219.9</v>
      </c>
      <c r="DI6" s="52">
        <f t="shared" si="8"/>
        <v>107.1</v>
      </c>
      <c r="DJ6" s="49" t="str">
        <f>IF(DJ8="-","",IF(DJ8="-","【-】","【"&amp;SUBSTITUTE(TEXT(DJ8,"#,##0.0"),"-","△")&amp;"】"))</f>
        <v>【72.2】</v>
      </c>
      <c r="DK6" s="52">
        <f>IF(DK8="-",NA(),DK8)</f>
        <v>230.6</v>
      </c>
      <c r="DL6" s="52">
        <f t="shared" ref="DL6:DT6" si="9">IF(DL8="-",NA(),DL8)</f>
        <v>185.1</v>
      </c>
      <c r="DM6" s="52">
        <f t="shared" si="9"/>
        <v>176.6</v>
      </c>
      <c r="DN6" s="52">
        <f t="shared" si="9"/>
        <v>183</v>
      </c>
      <c r="DO6" s="52">
        <f t="shared" si="9"/>
        <v>206.4</v>
      </c>
      <c r="DP6" s="52">
        <f t="shared" si="9"/>
        <v>161.5</v>
      </c>
      <c r="DQ6" s="52">
        <f t="shared" si="9"/>
        <v>156.5</v>
      </c>
      <c r="DR6" s="52">
        <f t="shared" si="9"/>
        <v>131</v>
      </c>
      <c r="DS6" s="52">
        <f t="shared" si="9"/>
        <v>136.80000000000001</v>
      </c>
      <c r="DT6" s="52">
        <f t="shared" si="9"/>
        <v>145.1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113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東京都　中央区</v>
      </c>
      <c r="I7" s="48" t="str">
        <f t="shared" si="10"/>
        <v>人形町駐車場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2386</v>
      </c>
      <c r="V7" s="51">
        <f t="shared" si="10"/>
        <v>47</v>
      </c>
      <c r="W7" s="51">
        <f t="shared" si="10"/>
        <v>400</v>
      </c>
      <c r="X7" s="50" t="str">
        <f t="shared" si="10"/>
        <v>無</v>
      </c>
      <c r="Y7" s="52">
        <f>Y8</f>
        <v>199</v>
      </c>
      <c r="Z7" s="52">
        <f t="shared" ref="Z7:AH7" si="11">Z8</f>
        <v>268</v>
      </c>
      <c r="AA7" s="52">
        <f t="shared" si="11"/>
        <v>247.8</v>
      </c>
      <c r="AB7" s="52">
        <f t="shared" si="11"/>
        <v>169.8</v>
      </c>
      <c r="AC7" s="52">
        <f t="shared" si="11"/>
        <v>182.8</v>
      </c>
      <c r="AD7" s="52">
        <f t="shared" si="11"/>
        <v>150.30000000000001</v>
      </c>
      <c r="AE7" s="52">
        <f t="shared" si="11"/>
        <v>136.1</v>
      </c>
      <c r="AF7" s="52">
        <f t="shared" si="11"/>
        <v>127.8</v>
      </c>
      <c r="AG7" s="52">
        <f t="shared" si="11"/>
        <v>146.5</v>
      </c>
      <c r="AH7" s="52">
        <f t="shared" si="11"/>
        <v>142.69999999999999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4.0999999999999996</v>
      </c>
      <c r="AQ7" s="52">
        <f t="shared" si="12"/>
        <v>6.6</v>
      </c>
      <c r="AR7" s="52">
        <f t="shared" si="12"/>
        <v>5.5</v>
      </c>
      <c r="AS7" s="52">
        <f t="shared" si="12"/>
        <v>4.0999999999999996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45</v>
      </c>
      <c r="BB7" s="53">
        <f t="shared" si="13"/>
        <v>67</v>
      </c>
      <c r="BC7" s="53">
        <f t="shared" si="13"/>
        <v>56</v>
      </c>
      <c r="BD7" s="53">
        <f t="shared" si="13"/>
        <v>65</v>
      </c>
      <c r="BE7" s="51"/>
      <c r="BF7" s="52">
        <f>BF8</f>
        <v>50</v>
      </c>
      <c r="BG7" s="52">
        <f t="shared" ref="BG7:BO7" si="14">BG8</f>
        <v>63</v>
      </c>
      <c r="BH7" s="52">
        <f t="shared" si="14"/>
        <v>59.6</v>
      </c>
      <c r="BI7" s="52">
        <f t="shared" si="14"/>
        <v>41.1</v>
      </c>
      <c r="BJ7" s="52">
        <f t="shared" si="14"/>
        <v>45.3</v>
      </c>
      <c r="BK7" s="52">
        <f t="shared" si="14"/>
        <v>-0.1</v>
      </c>
      <c r="BL7" s="52">
        <f t="shared" si="14"/>
        <v>-9.8000000000000007</v>
      </c>
      <c r="BM7" s="52">
        <f t="shared" si="14"/>
        <v>-25.9</v>
      </c>
      <c r="BN7" s="52">
        <f t="shared" si="14"/>
        <v>-24.6</v>
      </c>
      <c r="BO7" s="52">
        <f t="shared" si="14"/>
        <v>-29.2</v>
      </c>
      <c r="BP7" s="49"/>
      <c r="BQ7" s="53">
        <f>BQ8</f>
        <v>15594</v>
      </c>
      <c r="BR7" s="53">
        <f t="shared" ref="BR7:BZ7" si="15">BR8</f>
        <v>20433</v>
      </c>
      <c r="BS7" s="53">
        <f t="shared" si="15"/>
        <v>19730</v>
      </c>
      <c r="BT7" s="53">
        <f t="shared" si="15"/>
        <v>13625</v>
      </c>
      <c r="BU7" s="53">
        <f t="shared" si="15"/>
        <v>16629</v>
      </c>
      <c r="BV7" s="53">
        <f t="shared" si="15"/>
        <v>16973</v>
      </c>
      <c r="BW7" s="53">
        <f t="shared" si="15"/>
        <v>5206</v>
      </c>
      <c r="BX7" s="53">
        <f t="shared" si="15"/>
        <v>2220</v>
      </c>
      <c r="BY7" s="53">
        <f t="shared" si="15"/>
        <v>3097</v>
      </c>
      <c r="BZ7" s="53">
        <f t="shared" si="15"/>
        <v>6051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111</v>
      </c>
      <c r="CL7" s="49"/>
      <c r="CM7" s="51">
        <f>CM8</f>
        <v>0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108.2</v>
      </c>
      <c r="DF7" s="52">
        <f t="shared" si="16"/>
        <v>117.1</v>
      </c>
      <c r="DG7" s="52">
        <f t="shared" si="16"/>
        <v>145.19999999999999</v>
      </c>
      <c r="DH7" s="52">
        <f t="shared" si="16"/>
        <v>219.9</v>
      </c>
      <c r="DI7" s="52">
        <f t="shared" si="16"/>
        <v>107.1</v>
      </c>
      <c r="DJ7" s="49"/>
      <c r="DK7" s="52">
        <f>DK8</f>
        <v>230.6</v>
      </c>
      <c r="DL7" s="52">
        <f t="shared" ref="DL7:DT7" si="17">DL8</f>
        <v>185.1</v>
      </c>
      <c r="DM7" s="52">
        <f t="shared" si="17"/>
        <v>176.6</v>
      </c>
      <c r="DN7" s="52">
        <f t="shared" si="17"/>
        <v>183</v>
      </c>
      <c r="DO7" s="52">
        <f t="shared" si="17"/>
        <v>206.4</v>
      </c>
      <c r="DP7" s="52">
        <f t="shared" si="17"/>
        <v>161.5</v>
      </c>
      <c r="DQ7" s="52">
        <f t="shared" si="17"/>
        <v>156.5</v>
      </c>
      <c r="DR7" s="52">
        <f t="shared" si="17"/>
        <v>131</v>
      </c>
      <c r="DS7" s="52">
        <f t="shared" si="17"/>
        <v>136.80000000000001</v>
      </c>
      <c r="DT7" s="52">
        <f t="shared" si="17"/>
        <v>145.1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6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26</v>
      </c>
      <c r="S8" s="57" t="s">
        <v>125</v>
      </c>
      <c r="T8" s="57" t="s">
        <v>126</v>
      </c>
      <c r="U8" s="58">
        <v>2386</v>
      </c>
      <c r="V8" s="58">
        <v>47</v>
      </c>
      <c r="W8" s="58">
        <v>400</v>
      </c>
      <c r="X8" s="57" t="s">
        <v>126</v>
      </c>
      <c r="Y8" s="59">
        <v>199</v>
      </c>
      <c r="Z8" s="59">
        <v>268</v>
      </c>
      <c r="AA8" s="59">
        <v>247.8</v>
      </c>
      <c r="AB8" s="59">
        <v>169.8</v>
      </c>
      <c r="AC8" s="59">
        <v>182.8</v>
      </c>
      <c r="AD8" s="59">
        <v>150.30000000000001</v>
      </c>
      <c r="AE8" s="59">
        <v>136.1</v>
      </c>
      <c r="AF8" s="59">
        <v>127.8</v>
      </c>
      <c r="AG8" s="59">
        <v>146.5</v>
      </c>
      <c r="AH8" s="59">
        <v>142.69999999999999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4.0999999999999996</v>
      </c>
      <c r="AQ8" s="59">
        <v>6.6</v>
      </c>
      <c r="AR8" s="59">
        <v>5.5</v>
      </c>
      <c r="AS8" s="59">
        <v>4.0999999999999996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45</v>
      </c>
      <c r="BB8" s="60">
        <v>67</v>
      </c>
      <c r="BC8" s="60">
        <v>56</v>
      </c>
      <c r="BD8" s="60">
        <v>65</v>
      </c>
      <c r="BE8" s="60">
        <v>33</v>
      </c>
      <c r="BF8" s="59">
        <v>50</v>
      </c>
      <c r="BG8" s="59">
        <v>63</v>
      </c>
      <c r="BH8" s="59">
        <v>59.6</v>
      </c>
      <c r="BI8" s="59">
        <v>41.1</v>
      </c>
      <c r="BJ8" s="59">
        <v>45.3</v>
      </c>
      <c r="BK8" s="59">
        <v>-0.1</v>
      </c>
      <c r="BL8" s="59">
        <v>-9.8000000000000007</v>
      </c>
      <c r="BM8" s="59">
        <v>-25.9</v>
      </c>
      <c r="BN8" s="59">
        <v>-24.6</v>
      </c>
      <c r="BO8" s="59">
        <v>-29.2</v>
      </c>
      <c r="BP8" s="56">
        <v>12.8</v>
      </c>
      <c r="BQ8" s="60">
        <v>15594</v>
      </c>
      <c r="BR8" s="60">
        <v>20433</v>
      </c>
      <c r="BS8" s="60">
        <v>19730</v>
      </c>
      <c r="BT8" s="61">
        <v>13625</v>
      </c>
      <c r="BU8" s="61">
        <v>16629</v>
      </c>
      <c r="BV8" s="60">
        <v>16973</v>
      </c>
      <c r="BW8" s="60">
        <v>5206</v>
      </c>
      <c r="BX8" s="60">
        <v>2220</v>
      </c>
      <c r="BY8" s="60">
        <v>3097</v>
      </c>
      <c r="BZ8" s="60">
        <v>6051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108.2</v>
      </c>
      <c r="DF8" s="59">
        <v>117.1</v>
      </c>
      <c r="DG8" s="59">
        <v>145.19999999999999</v>
      </c>
      <c r="DH8" s="59">
        <v>219.9</v>
      </c>
      <c r="DI8" s="59">
        <v>107.1</v>
      </c>
      <c r="DJ8" s="56">
        <v>72.2</v>
      </c>
      <c r="DK8" s="59">
        <v>230.6</v>
      </c>
      <c r="DL8" s="59">
        <v>185.1</v>
      </c>
      <c r="DM8" s="59">
        <v>176.6</v>
      </c>
      <c r="DN8" s="59">
        <v>183</v>
      </c>
      <c r="DO8" s="59">
        <v>206.4</v>
      </c>
      <c r="DP8" s="59">
        <v>161.5</v>
      </c>
      <c r="DQ8" s="59">
        <v>156.5</v>
      </c>
      <c r="DR8" s="59">
        <v>131</v>
      </c>
      <c r="DS8" s="59">
        <v>136.80000000000001</v>
      </c>
      <c r="DT8" s="59">
        <v>145.1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2024-01-11T00:09:03Z</dcterms:created>
  <dcterms:modified xsi:type="dcterms:W3CDTF">2024-02-01T00:40:46Z</dcterms:modified>
  <cp:category/>
</cp:coreProperties>
</file>