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15360"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BY42" i="7"/>
  <c r="BE42" i="7"/>
  <c r="AM42" i="7"/>
  <c r="U42" i="7"/>
  <c r="E42" i="7"/>
  <c r="C42" i="7"/>
  <c r="DG41" i="7"/>
  <c r="CQ41" i="7"/>
  <c r="BY41" i="7"/>
  <c r="BE41" i="7"/>
  <c r="AM41" i="7"/>
  <c r="U41" i="7"/>
  <c r="E41" i="7"/>
  <c r="C41" i="7" s="1"/>
  <c r="DG40" i="7"/>
  <c r="CQ40" i="7"/>
  <c r="BY40" i="7"/>
  <c r="BE40" i="7"/>
  <c r="AM40" i="7"/>
  <c r="U40" i="7"/>
  <c r="E40" i="7"/>
  <c r="C40" i="7" s="1"/>
  <c r="DG39" i="7"/>
  <c r="CQ39" i="7"/>
  <c r="BY39" i="7"/>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s="1"/>
  <c r="DG35" i="7"/>
  <c r="CQ35" i="7"/>
  <c r="BY35" i="7"/>
  <c r="BE35" i="7"/>
  <c r="AM35" i="7"/>
  <c r="W35" i="7"/>
  <c r="E35" i="7"/>
  <c r="C35" i="7" s="1"/>
  <c r="DG34" i="7"/>
  <c r="CQ34" i="7"/>
  <c r="BY34" i="7"/>
  <c r="BG34" i="7"/>
  <c r="AO34" i="7"/>
  <c r="W34" i="7"/>
  <c r="E34" i="7"/>
  <c r="C34" i="7"/>
  <c r="U34" i="7" l="1"/>
  <c r="U35" i="7" s="1"/>
  <c r="U36" i="7" l="1"/>
  <c r="AM34" i="7"/>
  <c r="BE34" i="7" l="1"/>
  <c r="CO34" i="7"/>
  <c r="CO35" i="7" s="1"/>
  <c r="CO36" i="7" s="1"/>
  <c r="CO37" i="7" s="1"/>
  <c r="CO38" i="7" s="1"/>
  <c r="CO39" i="7" s="1"/>
  <c r="CO40" i="7" s="1"/>
  <c r="CO41" i="7" s="1"/>
  <c r="CO42" i="7" s="1"/>
  <c r="BW34" i="7"/>
  <c r="BW35" i="7" s="1"/>
  <c r="BW36" i="7" s="1"/>
  <c r="BW37" i="7" s="1"/>
  <c r="BW38" i="7" s="1"/>
  <c r="BW39" i="7" s="1"/>
  <c r="BW40" i="7" s="1"/>
  <c r="BW41" i="7" s="1"/>
  <c r="BW42" i="7" s="1"/>
</calcChain>
</file>

<file path=xl/sharedStrings.xml><?xml version="1.0" encoding="utf-8"?>
<sst xmlns="http://schemas.openxmlformats.org/spreadsheetml/2006/main" count="1197" uniqueCount="582">
  <si>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</si>
  <si>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</si>
  <si>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</si>
  <si>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</si>
  <si>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</si>
  <si>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</si>
  <si>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</si>
  <si>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</si>
  <si>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</si>
  <si>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</si>
  <si>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</si>
  <si>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</si>
  <si>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</si>
  <si>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</si>
  <si>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</si>
  <si>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</si>
  <si>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</si>
  <si>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平成30年度の将来負担比率は、将来負担額1,153億円に対し、控除される充当可能財源等が1,206億円となり、差引の結果将来負担比率は生じていない。
平成30年度の実質公債費比率は▲0.3％である。平成29年度と比べ0.3ポイント増加した。平成30年度からの臨時財政対策債等の償還開始等により、実質公債費比率の分子となる元利償還金の額が1.5億円増加</t>
    </r>
    <r>
      <rPr>
        <sz val="11"/>
        <rFont val="ＭＳ Ｐゴシック"/>
        <family val="3"/>
        <charset val="128"/>
      </rPr>
      <t>したことが主な要因である。</t>
    </r>
    <rPh sb="120" eb="122">
      <t>ヘイセイ</t>
    </rPh>
    <rPh sb="124" eb="126">
      <t>ネンド</t>
    </rPh>
    <rPh sb="129" eb="131">
      <t>リンジ</t>
    </rPh>
    <rPh sb="131" eb="133">
      <t>ザイセイ</t>
    </rPh>
    <rPh sb="133" eb="135">
      <t>タイサク</t>
    </rPh>
    <rPh sb="135" eb="136">
      <t>サイ</t>
    </rPh>
    <rPh sb="136" eb="137">
      <t>トウ</t>
    </rPh>
    <rPh sb="138" eb="140">
      <t>ショウカン</t>
    </rPh>
    <rPh sb="140" eb="142">
      <t>カイシ</t>
    </rPh>
    <rPh sb="142" eb="143">
      <t>トウ</t>
    </rPh>
    <rPh sb="147" eb="149">
      <t>ジッシツ</t>
    </rPh>
    <rPh sb="149" eb="152">
      <t>コウサイヒ</t>
    </rPh>
    <rPh sb="152" eb="154">
      <t>ヒリツ</t>
    </rPh>
    <rPh sb="155" eb="157">
      <t>ブンシ</t>
    </rPh>
    <rPh sb="160" eb="162">
      <t>ガンリ</t>
    </rPh>
    <rPh sb="162" eb="165">
      <t>ショウカンキン</t>
    </rPh>
    <rPh sb="166" eb="167">
      <t>ガク</t>
    </rPh>
    <phoneticPr fontId="5"/>
  </si>
  <si>
    <r>
      <rPr>
        <sz val="11"/>
        <rFont val="ＭＳ Ｐゴシック"/>
        <family val="3"/>
        <charset val="128"/>
      </rPr>
      <t>平成30年度の将来負担比率は、将来負担額1,153億円に対し、控除される充当可能財源等が1,206億円</t>
    </r>
    <r>
      <rPr>
        <sz val="11"/>
        <color indexed="8"/>
        <rFont val="ＭＳ Ｐゴシック"/>
        <family val="3"/>
        <charset val="128"/>
      </rPr>
      <t>となり、差引の結果将来負担比率は生じていない。
平成30年度の有形固定資産減価償却率は53.2％である。平成29年度は平成28年度と比べ1.3ポイント増加したが、平成30年度は平成29年度と比べ0.5ポイント増加となり、鶴川第一小学校体育館整備工事を行い、増加率が鈍化している。</t>
    </r>
    <rPh sb="75" eb="77">
      <t>ヘイセイ</t>
    </rPh>
    <rPh sb="79" eb="81">
      <t>ネンド</t>
    </rPh>
    <rPh sb="103" eb="105">
      <t>ヘイセイ</t>
    </rPh>
    <rPh sb="107" eb="109">
      <t>ネンド</t>
    </rPh>
    <rPh sb="110" eb="112">
      <t>ヘイセイ</t>
    </rPh>
    <rPh sb="114" eb="116">
      <t>ネンド</t>
    </rPh>
    <rPh sb="117" eb="118">
      <t>クラ</t>
    </rPh>
    <rPh sb="126" eb="128">
      <t>ゾウカ</t>
    </rPh>
    <rPh sb="132" eb="134">
      <t>ヘイセイ</t>
    </rPh>
    <rPh sb="136" eb="138">
      <t>ネンド</t>
    </rPh>
    <rPh sb="179" eb="181">
      <t>ゾウカ</t>
    </rPh>
    <rPh sb="181" eb="182">
      <t>リツ</t>
    </rPh>
    <rPh sb="183" eb="185">
      <t>ドンカ</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</si>
  <si>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</si>
  <si>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</si>
  <si>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</si>
  <si>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</si>
  <si>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</si>
  <si>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</si>
  <si>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</si>
  <si>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</si>
  <si>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</si>
  <si>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</si>
  <si>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</si>
  <si>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</si>
  <si>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</si>
  <si>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</si>
  <si>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</si>
  <si>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</si>
  <si>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</si>
  <si>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</si>
  <si>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</si>
  <si>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</si>
  <si>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</si>
  <si>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</si>
  <si>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</si>
  <si>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</si>
  <si>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</si>
  <si>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</si>
  <si>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</si>
  <si>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</si>
  <si>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</si>
  <si>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</si>
  <si>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</si>
  <si>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</si>
  <si>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</si>
  <si>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</si>
  <si>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</si>
  <si>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</si>
  <si>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</si>
  <si>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</si>
  <si>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</si>
  <si>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</si>
  <si>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</si>
  <si>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</si>
  <si>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</si>
  <si>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</si>
  <si>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</si>
  <si>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</si>
  <si>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</si>
  <si>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</si>
  <si>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</si>
  <si>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</si>
  <si>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</si>
  <si>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</si>
  <si>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</si>
  <si>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</si>
  <si>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</si>
  <si>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</si>
  <si>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</si>
  <si>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</si>
  <si>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</si>
  <si>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</si>
  <si>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</si>
  <si>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</si>
  <si>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</si>
  <si>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</si>
  <si>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</si>
  <si>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</si>
  <si>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</si>
  <si>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</si>
  <si>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</si>
  <si>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</si>
  <si>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</si>
  <si>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</si>
  <si>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</si>
  <si>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</si>
  <si>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</si>
  <si>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</si>
  <si>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</si>
  <si>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</si>
  <si>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</si>
  <si>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</si>
  <si>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</si>
  <si>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</si>
  <si>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</si>
  <si>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</si>
  <si>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</si>
  <si>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</si>
  <si>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</si>
  <si>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</si>
  <si>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</si>
  <si>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</si>
  <si>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</si>
  <si>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</si>
  <si>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</si>
  <si>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</si>
  <si>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</si>
  <si>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</si>
  <si>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</si>
  <si>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</si>
  <si>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</si>
  <si>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</si>
  <si>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</si>
  <si>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</si>
  <si>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</si>
  <si>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</si>
  <si>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</si>
  <si>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</si>
  <si>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</si>
  <si>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</si>
  <si>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</si>
  <si>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</si>
  <si>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</si>
  <si>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</si>
  <si>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</si>
  <si>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</si>
  <si>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</si>
  <si>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</si>
  <si>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</si>
  <si>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</si>
  <si>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</si>
  <si>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</si>
  <si>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</si>
  <si>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</si>
  <si>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</si>
  <si>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</si>
  <si>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</si>
  <si>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</si>
  <si>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</si>
  <si>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</si>
  <si>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</si>
  <si>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</si>
  <si>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</si>
  <si>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</si>
  <si>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</si>
  <si>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</si>
  <si>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</si>
  <si>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</si>
  <si>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</si>
  <si>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</si>
  <si>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</si>
  <si>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東京都町田市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</si>
  <si>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</si>
  <si>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</si>
  <si>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</si>
  <si>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</si>
  <si>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</si>
  <si>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</si>
  <si>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</si>
  <si>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</si>
  <si>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</si>
  <si>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</si>
  <si>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</si>
  <si>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</si>
  <si>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</si>
  <si>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</si>
  <si>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</si>
  <si>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</si>
  <si>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</si>
  <si>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</si>
  <si>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</si>
  <si>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</si>
  <si>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</si>
  <si>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</si>
  <si>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</si>
  <si>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</si>
  <si>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</si>
  <si>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</si>
  <si>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</si>
  <si>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</si>
  <si>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</si>
  <si>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</si>
  <si>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</si>
  <si>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</si>
  <si>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</si>
  <si>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</si>
  <si>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</si>
  <si>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</si>
  <si>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</si>
  <si>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</si>
  <si>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</si>
  <si>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</si>
  <si>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</si>
  <si>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</si>
  <si>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</si>
  <si>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</si>
  <si>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</si>
  <si>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</si>
  <si>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</si>
  <si>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</si>
  <si>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</si>
  <si>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</si>
  <si>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</si>
  <si>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</si>
  <si>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</si>
  <si>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</si>
  <si>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</si>
  <si>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</si>
  <si>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</si>
  <si>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</si>
  <si>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</si>
  <si>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</si>
  <si>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</si>
  <si>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</si>
  <si>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</si>
  <si>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</si>
  <si>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</si>
  <si>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</si>
  <si>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</si>
  <si>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</si>
  <si>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</si>
  <si>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</si>
  <si>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</si>
  <si>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</si>
  <si>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</si>
  <si>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</si>
  <si>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</si>
  <si>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</si>
  <si>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</si>
  <si>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</si>
  <si>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</si>
  <si>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</si>
  <si>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</si>
  <si>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</si>
  <si>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</si>
  <si>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</si>
  <si>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</si>
  <si>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</si>
  <si>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</si>
  <si>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</si>
  <si>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</si>
  <si>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</si>
  <si>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</si>
  <si>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</si>
  <si>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</si>
  <si>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</si>
  <si>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</si>
  <si>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</si>
  <si>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</si>
  <si>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</si>
  <si>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</si>
  <si>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</si>
  <si>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</si>
  <si>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</si>
  <si>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</si>
  <si>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</si>
  <si>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</si>
  <si>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</si>
  <si>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</si>
  <si>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</si>
  <si>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</si>
  <si>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</si>
  <si>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</si>
  <si>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</si>
  <si>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</si>
  <si>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</si>
  <si>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</si>
  <si>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</si>
  <si>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</si>
  <si>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</si>
  <si>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</si>
  <si>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</si>
  <si>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</si>
  <si>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</si>
  <si>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</si>
  <si>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</si>
  <si>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</si>
  <si>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</si>
  <si>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</si>
  <si>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</si>
  <si>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</si>
  <si>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</si>
  <si>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</si>
  <si>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</si>
  <si>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</si>
  <si>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</si>
  <si>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</si>
  <si>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</si>
  <si>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</si>
  <si>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</si>
  <si>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</si>
  <si>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</si>
  <si>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</si>
  <si>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</si>
  <si>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</si>
  <si>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</si>
  <si>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</si>
  <si>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</si>
  <si>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</si>
  <si>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</si>
  <si>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</si>
  <si>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</si>
  <si>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東京都町田市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</si>
  <si>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</si>
  <si>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</si>
  <si>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</si>
  <si>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</si>
  <si>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</si>
  <si>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</si>
  <si>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</si>
  <si>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</si>
  <si>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</si>
  <si>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</si>
  <si>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</si>
  <si>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</si>
  <si>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</si>
  <si>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</si>
  <si>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</si>
  <si>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</si>
  <si>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</si>
  <si>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</si>
  <si>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</si>
  <si>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</si>
  <si>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</si>
  <si>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町田市土地開発公社</t>
  </si>
  <si>
    <t>-</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</si>
  <si>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</si>
  <si>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</si>
  <si>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</si>
  <si>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</si>
  <si>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</si>
  <si>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</si>
  <si>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</si>
  <si>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</si>
  <si>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</si>
  <si>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</si>
  <si>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</si>
  <si>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</si>
  <si>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</si>
  <si>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</si>
  <si>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</si>
  <si>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</si>
  <si>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</si>
  <si>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</si>
  <si>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</si>
  <si>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</si>
  <si>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</si>
  <si>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</si>
  <si>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</si>
  <si>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t>
    <phoneticPr fontId="2"/>
  </si>
  <si>
    <t>-</t>
    <phoneticPr fontId="2"/>
  </si>
  <si>
    <t>-</t>
    <phoneticPr fontId="2"/>
  </si>
  <si>
    <t>町田市介護保険事業会計</t>
    <phoneticPr fontId="5"/>
  </si>
  <si>
    <t>町田市後期高齢者医療事業会計</t>
    <phoneticPr fontId="5"/>
  </si>
  <si>
    <t>町田市病院事業会計</t>
    <phoneticPr fontId="5"/>
  </si>
  <si>
    <t>-</t>
    <phoneticPr fontId="2"/>
  </si>
  <si>
    <t>法適用企業</t>
    <phoneticPr fontId="5"/>
  </si>
  <si>
    <t>町田市下水道事業会計</t>
    <phoneticPr fontId="5"/>
  </si>
  <si>
    <t>-</t>
    <phoneticPr fontId="2"/>
  </si>
  <si>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</si>
  <si>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</si>
  <si>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</si>
  <si>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</si>
  <si>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</si>
  <si>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</si>
  <si>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</si>
  <si>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</si>
  <si>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</si>
  <si>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</si>
  <si>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t>
    <phoneticPr fontId="2"/>
  </si>
  <si>
    <t>南多摩斎場組合</t>
    <rPh sb="0" eb="1">
      <t>ミナミ</t>
    </rPh>
    <rPh sb="1" eb="3">
      <t>タマ</t>
    </rPh>
    <rPh sb="3" eb="5">
      <t>サイジョウ</t>
    </rPh>
    <rPh sb="5" eb="7">
      <t>クミアイ</t>
    </rPh>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</si>
  <si>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</si>
  <si>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</si>
  <si>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</si>
  <si>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</si>
  <si>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</si>
  <si>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</si>
  <si>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</si>
  <si>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</si>
  <si>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</si>
  <si>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</si>
  <si>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</si>
  <si>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</si>
  <si>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</si>
  <si>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</si>
  <si>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</si>
  <si>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</si>
  <si>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</si>
  <si>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</si>
  <si>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</si>
  <si>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</si>
  <si>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</si>
  <si>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</si>
  <si>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</si>
  <si>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</si>
  <si>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</si>
  <si>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</si>
  <si>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</si>
  <si>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</si>
  <si>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</si>
  <si>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</si>
  <si>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</si>
  <si>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</si>
  <si>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</si>
  <si>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</si>
  <si>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</si>
  <si>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</si>
  <si>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</si>
  <si>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</si>
  <si>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</si>
  <si>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</si>
  <si>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</si>
  <si>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</si>
  <si>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</si>
  <si>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</si>
  <si>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</si>
  <si>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</si>
  <si>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</si>
  <si>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</si>
  <si>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</si>
  <si>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</si>
  <si>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</si>
  <si>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</si>
  <si>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</si>
  <si>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</si>
  <si>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</si>
  <si>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</si>
  <si>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</si>
  <si>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</si>
  <si>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</si>
  <si>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</si>
  <si>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</si>
  <si>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</si>
  <si>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</si>
  <si>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</si>
  <si>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</si>
  <si>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</si>
  <si>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</si>
  <si>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</si>
  <si>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</si>
  <si>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</si>
  <si>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</si>
  <si>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</si>
  <si>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</si>
  <si>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</si>
  <si>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</si>
  <si>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</si>
  <si>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</si>
  <si>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</si>
  <si>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</si>
  <si>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</si>
  <si>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</si>
  <si>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</si>
  <si>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</si>
  <si>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</si>
  <si>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</si>
  <si>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</si>
  <si>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</si>
  <si>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</si>
  <si>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</si>
  <si>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</si>
  <si>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</si>
  <si>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</si>
  <si>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</si>
  <si>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</si>
  <si>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</si>
  <si>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</si>
  <si>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</si>
  <si>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</si>
  <si>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</si>
  <si>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</si>
  <si>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</si>
  <si>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</si>
  <si>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</si>
  <si>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</si>
  <si>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</si>
  <si>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</si>
  <si>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</si>
  <si>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</si>
  <si>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</si>
  <si>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</si>
  <si>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</si>
  <si>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</si>
  <si>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</si>
  <si>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</si>
  <si>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</si>
  <si>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</si>
  <si>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</si>
  <si>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</si>
  <si>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</si>
  <si>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</si>
  <si>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</si>
  <si>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</si>
  <si>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</si>
  <si>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</si>
  <si>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</si>
  <si>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</si>
  <si>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</si>
  <si>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</si>
  <si>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</si>
  <si>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</si>
  <si>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</si>
  <si>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</si>
  <si>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</si>
  <si>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</si>
  <si>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</si>
  <si>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</si>
  <si>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</si>
  <si>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</si>
  <si>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</si>
  <si>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1.23</t>
  </si>
  <si>
    <t>▲ 3.01</t>
  </si>
  <si>
    <t>標準財政規模比（％）</t>
    <phoneticPr fontId="5"/>
  </si>
  <si>
    <t>会計</t>
    <rPh sb="0" eb="2">
      <t>カイケイ</t>
    </rPh>
    <phoneticPr fontId="5"/>
  </si>
  <si>
    <t>一般会計</t>
  </si>
  <si>
    <t>町田市病院事業会計</t>
  </si>
  <si>
    <t>町田市国民健康保険事業会計</t>
  </si>
  <si>
    <t>町田市介護保険事業会計</t>
  </si>
  <si>
    <t>町田市下水道事業会計</t>
  </si>
  <si>
    <t>町田市後期高齢者医療事業会計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</si>
  <si>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</si>
  <si>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</si>
  <si>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</si>
  <si>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</si>
  <si>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</si>
  <si>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</si>
  <si>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</si>
  <si>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</si>
  <si>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</si>
  <si>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</si>
  <si>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</si>
  <si>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</si>
  <si>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</si>
  <si>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</si>
  <si>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</si>
  <si>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</si>
  <si>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</si>
  <si>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</si>
  <si>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</si>
  <si>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</si>
  <si>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</si>
  <si>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</si>
  <si>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</si>
  <si>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</si>
  <si>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</si>
  <si>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</si>
  <si>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</si>
  <si>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</si>
  <si>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</si>
  <si>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</si>
  <si>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</si>
  <si>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</si>
  <si>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</si>
  <si>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</si>
  <si>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</si>
  <si>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</si>
  <si>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</si>
  <si>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</si>
  <si>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</si>
  <si>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</si>
  <si>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</si>
  <si>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</si>
  <si>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</si>
  <si>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</si>
  <si>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</si>
  <si>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</si>
  <si>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</si>
  <si>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</si>
  <si>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町田市公共施設整備等基金</t>
    <rPh sb="0" eb="3">
      <t>マチダシ</t>
    </rPh>
    <rPh sb="3" eb="5">
      <t>コウキョウ</t>
    </rPh>
    <rPh sb="5" eb="7">
      <t>シセツ</t>
    </rPh>
    <rPh sb="7" eb="9">
      <t>セイビ</t>
    </rPh>
    <rPh sb="9" eb="10">
      <t>トウ</t>
    </rPh>
    <rPh sb="10" eb="12">
      <t>キキン</t>
    </rPh>
    <phoneticPr fontId="2"/>
  </si>
  <si>
    <t>町田市廃棄物減量再資源化等推進整備基金</t>
    <rPh sb="0" eb="3">
      <t>マチダシ</t>
    </rPh>
    <rPh sb="3" eb="6">
      <t>ハイキブツ</t>
    </rPh>
    <rPh sb="6" eb="8">
      <t>ゲンリョウ</t>
    </rPh>
    <rPh sb="8" eb="11">
      <t>サイシゲン</t>
    </rPh>
    <rPh sb="11" eb="12">
      <t>カ</t>
    </rPh>
    <rPh sb="12" eb="13">
      <t>トウ</t>
    </rPh>
    <rPh sb="13" eb="15">
      <t>スイシン</t>
    </rPh>
    <rPh sb="15" eb="17">
      <t>セイビ</t>
    </rPh>
    <rPh sb="17" eb="19">
      <t>キキン</t>
    </rPh>
    <phoneticPr fontId="2"/>
  </si>
  <si>
    <t>町田市緑地保全基金</t>
    <rPh sb="0" eb="3">
      <t>マチダシ</t>
    </rPh>
    <rPh sb="3" eb="5">
      <t>リョクチ</t>
    </rPh>
    <rPh sb="5" eb="7">
      <t>ホゼン</t>
    </rPh>
    <rPh sb="7" eb="9">
      <t>キキン</t>
    </rPh>
    <phoneticPr fontId="2"/>
  </si>
  <si>
    <t>町田市職員退職手当基金</t>
    <rPh sb="0" eb="3">
      <t>マチダシ</t>
    </rPh>
    <rPh sb="3" eb="5">
      <t>ショクイン</t>
    </rPh>
    <rPh sb="5" eb="7">
      <t>タイショク</t>
    </rPh>
    <rPh sb="7" eb="9">
      <t>テアテ</t>
    </rPh>
    <rPh sb="9" eb="11">
      <t>キキン</t>
    </rPh>
    <phoneticPr fontId="2"/>
  </si>
  <si>
    <t>町田市多摩都市モノレール基金</t>
    <rPh sb="0" eb="3">
      <t>マチダシ</t>
    </rPh>
    <rPh sb="3" eb="5">
      <t>タマ</t>
    </rPh>
    <rPh sb="5" eb="7">
      <t>トシ</t>
    </rPh>
    <rPh sb="12" eb="14">
      <t>キキン</t>
    </rPh>
    <phoneticPr fontId="2"/>
  </si>
  <si>
    <t>-</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</si>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</sst>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([1]データシート!$F$3,[1]データシート!$F$5,[1]データシート!$F$7,[1]データシート!$F$9,[1]データシート!$F$11)</c:f>
              <c:numCache>
                <c:formatCode>#,##0;"△ "#,##0</c:formatCode>
                <c:ptCount val="5"/>
                <c:pt idx="0">
                  <c:v>45117</c:v>
                </c:pt>
                <c:pt idx="1">
                  <c:v>43532</c:v>
                </c:pt>
                <c:pt idx="2">
                  <c:v>39893</c:v>
                </c:pt>
                <c:pt idx="3">
                  <c:v>41080</c:v>
                </c:pt>
                <c:pt idx="4">
                  <c:v>33173</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H26</c:v>
                      </c:pt>
                      <c:pt idx="1">
                        <c:v> H27</c:v>
                      </c:pt>
                      <c:pt idx="2">
                        <c:v> H28</c:v>
                      </c:pt>
                      <c:pt idx="3">
                        <c:v> H29</c:v>
                      </c:pt>
                      <c:pt idx="4">
                        <c:v> H30</c:v>
                      </c:pt>
                    </c:strCache>
                  </c:strRef>
                </c15:cat>
              </c15:filteredCategoryTitle>
            </c:ext>
            <c:ext xmlns:c16="http://schemas.microsoft.com/office/drawing/2014/chart" uri="{C3380CC4-5D6E-409C-BE32-E72D297353CC}">
              <c16:uniqueId val="{00000000-A3E8-4E1F-A7E0-CC84A04AF343}"/>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([1]データシート!$D$3,[1]データシート!$D$5,[1]データシート!$D$7,[1]データシート!$D$9,[1]データシート!$D$11)</c:f>
              <c:numCache>
                <c:formatCode>#,##0;"△ "#,##0</c:formatCode>
                <c:ptCount val="5"/>
                <c:pt idx="0">
                  <c:v>31931</c:v>
                </c:pt>
                <c:pt idx="1">
                  <c:v>28331</c:v>
                </c:pt>
                <c:pt idx="2">
                  <c:v>21024</c:v>
                </c:pt>
                <c:pt idx="3">
                  <c:v>29223</c:v>
                </c:pt>
                <c:pt idx="4">
                  <c:v>35602</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H26</c:v>
                      </c:pt>
                      <c:pt idx="1">
                        <c:v> H27</c:v>
                      </c:pt>
                      <c:pt idx="2">
                        <c:v> H28</c:v>
                      </c:pt>
                      <c:pt idx="3">
                        <c:v> H29</c:v>
                      </c:pt>
                      <c:pt idx="4">
                        <c:v> H30</c:v>
                      </c:pt>
                    </c:strCache>
                  </c:strRef>
                </c15:cat>
              </c15:filteredCategoryTitle>
            </c:ext>
            <c:ext xmlns:c16="http://schemas.microsoft.com/office/drawing/2014/chart" uri="{C3380CC4-5D6E-409C-BE32-E72D297353CC}">
              <c16:uniqueId val="{00000001-A3E8-4E1F-A7E0-CC84A04AF343}"/>
            </c:ext>
          </c:extLst>
        </c:ser>
        <c:dLbls>
          <c:showLegendKey val="0"/>
          <c:showVal val="0"/>
          <c:showCatName val="0"/>
          <c:showSerName val="0"/>
          <c:showPercent val="0"/>
          <c:showBubbleSize val="0"/>
        </c:dLbls>
        <c:marker val="1"/>
        <c:smooth val="0"/>
        <c:axId val="538274800"/>
        <c:axId val="538267744"/>
      </c:lineChart>
      <c:catAx>
        <c:axId val="538274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267744"/>
        <c:crosses val="autoZero"/>
        <c:auto val="1"/>
        <c:lblAlgn val="ctr"/>
        <c:lblOffset val="100"/>
        <c:tickLblSkip val="1"/>
        <c:tickMarkSkip val="1"/>
        <c:noMultiLvlLbl val="0"/>
      </c:catAx>
      <c:valAx>
        <c:axId val="5382677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27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5.62</c:v>
                </c:pt>
                <c:pt idx="1">
                  <c:v>5.98</c:v>
                </c:pt>
                <c:pt idx="2">
                  <c:v>5.65</c:v>
                </c:pt>
                <c:pt idx="3">
                  <c:v>5.86</c:v>
                </c:pt>
                <c:pt idx="4">
                  <c:v>3.02</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0-7E8C-4B10-A34C-562661588242}"/>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7.07</c:v>
                </c:pt>
                <c:pt idx="1">
                  <c:v>8.77</c:v>
                </c:pt>
                <c:pt idx="2">
                  <c:v>9.75</c:v>
                </c:pt>
                <c:pt idx="3">
                  <c:v>12.34</c:v>
                </c:pt>
                <c:pt idx="4">
                  <c:v>11.99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1-7E8C-4B10-A34C-562661588242}"/>
            </c:ext>
          </c:extLst>
        </c:ser>
        <c:dLbls>
          <c:showLegendKey val="0"/>
          <c:showVal val="0"/>
          <c:showCatName val="0"/>
          <c:showSerName val="0"/>
          <c:showPercent val="0"/>
          <c:showBubbleSize val="0"/>
        </c:dLbls>
        <c:gapWidth val="250"/>
        <c:overlap val="100"/>
        <c:axId val="538273232"/>
        <c:axId val="53827362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-1.23</c:v>
                </c:pt>
                <c:pt idx="1">
                  <c:v>2.1800000000000002</c:v>
                </c:pt>
                <c:pt idx="2">
                  <c:v>0.76</c:v>
                </c:pt>
                <c:pt idx="3">
                  <c:v>3.08</c:v>
                </c:pt>
                <c:pt idx="4">
                  <c:v>-3.01</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2-7E8C-4B10-A34C-562661588242}"/>
            </c:ext>
          </c:extLst>
        </c:ser>
        <c:dLbls>
          <c:showLegendKey val="0"/>
          <c:showVal val="0"/>
          <c:showCatName val="0"/>
          <c:showSerName val="0"/>
          <c:showPercent val="0"/>
          <c:showBubbleSize val="0"/>
        </c:dLbls>
        <c:marker val="1"/>
        <c:smooth val="0"/>
        <c:axId val="538273232"/>
        <c:axId val="538273624"/>
      </c:lineChart>
      <c:catAx>
        <c:axId val="53827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8273624"/>
        <c:crosses val="autoZero"/>
        <c:auto val="1"/>
        <c:lblAlgn val="ctr"/>
        <c:lblOffset val="100"/>
        <c:tickLblSkip val="1"/>
        <c:tickMarkSkip val="1"/>
        <c:noMultiLvlLbl val="0"/>
      </c:catAx>
      <c:valAx>
        <c:axId val="53827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7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0-CD38-4C92-992B-5F5BEFC3676D}"/>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1-CD38-4C92-992B-5F5BEFC3676D}"/>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2-CD38-4C92-992B-5F5BEFC3676D}"/>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3-CD38-4C92-992B-5F5BEFC3676D}"/>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0.06</c:v>
                </c:pt>
                <c:pt idx="2">
                  <c:v>#N/A</c:v>
                </c:pt>
                <c:pt idx="3">
                  <c:v>7.0000000000000007E-2</c:v>
                </c:pt>
                <c:pt idx="4">
                  <c:v>#N/A</c:v>
                </c:pt>
                <c:pt idx="5">
                  <c:v>0.09</c:v>
                </c:pt>
                <c:pt idx="6">
                  <c:v>#N/A</c:v>
                </c:pt>
                <c:pt idx="7">
                  <c:v>0.06</c:v>
                </c:pt>
                <c:pt idx="8">
                  <c:v>#N/A</c:v>
                </c:pt>
                <c:pt idx="9">
                  <c:v>0.09</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町田市後期高齢者医療事業会計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4-CD38-4C92-992B-5F5BEFC3676D}"/>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0.48</c:v>
                </c:pt>
                <c:pt idx="2">
                  <c:v>#N/A</c:v>
                </c:pt>
                <c:pt idx="3">
                  <c:v>0.39</c:v>
                </c:pt>
                <c:pt idx="4">
                  <c:v>#N/A</c:v>
                </c:pt>
                <c:pt idx="5">
                  <c:v>0.23</c:v>
                </c:pt>
                <c:pt idx="6">
                  <c:v>#N/A</c:v>
                </c:pt>
                <c:pt idx="7">
                  <c:v>0.21</c:v>
                </c:pt>
                <c:pt idx="8">
                  <c:v>#N/A</c:v>
                </c:pt>
                <c:pt idx="9">
                  <c:v>0.13</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町田市下水道事業会計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5-CD38-4C92-992B-5F5BEFC3676D}"/>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0.66</c:v>
                </c:pt>
                <c:pt idx="2">
                  <c:v>#N/A</c:v>
                </c:pt>
                <c:pt idx="3">
                  <c:v>0.93</c:v>
                </c:pt>
                <c:pt idx="4">
                  <c:v>#N/A</c:v>
                </c:pt>
                <c:pt idx="5">
                  <c:v>1.26</c:v>
                </c:pt>
                <c:pt idx="6">
                  <c:v>#N/A</c:v>
                </c:pt>
                <c:pt idx="7">
                  <c:v>1.55</c:v>
                </c:pt>
                <c:pt idx="8">
                  <c:v>#N/A</c:v>
                </c:pt>
                <c:pt idx="9">
                  <c:v>1.08</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町田市介護保険事業会計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6-CD38-4C92-992B-5F5BEFC3676D}"/>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0.47</c:v>
                </c:pt>
                <c:pt idx="2">
                  <c:v>#N/A</c:v>
                </c:pt>
                <c:pt idx="3">
                  <c:v>1.46</c:v>
                </c:pt>
                <c:pt idx="4">
                  <c:v>#N/A</c:v>
                </c:pt>
                <c:pt idx="5">
                  <c:v>2</c:v>
                </c:pt>
                <c:pt idx="6">
                  <c:v>#N/A</c:v>
                </c:pt>
                <c:pt idx="7">
                  <c:v>2.66</c:v>
                </c:pt>
                <c:pt idx="8">
                  <c:v>#N/A</c:v>
                </c:pt>
                <c:pt idx="9">
                  <c:v>1.1000000000000001</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町田市国民健康保険事業会計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7-CD38-4C92-992B-5F5BEFC3676D}"/>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4.38</c:v>
                </c:pt>
                <c:pt idx="2">
                  <c:v>#N/A</c:v>
                </c:pt>
                <c:pt idx="3">
                  <c:v>3.1</c:v>
                </c:pt>
                <c:pt idx="4">
                  <c:v>#N/A</c:v>
                </c:pt>
                <c:pt idx="5">
                  <c:v>3.95</c:v>
                </c:pt>
                <c:pt idx="6">
                  <c:v>#N/A</c:v>
                </c:pt>
                <c:pt idx="7">
                  <c:v>2.63</c:v>
                </c:pt>
                <c:pt idx="8">
                  <c:v>#N/A</c:v>
                </c:pt>
                <c:pt idx="9">
                  <c:v>2.63</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町田市病院事業会計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8-CD38-4C92-992B-5F5BEFC3676D}"/>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5.62</c:v>
                </c:pt>
                <c:pt idx="2">
                  <c:v>#N/A</c:v>
                </c:pt>
                <c:pt idx="3">
                  <c:v>5.97</c:v>
                </c:pt>
                <c:pt idx="4">
                  <c:v>#N/A</c:v>
                </c:pt>
                <c:pt idx="5">
                  <c:v>5.64</c:v>
                </c:pt>
                <c:pt idx="6">
                  <c:v>#N/A</c:v>
                </c:pt>
                <c:pt idx="7">
                  <c:v>5.86</c:v>
                </c:pt>
                <c:pt idx="8">
                  <c:v>#N/A</c:v>
                </c:pt>
                <c:pt idx="9">
                  <c:v>3.02</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9-CD38-4C92-992B-5F5BEFC3676D}"/>
            </c:ext>
          </c:extLst>
        </c:ser>
        <c:dLbls>
          <c:showLegendKey val="0"/>
          <c:showVal val="0"/>
          <c:showCatName val="0"/>
          <c:showSerName val="0"/>
          <c:showPercent val="0"/>
          <c:showBubbleSize val="0"/>
        </c:dLbls>
        <c:gapWidth val="150"/>
        <c:overlap val="100"/>
        <c:axId val="538278720"/>
        <c:axId val="538279112"/>
      </c:barChart>
      <c:catAx>
        <c:axId val="5382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279112"/>
        <c:crosses val="autoZero"/>
        <c:auto val="1"/>
        <c:lblAlgn val="ctr"/>
        <c:lblOffset val="100"/>
        <c:tickLblSkip val="1"/>
        <c:tickMarkSkip val="1"/>
        <c:noMultiLvlLbl val="0"/>
      </c:catAx>
      <c:valAx>
        <c:axId val="53827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7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9793</c:v>
                </c:pt>
                <c:pt idx="5">
                  <c:v>8909</c:v>
                </c:pt>
                <c:pt idx="8">
                  <c:v>8939</c:v>
                </c:pt>
                <c:pt idx="11">
                  <c:v>8507</c:v>
                </c:pt>
                <c:pt idx="14">
                  <c:v>8195</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0CD7-4D41-B1AA-6C06787E2431}"/>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0CD7-4D41-B1AA-6C06787E2431}"/>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391</c:v>
                </c:pt>
                <c:pt idx="3">
                  <c:v>327</c:v>
                </c:pt>
                <c:pt idx="6">
                  <c:v>244</c:v>
                </c:pt>
                <c:pt idx="9">
                  <c:v>236</c:v>
                </c:pt>
                <c:pt idx="12">
                  <c:v>239</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0CD7-4D41-B1AA-6C06787E2431}"/>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203</c:v>
                </c:pt>
                <c:pt idx="3">
                  <c:v>202</c:v>
                </c:pt>
                <c:pt idx="6">
                  <c:v>190</c:v>
                </c:pt>
                <c:pt idx="9">
                  <c:v>171</c:v>
                </c:pt>
                <c:pt idx="12">
                  <c:v>148</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0CD7-4D41-B1AA-6C06787E2431}"/>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1687</c:v>
                </c:pt>
                <c:pt idx="3">
                  <c:v>1631</c:v>
                </c:pt>
                <c:pt idx="6">
                  <c:v>1591</c:v>
                </c:pt>
                <c:pt idx="9">
                  <c:v>1602</c:v>
                </c:pt>
                <c:pt idx="12">
                  <c:v>1171</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0CD7-4D41-B1AA-6C06787E2431}"/>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0CD7-4D41-B1AA-6C06787E2431}"/>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0CD7-4D41-B1AA-6C06787E2431}"/>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6072</c:v>
                </c:pt>
                <c:pt idx="3">
                  <c:v>6052</c:v>
                </c:pt>
                <c:pt idx="6">
                  <c:v>6261</c:v>
                </c:pt>
                <c:pt idx="9">
                  <c:v>6477</c:v>
                </c:pt>
                <c:pt idx="12">
                  <c:v>6627</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0CD7-4D41-B1AA-6C06787E2431}"/>
            </c:ext>
          </c:extLst>
        </c:ser>
        <c:dLbls>
          <c:showLegendKey val="0"/>
          <c:showVal val="0"/>
          <c:showCatName val="0"/>
          <c:showSerName val="0"/>
          <c:showPercent val="0"/>
          <c:showBubbleSize val="0"/>
        </c:dLbls>
        <c:gapWidth val="100"/>
        <c:overlap val="100"/>
        <c:axId val="538283032"/>
        <c:axId val="53828028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-1440</c:v>
                </c:pt>
                <c:pt idx="2">
                  <c:v>#N/A</c:v>
                </c:pt>
                <c:pt idx="3">
                  <c:v>#N/A</c:v>
                </c:pt>
                <c:pt idx="4">
                  <c:v>-697</c:v>
                </c:pt>
                <c:pt idx="5">
                  <c:v>#N/A</c:v>
                </c:pt>
                <c:pt idx="6">
                  <c:v>#N/A</c:v>
                </c:pt>
                <c:pt idx="7">
                  <c:v>-653</c:v>
                </c:pt>
                <c:pt idx="8">
                  <c:v>#N/A</c:v>
                </c:pt>
                <c:pt idx="9">
                  <c:v>#N/A</c:v>
                </c:pt>
                <c:pt idx="10">
                  <c:v>-21</c:v>
                </c:pt>
                <c:pt idx="11">
                  <c:v>#N/A</c:v>
                </c:pt>
                <c:pt idx="12">
                  <c:v>#N/A</c:v>
                </c:pt>
                <c:pt idx="13">
                  <c:v>-10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0CD7-4D41-B1AA-6C06787E2431}"/>
            </c:ext>
          </c:extLst>
        </c:ser>
        <c:dLbls>
          <c:showLegendKey val="0"/>
          <c:showVal val="0"/>
          <c:showCatName val="0"/>
          <c:showSerName val="0"/>
          <c:showPercent val="0"/>
          <c:showBubbleSize val="0"/>
        </c:dLbls>
        <c:marker val="1"/>
        <c:smooth val="0"/>
        <c:axId val="538283032"/>
        <c:axId val="538280288"/>
      </c:lineChart>
      <c:catAx>
        <c:axId val="53828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280288"/>
        <c:crosses val="autoZero"/>
        <c:auto val="1"/>
        <c:lblAlgn val="ctr"/>
        <c:lblOffset val="100"/>
        <c:tickLblSkip val="1"/>
        <c:tickMarkSkip val="1"/>
        <c:noMultiLvlLbl val="0"/>
      </c:catAx>
      <c:valAx>
        <c:axId val="5382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8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82649</c:v>
                </c:pt>
                <c:pt idx="5">
                  <c:v>80885</c:v>
                </c:pt>
                <c:pt idx="8">
                  <c:v>79120</c:v>
                </c:pt>
                <c:pt idx="11">
                  <c:v>78194</c:v>
                </c:pt>
                <c:pt idx="14">
                  <c:v>77870</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9FCD-41AA-8E02-3DDDA6780984}"/>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25843</c:v>
                </c:pt>
                <c:pt idx="5">
                  <c:v>25519</c:v>
                </c:pt>
                <c:pt idx="8">
                  <c:v>22852</c:v>
                </c:pt>
                <c:pt idx="11">
                  <c:v>20062</c:v>
                </c:pt>
                <c:pt idx="14">
                  <c:v>18094</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9FCD-41AA-8E02-3DDDA6780984}"/>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14212</c:v>
                </c:pt>
                <c:pt idx="5">
                  <c:v>16343</c:v>
                </c:pt>
                <c:pt idx="8">
                  <c:v>18443</c:v>
                </c:pt>
                <c:pt idx="11">
                  <c:v>21386</c:v>
                </c:pt>
                <c:pt idx="14">
                  <c:v>24612</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9FCD-41AA-8E02-3DDDA6780984}"/>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9FCD-41AA-8E02-3DDDA6780984}"/>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9FCD-41AA-8E02-3DDDA6780984}"/>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196</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9FCD-41AA-8E02-3DDDA6780984}"/>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14378</c:v>
                </c:pt>
                <c:pt idx="3">
                  <c:v>14347</c:v>
                </c:pt>
                <c:pt idx="6">
                  <c:v>14057</c:v>
                </c:pt>
                <c:pt idx="9">
                  <c:v>13944</c:v>
                </c:pt>
                <c:pt idx="12">
                  <c:v>13886</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9FCD-41AA-8E02-3DDDA6780984}"/>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909</c:v>
                </c:pt>
                <c:pt idx="3">
                  <c:v>729</c:v>
                </c:pt>
                <c:pt idx="6">
                  <c:v>536</c:v>
                </c:pt>
                <c:pt idx="9">
                  <c:v>361</c:v>
                </c:pt>
                <c:pt idx="12">
                  <c:v>202</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9FCD-41AA-8E02-3DDDA6780984}"/>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29189</c:v>
                </c:pt>
                <c:pt idx="3">
                  <c:v>28742</c:v>
                </c:pt>
                <c:pt idx="6">
                  <c:v>27463</c:v>
                </c:pt>
                <c:pt idx="9">
                  <c:v>26331</c:v>
                </c:pt>
                <c:pt idx="12">
                  <c:v>23388</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9FCD-41AA-8E02-3DDDA6780984}"/>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2799</c:v>
                </c:pt>
                <c:pt idx="3">
                  <c:v>2594</c:v>
                </c:pt>
                <c:pt idx="6">
                  <c:v>2283</c:v>
                </c:pt>
                <c:pt idx="9">
                  <c:v>2374</c:v>
                </c:pt>
                <c:pt idx="12">
                  <c:v>2284</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9-9FCD-41AA-8E02-3DDDA6780984}"/>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73810</c:v>
                </c:pt>
                <c:pt idx="3">
                  <c:v>75194</c:v>
                </c:pt>
                <c:pt idx="6">
                  <c:v>74361</c:v>
                </c:pt>
                <c:pt idx="9">
                  <c:v>74424</c:v>
                </c:pt>
                <c:pt idx="12">
                  <c:v>75563</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A-9FCD-41AA-8E02-3DDDA6780984}"/>
            </c:ext>
          </c:extLst>
        </c:ser>
        <c:dLbls>
          <c:showLegendKey val="0"/>
          <c:showVal val="0"/>
          <c:showCatName val="0"/>
          <c:showSerName val="0"/>
          <c:showPercent val="0"/>
          <c:showBubbleSize val="0"/>
        </c:dLbls>
        <c:gapWidth val="100"/>
        <c:overlap val="100"/>
        <c:axId val="538274016"/>
        <c:axId val="463162056"/>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B-9FCD-41AA-8E02-3DDDA6780984}"/>
            </c:ext>
          </c:extLst>
        </c:ser>
        <c:dLbls>
          <c:showLegendKey val="0"/>
          <c:showVal val="0"/>
          <c:showCatName val="0"/>
          <c:showSerName val="0"/>
          <c:showPercent val="0"/>
          <c:showBubbleSize val="0"/>
        </c:dLbls>
        <c:marker val="1"/>
        <c:smooth val="0"/>
        <c:axId val="538274016"/>
        <c:axId val="463162056"/>
      </c:lineChart>
      <c:catAx>
        <c:axId val="5382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162056"/>
        <c:crosses val="autoZero"/>
        <c:auto val="1"/>
        <c:lblAlgn val="ctr"/>
        <c:lblOffset val="100"/>
        <c:tickLblSkip val="1"/>
        <c:tickMarkSkip val="1"/>
        <c:noMultiLvlLbl val="0"/>
      </c:catAx>
      <c:valAx>
        <c:axId val="46316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#,##0;"▲ "#,##0</c:formatCode>
                <c:ptCount val="3"/>
                <c:pt idx="0">
                  <c:v>7529</c:v>
                </c:pt>
                <c:pt idx="1">
                  <c:v>9699</c:v>
                </c:pt>
                <c:pt idx="2">
                  <c:v>9524</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0-B643-42BB-B722-1601412E17F9}"/>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#,##0;"▲ "#,##0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1-B643-42BB-B722-1601412E17F9}"/>
            </c:ext>
          </c:extLst>
        </c:ser>
        <c:ser>
          <c:idx val="1"/>
          <c:order val="2"/>
          <c:spPr>
            <a:solidFill>
              <a:srgbClr val="2E75B6"/>
            </a:solidFill>
            <a:ln>
              <a:noFill/>
            </a:ln>
          </c:spPr>
          <c:invertIfNegative val="0"/>
          <c:val>
            <c:numRef>
              <c:f>[1]データシート!$B$74:$D$74</c:f>
              <c:numCache>
                <c:formatCode>#,##0;"▲ "#,##0</c:formatCode>
                <c:ptCount val="3"/>
                <c:pt idx="0">
                  <c:v>5991</c:v>
                </c:pt>
                <c:pt idx="1">
                  <c:v>8876</c:v>
                </c:pt>
                <c:pt idx="2">
                  <c:v>12068</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2-B643-42BB-B722-1601412E17F9}"/>
            </c:ext>
          </c:extLst>
        </c:ser>
        <c:dLbls>
          <c:showLegendKey val="0"/>
          <c:showVal val="0"/>
          <c:showCatName val="0"/>
          <c:showSerName val="0"/>
          <c:showPercent val="0"/>
          <c:showBubbleSize val="0"/>
        </c:dLbls>
        <c:gapWidth val="120"/>
        <c:overlap val="100"/>
        <c:axId val="548362832"/>
        <c:axId val="548360872"/>
      </c:barChart>
      <c:catAx>
        <c:axId val="54836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360872"/>
        <c:crosses val="autoZero"/>
        <c:auto val="1"/>
        <c:lblAlgn val="ctr"/>
        <c:lblOffset val="100"/>
        <c:tickLblSkip val="1"/>
        <c:tickMarkSkip val="1"/>
        <c:noMultiLvlLbl val="0"/>
      </c:catAx>
      <c:valAx>
        <c:axId val="548360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36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{DF976835-5879-4750-BD8B-3BD5FBACF1D7}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FC-4666-8870-C0DD93D3B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{FB2B07D7-722C-4E6E-9615-DCD9D806D27F}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C-4666-8870-C0DD93D3B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{E1112A83-B011-43B1-97DC-25FEF2AEF911}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C-4666-8870-C0DD93D3B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{DEEBAF09-77E4-4959-9AE2-DE4BFAA77614}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C-4666-8870-C0DD93D3B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{400DD8E8-FB01-4FC7-9CD9-A7CA8D65DF77}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C-4666-8870-C0DD93D3BA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{ED1A333A-4846-4280-AD07-0D46AC9199E2}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FC-4666-8870-C0DD93D3BA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{6F326530-2CF6-443D-A681-55C6753EA0DA}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FC-4666-8870-C0DD93D3BA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{B8C5F213-60D4-475B-B70D-1F9EBBB8A629}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FC-4666-8870-C0DD93D3BA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{72FB8623-0D0E-439F-94D7-A7A2D95CE24E}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FC-4666-8870-C0DD93D3B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51.4</c:v>
                </c:pt>
                <c:pt idx="24">
                  <c:v>52.7</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FC-4666-8870-C0DD93D3B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{0FCA4F89-2F79-4F12-84F1-8807ECED7F84}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FC-4666-8870-C0DD93D3B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{9995C3A9-6659-4CB1-9281-923BA32CB527}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C-4666-8870-C0DD93D3B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{EB528ABB-40C3-42C2-8F0C-AF3F06F092F4}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C-4666-8870-C0DD93D3B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{DEF2FBDE-8EFD-491B-8C64-0987F8A0D06F}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C-4666-8870-C0DD93D3B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{31EC597B-F471-43AF-B7A5-F19654E60FCA}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C-4666-8870-C0DD93D3BA0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{2E2D4495-64F8-426C-855A-3355F4C197C8}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FC-4666-8870-C0DD93D3BA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{919B48C9-AD1C-4656-926A-824B00BA8C08}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FC-4666-8870-C0DD93D3BA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{285A8EC7-FA6E-4089-BBC3-F95CA55F213E}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FC-4666-8870-C0DD93D3BA0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{5A6AEB9C-6780-4ACA-AF42-81D21844D4B8}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FC-4666-8870-C0DD93D3B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50.4</c:v>
                </c:pt>
                <c:pt idx="16">
                  <c:v>58.6</c:v>
                </c:pt>
                <c:pt idx="24">
                  <c:v>58.9</c:v>
                </c:pt>
                <c:pt idx="32">
                  <c:v>59.2</c:v>
                </c:pt>
              </c:numCache>
            </c:numRef>
          </c:xVal>
          <c:yVal>
            <c:numRef>
              <c:f>公会計指標分析・財政指標組合せ分析表!$BP$55:$DC$55</c:f>
              <c:numCache>
                <c:formatCode>#,##0.0;"▲ "#,##0.0</c:formatCode>
                <c:ptCount val="40"/>
                <c:pt idx="8">
                  <c:v>21.2</c:v>
                </c:pt>
                <c:pt idx="16">
                  <c:v>16.600000000000001</c:v>
                </c:pt>
                <c:pt idx="24">
                  <c:v>17.399999999999999</c:v>
                </c:pt>
                <c:pt idx="32">
                  <c:v>12.1</c:v>
                </c:pt>
              </c:numCache>
            </c:numRef>
          </c:yVal>
          <c:smooth val="0"/>
          <c:extLst>
            <c:ext xmlns:c16="http://schemas.microsoft.com/office/drawing/2014/chart" uri="{C3380CC4-5D6E-409C-BE32-E72D297353CC}">
              <c16:uniqueId val="{00000013-FDFC-4666-8870-C0DD93D3BA0B}"/>
            </c:ext>
          </c:extLst>
        </c:ser>
        <c:dLbls>
          <c:showLegendKey val="0"/>
          <c:showVal val="1"/>
          <c:showCatName val="0"/>
          <c:showSerName val="0"/>
          <c:showPercent val="0"/>
          <c:showBubbleSize val="0"/>
        </c:dLbls>
        <c:axId val="337163528"/>
        <c:axId val="269056936"/>
      </c:scatterChart>
      <c:valAx>
        <c:axId val="337163528"/>
        <c:scaling>
          <c:orientation val="minMax"/>
          <c:max val="60"/>
          <c:min val="4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056936"/>
        <c:crosses val="autoZero"/>
        <c:crossBetween val="midCat"/>
      </c:valAx>
      <c:valAx>
        <c:axId val="269056936"/>
        <c:scaling>
          <c:orientation val="minMax"/>
          <c:max val="2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163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{2F02B79D-D958-497F-888E-723D5709F54E}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B5-43B7-A7C7-57F331B8D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{26F565B0-66F1-4ABE-8322-62C4BFE0E9F8}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5-43B7-A7C7-57F331B8D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{08C09059-7554-4003-9995-6B5B3AEF7B33}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5-43B7-A7C7-57F331B8D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{D45CD06F-B1B4-4DDB-936D-5A9656BE6486}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5-43B7-A7C7-57F331B8D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{5AB46743-A748-432B-82EA-56D67D5D07F5}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5-43B7-A7C7-57F331B8D16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{F52E78A6-F3D1-4E02-8CF2-05FEA9D59F22}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B5-43B7-A7C7-57F331B8D16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{D5ED3770-BA0E-4491-8F88-B7556770D660}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B5-43B7-A7C7-57F331B8D16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{7ED47F06-0EDA-46AC-8E35-B3C4C2639197}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B5-43B7-A7C7-57F331B8D16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{FAA255FF-3B2D-41B3-A44A-2AAF60E311A4}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B5-43B7-A7C7-57F331B8D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-1.7</c:v>
                </c:pt>
                <c:pt idx="16">
                  <c:v>-1.3</c:v>
                </c:pt>
                <c:pt idx="24">
                  <c:v>-0.6</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B5-43B7-A7C7-57F331B8D1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{23EE87A6-9A30-4899-B6E8-97329B5A13BB}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B5-43B7-A7C7-57F331B8D1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{BCD99B3D-5A4B-4213-8970-658476A81BC9}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5-43B7-A7C7-57F331B8D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{DEED2A95-9521-4607-87C7-DC503BC74543}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5-43B7-A7C7-57F331B8D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{14177A34-15D0-4E76-B7ED-643AE3E09CD0}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5-43B7-A7C7-57F331B8D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{7452E422-F8B4-4436-B2C6-05E44A1BB5DF}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5-43B7-A7C7-57F331B8D1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{55AB3BEF-F69B-44F8-A53C-E8AAB730F365}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B5-43B7-A7C7-57F331B8D168}"/>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{60FA1AFC-FAF4-459E-A513-E0B4359B9C36}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B5-43B7-A7C7-57F331B8D168}"/>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{5EBACC29-03AD-4B28-9C5B-05F27DAD0173}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B5-43B7-A7C7-57F331B8D1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{DDB60A1A-AA4D-4451-96D1-4871E0D261D0}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B5-43B7-A7C7-57F331B8D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58B5-43B7-A7C7-57F331B8D168}"/>
            </c:ext>
          </c:extLst>
        </c:ser>
        <c:dLbls>
          <c:showLegendKey val="0"/>
          <c:showVal val="1"/>
          <c:showCatName val="0"/>
          <c:showSerName val="0"/>
          <c:showPercent val="0"/>
          <c:showBubbleSize val="0"/>
        </c:dLbls>
        <c:axId val="335614576"/>
        <c:axId val="335614968"/>
      </c:scatterChart>
      <c:valAx>
        <c:axId val="335614576"/>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614968"/>
        <c:crosses val="autoZero"/>
        <c:crossBetween val="midCat"/>
      </c:valAx>
      <c:valAx>
        <c:axId val="335614968"/>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614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町田市における平成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0.979</a:t>
          </a:r>
          <a:r>
            <a:rPr lang="ja-JP" altLang="en-US" sz="1100">
              <a:solidFill>
                <a:schemeClr val="dk1"/>
              </a:solidFill>
              <a:effectLst/>
              <a:latin typeface="+mn-lt"/>
              <a:ea typeface="+mn-ea"/>
              <a:cs typeface="+mn-cs"/>
            </a:rPr>
            <a:t>であった。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か年平均の財政力指数は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を上回っていたが、平成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年度以降は単年度及び</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か年平均ともに財政力指数が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a:t>
          </a:r>
          <a:r>
            <a:rPr lang="ja-JP" altLang="en-US" sz="1100">
              <a:solidFill>
                <a:schemeClr val="dk1"/>
              </a:solidFill>
              <a:effectLst/>
              <a:latin typeface="+mn-lt"/>
              <a:ea typeface="+mn-ea"/>
              <a:cs typeface="+mn-cs"/>
            </a:rPr>
            <a:t>っ</a:t>
          </a:r>
          <a:r>
            <a:rPr lang="ja-JP" altLang="ja-JP" sz="1100">
              <a:solidFill>
                <a:schemeClr val="dk1"/>
              </a:solidFill>
              <a:effectLst/>
              <a:latin typeface="+mn-lt"/>
              <a:ea typeface="+mn-ea"/>
              <a:cs typeface="+mn-cs"/>
            </a:rPr>
            <a:t>た。</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年度単年度で見ると基準財政収入額が基準財政需要額を下回り</a:t>
          </a:r>
          <a:r>
            <a:rPr lang="en-US" altLang="ja-JP" sz="1100">
              <a:solidFill>
                <a:schemeClr val="dk1"/>
              </a:solidFill>
              <a:effectLst/>
              <a:latin typeface="+mn-lt"/>
              <a:ea typeface="+mn-ea"/>
              <a:cs typeface="+mn-cs"/>
            </a:rPr>
            <a:t>0.969</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あっ</a:t>
          </a:r>
          <a:r>
            <a:rPr lang="ja-JP" altLang="ja-JP" sz="1100">
              <a:solidFill>
                <a:schemeClr val="dk1"/>
              </a:solidFill>
              <a:effectLst/>
              <a:latin typeface="+mn-lt"/>
              <a:ea typeface="+mn-ea"/>
              <a:cs typeface="+mn-cs"/>
            </a:rPr>
            <a:t>た。地方消費税交付金の減などにより基準財政収入額が前年度に比べ減少したこと</a:t>
          </a:r>
          <a:r>
            <a:rPr lang="ja-JP" altLang="en-US" sz="1100">
              <a:solidFill>
                <a:schemeClr val="dk1"/>
              </a:solidFill>
              <a:effectLst/>
              <a:latin typeface="+mn-lt"/>
              <a:ea typeface="+mn-ea"/>
              <a:cs typeface="+mn-cs"/>
            </a:rPr>
            <a:t>が主な要因である。</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年度の町田市の経常収支比率は</a:t>
          </a:r>
          <a:r>
            <a:rPr lang="en-US" altLang="ja-JP" sz="1000">
              <a:solidFill>
                <a:schemeClr val="dk1"/>
              </a:solidFill>
              <a:effectLst/>
              <a:latin typeface="+mn-lt"/>
              <a:ea typeface="+mn-ea"/>
              <a:cs typeface="+mn-cs"/>
            </a:rPr>
            <a:t>91.3</a:t>
          </a:r>
          <a:r>
            <a:rPr lang="ja-JP" altLang="ja-JP" sz="1000">
              <a:solidFill>
                <a:schemeClr val="dk1"/>
              </a:solidFill>
              <a:effectLst/>
              <a:latin typeface="+mn-lt"/>
              <a:ea typeface="+mn-ea"/>
              <a:cs typeface="+mn-cs"/>
            </a:rPr>
            <a:t>％となり、前年度の</a:t>
          </a:r>
          <a:r>
            <a:rPr lang="en-US" altLang="ja-JP" sz="1000">
              <a:solidFill>
                <a:schemeClr val="dk1"/>
              </a:solidFill>
              <a:effectLst/>
              <a:latin typeface="+mn-lt"/>
              <a:ea typeface="+mn-ea"/>
              <a:cs typeface="+mn-cs"/>
            </a:rPr>
            <a:t>90.5</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0.8</a:t>
          </a:r>
          <a:r>
            <a:rPr lang="ja-JP" altLang="ja-JP" sz="1000">
              <a:solidFill>
                <a:schemeClr val="dk1"/>
              </a:solidFill>
              <a:effectLst/>
              <a:latin typeface="+mn-lt"/>
              <a:ea typeface="+mn-ea"/>
              <a:cs typeface="+mn-cs"/>
            </a:rPr>
            <a:t>ポイント増加した。これは、分子である人件費、物件費等が増加したことが主な要因</a:t>
          </a:r>
          <a:r>
            <a:rPr lang="ja-JP" altLang="en-US" sz="1000">
              <a:solidFill>
                <a:schemeClr val="dk1"/>
              </a:solidFill>
              <a:effectLst/>
              <a:latin typeface="+mn-lt"/>
              <a:ea typeface="+mn-ea"/>
              <a:cs typeface="+mn-cs"/>
            </a:rPr>
            <a:t>である。</a:t>
          </a:r>
          <a:r>
            <a:rPr lang="ja-JP" altLang="ja-JP" sz="1000">
              <a:solidFill>
                <a:schemeClr val="dk1"/>
              </a:solidFill>
              <a:effectLst/>
              <a:latin typeface="+mn-lt"/>
              <a:ea typeface="+mn-ea"/>
              <a:cs typeface="+mn-cs"/>
            </a:rPr>
            <a:t>経常収支比率は、景気の低迷により市税増収を大きくは期待できない一方で、障がい者自立支援給付費などの扶助費が年々増加している状況などから、依然厳しい状況が続いてい</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将来に向けて、様々な市民要望に柔軟に対応していくためにも、市税増収に向けた徴収強化の取組に加え、さらなる経常経費の抑制、行政経営改革を継続する必要があ</a:t>
          </a:r>
          <a:r>
            <a:rPr lang="ja-JP" altLang="en-US" sz="1000">
              <a:solidFill>
                <a:schemeClr val="dk1"/>
              </a:solidFill>
              <a:effectLst/>
              <a:latin typeface="+mn-lt"/>
              <a:ea typeface="+mn-ea"/>
              <a:cs typeface="+mn-cs"/>
            </a:rPr>
            <a:t>る。</a:t>
          </a:r>
          <a:endParaRPr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49276</xdr:rowOff>
    </xdr:to>
    <xdr:cxnSp macro="">
      <xdr:nvCxnSpPr>
        <xdr:cNvPr id="130" name="直線コネクタ 129"/>
        <xdr:cNvCxnSpPr/>
      </xdr:nvCxnSpPr>
      <xdr:spPr>
        <a:xfrm>
          <a:off x="4114800" y="106019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109474</xdr:rowOff>
    </xdr:to>
    <xdr:cxnSp macro="">
      <xdr:nvCxnSpPr>
        <xdr:cNvPr id="133" name="直線コネクタ 132"/>
        <xdr:cNvCxnSpPr/>
      </xdr:nvCxnSpPr>
      <xdr:spPr>
        <a:xfrm flipV="1">
          <a:off x="3225800" y="1060196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109474</xdr:rowOff>
    </xdr:to>
    <xdr:cxnSp macro="">
      <xdr:nvCxnSpPr>
        <xdr:cNvPr id="136" name="直線コネクタ 135"/>
        <xdr:cNvCxnSpPr/>
      </xdr:nvCxnSpPr>
      <xdr:spPr>
        <a:xfrm>
          <a:off x="2336800" y="1058265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32258</xdr:rowOff>
    </xdr:to>
    <xdr:cxnSp macro="">
      <xdr:nvCxnSpPr>
        <xdr:cNvPr id="139" name="直線コネクタ 138"/>
        <xdr:cNvCxnSpPr/>
      </xdr:nvCxnSpPr>
      <xdr:spPr>
        <a:xfrm flipV="1">
          <a:off x="1447800" y="1058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年度の人件費の決算額は</a:t>
          </a:r>
          <a:r>
            <a:rPr lang="en-US" altLang="ja-JP" sz="1100">
              <a:solidFill>
                <a:schemeClr val="dk1"/>
              </a:solidFill>
              <a:effectLst/>
              <a:latin typeface="+mn-lt"/>
              <a:ea typeface="+mn-ea"/>
              <a:cs typeface="+mn-cs"/>
            </a:rPr>
            <a:t>217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千万円で、前年度と比較して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千万円増加した。職員給（一般職員の給与・諸手当）は</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千万円で、最も職員給の多かった平成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184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千万円）に比べ</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千万円の減少となり、職員数についても平成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2,341</a:t>
          </a:r>
          <a:r>
            <a:rPr lang="ja-JP" altLang="ja-JP" sz="1100">
              <a:solidFill>
                <a:schemeClr val="dk1"/>
              </a:solidFill>
              <a:effectLst/>
              <a:latin typeface="+mn-lt"/>
              <a:ea typeface="+mn-ea"/>
              <a:cs typeface="+mn-cs"/>
            </a:rPr>
            <a:t>人）のピーク時に比べ、</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人の削減となってい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。現在は、「町田市５ヵ年計画１７－２１」の「行政経営改革プラン」にて改革項目として職員定数削減を掲げ、効率的な執行体制の構築を図ってい</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物件費の決算額は</a:t>
          </a:r>
          <a:r>
            <a:rPr kumimoji="1" lang="en-US" altLang="ja-JP" sz="1100">
              <a:solidFill>
                <a:schemeClr val="dk1"/>
              </a:solidFill>
              <a:effectLst/>
              <a:latin typeface="+mn-lt"/>
              <a:ea typeface="+mn-ea"/>
              <a:cs typeface="+mn-cs"/>
            </a:rPr>
            <a:t>196</a:t>
          </a:r>
          <a:r>
            <a:rPr kumimoji="1" lang="ja-JP" altLang="en-US" sz="1100">
              <a:solidFill>
                <a:schemeClr val="dk1"/>
              </a:solidFill>
              <a:effectLst/>
              <a:latin typeface="+mn-lt"/>
              <a:ea typeface="+mn-ea"/>
              <a:cs typeface="+mn-cs"/>
            </a:rPr>
            <a:t>億円となり、平成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89537</xdr:rowOff>
    </xdr:from>
    <xdr:to>
      <xdr:col>23</xdr:col>
      <xdr:colOff>133350</xdr:colOff>
      <xdr:row>82</xdr:row>
      <xdr:rowOff>112759</xdr:rowOff>
    </xdr:to>
    <xdr:cxnSp macro="">
      <xdr:nvCxnSpPr>
        <xdr:cNvPr id="195" name="直線コネクタ 194"/>
        <xdr:cNvCxnSpPr/>
      </xdr:nvCxnSpPr>
      <xdr:spPr>
        <a:xfrm>
          <a:off x="4114800" y="14148437"/>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89537</xdr:rowOff>
    </xdr:from>
    <xdr:to>
      <xdr:col>19</xdr:col>
      <xdr:colOff>133350</xdr:colOff>
      <xdr:row>82</xdr:row>
      <xdr:rowOff>93456</xdr:rowOff>
    </xdr:to>
    <xdr:cxnSp macro="">
      <xdr:nvCxnSpPr>
        <xdr:cNvPr id="198" name="直線コネクタ 197"/>
        <xdr:cNvCxnSpPr/>
      </xdr:nvCxnSpPr>
      <xdr:spPr>
        <a:xfrm flipV="1">
          <a:off x="3225800" y="141484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89492</xdr:rowOff>
    </xdr:from>
    <xdr:to>
      <xdr:col>15</xdr:col>
      <xdr:colOff>82550</xdr:colOff>
      <xdr:row>82</xdr:row>
      <xdr:rowOff>93456</xdr:rowOff>
    </xdr:to>
    <xdr:cxnSp macro="">
      <xdr:nvCxnSpPr>
        <xdr:cNvPr id="201" name="直線コネクタ 200"/>
        <xdr:cNvCxnSpPr/>
      </xdr:nvCxnSpPr>
      <xdr:spPr>
        <a:xfrm>
          <a:off x="2336800" y="14148392"/>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89492</xdr:rowOff>
    </xdr:from>
    <xdr:to>
      <xdr:col>11</xdr:col>
      <xdr:colOff>31750</xdr:colOff>
      <xdr:row>82</xdr:row>
      <xdr:rowOff>117103</xdr:rowOff>
    </xdr:to>
    <xdr:cxnSp macro="">
      <xdr:nvCxnSpPr>
        <xdr:cNvPr id="204" name="直線コネクタ 203"/>
        <xdr:cNvCxnSpPr/>
      </xdr:nvCxnSpPr>
      <xdr:spPr>
        <a:xfrm flipV="1">
          <a:off x="1447800" y="1414839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61959</xdr:rowOff>
    </xdr:from>
    <xdr:to>
      <xdr:col>23</xdr:col>
      <xdr:colOff>184150</xdr:colOff>
      <xdr:row>82</xdr:row>
      <xdr:rowOff>163559</xdr:rowOff>
    </xdr:to>
    <xdr:sp macro="" textlink="">
      <xdr:nvSpPr>
        <xdr:cNvPr id="214" name="楕円 213"/>
        <xdr:cNvSpPr/>
      </xdr:nvSpPr>
      <xdr:spPr>
        <a:xfrm>
          <a:off x="4902200" y="141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78486</xdr:rowOff>
    </xdr:from>
    <xdr:ext cx="762000" cy="259045"/>
    <xdr:sp macro="" textlink="">
      <xdr:nvSpPr>
        <xdr:cNvPr id="215" name="人件費・物件費等の状況該当値テキスト"/>
        <xdr:cNvSpPr txBox="1"/>
      </xdr:nvSpPr>
      <xdr:spPr>
        <a:xfrm>
          <a:off x="5041900" y="139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38737</xdr:rowOff>
    </xdr:from>
    <xdr:to>
      <xdr:col>19</xdr:col>
      <xdr:colOff>184150</xdr:colOff>
      <xdr:row>82</xdr:row>
      <xdr:rowOff>140337</xdr:rowOff>
    </xdr:to>
    <xdr:sp macro="" textlink="">
      <xdr:nvSpPr>
        <xdr:cNvPr id="216" name="楕円 215"/>
        <xdr:cNvSpPr/>
      </xdr:nvSpPr>
      <xdr:spPr>
        <a:xfrm>
          <a:off x="4064000" y="14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150514</xdr:rowOff>
    </xdr:from>
    <xdr:ext cx="736600" cy="259045"/>
    <xdr:sp macro="" textlink="">
      <xdr:nvSpPr>
        <xdr:cNvPr id="217" name="テキスト ボックス 216"/>
        <xdr:cNvSpPr txBox="1"/>
      </xdr:nvSpPr>
      <xdr:spPr>
        <a:xfrm>
          <a:off x="3733800" y="138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42656</xdr:rowOff>
    </xdr:from>
    <xdr:to>
      <xdr:col>15</xdr:col>
      <xdr:colOff>133350</xdr:colOff>
      <xdr:row>82</xdr:row>
      <xdr:rowOff>144256</xdr:rowOff>
    </xdr:to>
    <xdr:sp macro="" textlink="">
      <xdr:nvSpPr>
        <xdr:cNvPr id="218" name="楕円 217"/>
        <xdr:cNvSpPr/>
      </xdr:nvSpPr>
      <xdr:spPr>
        <a:xfrm>
          <a:off x="3175000" y="141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154433</xdr:rowOff>
    </xdr:from>
    <xdr:ext cx="762000" cy="259045"/>
    <xdr:sp macro="" textlink="">
      <xdr:nvSpPr>
        <xdr:cNvPr id="219" name="テキスト ボックス 218"/>
        <xdr:cNvSpPr txBox="1"/>
      </xdr:nvSpPr>
      <xdr:spPr>
        <a:xfrm>
          <a:off x="2844800" y="138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38692</xdr:rowOff>
    </xdr:from>
    <xdr:to>
      <xdr:col>11</xdr:col>
      <xdr:colOff>82550</xdr:colOff>
      <xdr:row>82</xdr:row>
      <xdr:rowOff>140292</xdr:rowOff>
    </xdr:to>
    <xdr:sp macro="" textlink="">
      <xdr:nvSpPr>
        <xdr:cNvPr id="220" name="楕円 219"/>
        <xdr:cNvSpPr/>
      </xdr:nvSpPr>
      <xdr:spPr>
        <a:xfrm>
          <a:off x="2286000" y="14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150469</xdr:rowOff>
    </xdr:from>
    <xdr:ext cx="762000" cy="259045"/>
    <xdr:sp macro="" textlink="">
      <xdr:nvSpPr>
        <xdr:cNvPr id="221" name="テキスト ボックス 220"/>
        <xdr:cNvSpPr txBox="1"/>
      </xdr:nvSpPr>
      <xdr:spPr>
        <a:xfrm>
          <a:off x="1955800" y="1386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66303</xdr:rowOff>
    </xdr:from>
    <xdr:to>
      <xdr:col>7</xdr:col>
      <xdr:colOff>31750</xdr:colOff>
      <xdr:row>82</xdr:row>
      <xdr:rowOff>167903</xdr:rowOff>
    </xdr:to>
    <xdr:sp macro="" textlink="">
      <xdr:nvSpPr>
        <xdr:cNvPr id="222" name="楕円 221"/>
        <xdr:cNvSpPr/>
      </xdr:nvSpPr>
      <xdr:spPr>
        <a:xfrm>
          <a:off x="1397000" y="141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6630</xdr:rowOff>
    </xdr:from>
    <xdr:ext cx="762000" cy="259045"/>
    <xdr:sp macro="" textlink="">
      <xdr:nvSpPr>
        <xdr:cNvPr id="223" name="テキスト ボックス 222"/>
        <xdr:cNvSpPr txBox="1"/>
      </xdr:nvSpPr>
      <xdr:spPr>
        <a:xfrm>
          <a:off x="1066800" y="138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mn-lt"/>
              <a:ea typeface="+mn-ea"/>
              <a:cs typeface="+mn-cs"/>
            </a:rPr>
            <a:t>　</a:t>
          </a:r>
          <a:r>
            <a:rPr lang="ja-JP" altLang="ja-JP" sz="700" b="0" i="0" baseline="0">
              <a:solidFill>
                <a:schemeClr val="dk1"/>
              </a:solidFill>
              <a:effectLst/>
              <a:latin typeface="+mn-lt"/>
              <a:ea typeface="+mn-ea"/>
              <a:cs typeface="+mn-cs"/>
            </a:rPr>
            <a:t>平成23年1月から東京都の給料表を導入しラスパイレス指数が前年度より1.0ポイント改善するなど一定の成果を挙げた。　平成</a:t>
          </a:r>
          <a:r>
            <a:rPr lang="en-US" altLang="ja-JP" sz="700" b="0" i="0" baseline="0">
              <a:solidFill>
                <a:schemeClr val="dk1"/>
              </a:solidFill>
              <a:effectLst/>
              <a:latin typeface="+mn-lt"/>
              <a:ea typeface="+mn-ea"/>
              <a:cs typeface="+mn-cs"/>
            </a:rPr>
            <a:t>24</a:t>
          </a:r>
          <a:r>
            <a:rPr lang="ja-JP" altLang="ja-JP" sz="700" b="0" i="0" baseline="0">
              <a:solidFill>
                <a:schemeClr val="dk1"/>
              </a:solidFill>
              <a:effectLst/>
              <a:latin typeface="+mn-lt"/>
              <a:ea typeface="+mn-ea"/>
              <a:cs typeface="+mn-cs"/>
            </a:rPr>
            <a:t>年度に国が給与減額を実施したため一時的に上昇したが、平成</a:t>
          </a:r>
          <a:r>
            <a:rPr lang="en-US" altLang="ja-JP" sz="700" b="0" i="0" baseline="0">
              <a:solidFill>
                <a:schemeClr val="dk1"/>
              </a:solidFill>
              <a:effectLst/>
              <a:latin typeface="+mn-lt"/>
              <a:ea typeface="+mn-ea"/>
              <a:cs typeface="+mn-cs"/>
            </a:rPr>
            <a:t>25</a:t>
          </a:r>
          <a:r>
            <a:rPr lang="ja-JP" altLang="ja-JP" sz="700" b="0" i="0" baseline="0">
              <a:solidFill>
                <a:schemeClr val="dk1"/>
              </a:solidFill>
              <a:effectLst/>
              <a:latin typeface="+mn-lt"/>
              <a:ea typeface="+mn-ea"/>
              <a:cs typeface="+mn-cs"/>
            </a:rPr>
            <a:t>年度で終了したため、以前の水準に戻った。　平成</a:t>
          </a:r>
          <a:r>
            <a:rPr lang="en-US" altLang="ja-JP" sz="700" b="0" i="0" baseline="0">
              <a:solidFill>
                <a:schemeClr val="dk1"/>
              </a:solidFill>
              <a:effectLst/>
              <a:latin typeface="+mn-lt"/>
              <a:ea typeface="+mn-ea"/>
              <a:cs typeface="+mn-cs"/>
            </a:rPr>
            <a:t>27</a:t>
          </a:r>
          <a:r>
            <a:rPr lang="ja-JP" altLang="ja-JP" sz="700" b="0" i="0" baseline="0">
              <a:solidFill>
                <a:schemeClr val="dk1"/>
              </a:solidFill>
              <a:effectLst/>
              <a:latin typeface="+mn-lt"/>
              <a:ea typeface="+mn-ea"/>
              <a:cs typeface="+mn-cs"/>
            </a:rPr>
            <a:t>年度から実施している「給与制度の総合的見直し」による給料月額の平均△</a:t>
          </a:r>
          <a:r>
            <a:rPr lang="en-US" altLang="ja-JP" sz="700" b="0" i="0" baseline="0">
              <a:solidFill>
                <a:schemeClr val="dk1"/>
              </a:solidFill>
              <a:effectLst/>
              <a:latin typeface="+mn-lt"/>
              <a:ea typeface="+mn-ea"/>
              <a:cs typeface="+mn-cs"/>
            </a:rPr>
            <a:t>1.7</a:t>
          </a:r>
          <a:r>
            <a:rPr lang="ja-JP" altLang="ja-JP" sz="700" b="0" i="0" baseline="0">
              <a:solidFill>
                <a:schemeClr val="dk1"/>
              </a:solidFill>
              <a:effectLst/>
              <a:latin typeface="+mn-lt"/>
              <a:ea typeface="+mn-ea"/>
              <a:cs typeface="+mn-cs"/>
            </a:rPr>
            <a:t>％引下げの実施により、ラスパイレス指数が前年度より</a:t>
          </a:r>
          <a:r>
            <a:rPr lang="en-US" altLang="ja-JP" sz="700" b="0" i="0" baseline="0">
              <a:solidFill>
                <a:schemeClr val="dk1"/>
              </a:solidFill>
              <a:effectLst/>
              <a:latin typeface="+mn-lt"/>
              <a:ea typeface="+mn-ea"/>
              <a:cs typeface="+mn-cs"/>
            </a:rPr>
            <a:t>1.6</a:t>
          </a:r>
          <a:r>
            <a:rPr lang="ja-JP" altLang="ja-JP" sz="700" b="0" i="0" baseline="0">
              <a:solidFill>
                <a:schemeClr val="dk1"/>
              </a:solidFill>
              <a:effectLst/>
              <a:latin typeface="+mn-lt"/>
              <a:ea typeface="+mn-ea"/>
              <a:cs typeface="+mn-cs"/>
            </a:rPr>
            <a:t>ポイント改善した。　以降、東京都人事委員会勧告を参考に給与制度の適正化に向けた取組みを行った結果、着実に成果を挙げている。近年においては、部長級職員の給料の定額化や職員構成の変動、給料表の引上げ率の相違などの要因により、ラスパイレス指数は減少傾向にある。</a:t>
          </a:r>
          <a:endParaRPr lang="ja-JP" altLang="ja-JP" sz="700">
            <a:effectLst/>
          </a:endParaRPr>
        </a:p>
        <a:p>
          <a:pPr rtl="0" eaLnBrk="1" fontAlgn="auto" latinLnBrk="0" hangingPunct="1"/>
          <a:r>
            <a:rPr lang="ja-JP" altLang="ja-JP" sz="700" b="0" i="0" baseline="0">
              <a:solidFill>
                <a:schemeClr val="dk1"/>
              </a:solidFill>
              <a:effectLst/>
              <a:latin typeface="+mn-lt"/>
              <a:ea typeface="+mn-ea"/>
              <a:cs typeface="+mn-cs"/>
            </a:rPr>
            <a:t>　また、平成</a:t>
          </a:r>
          <a:r>
            <a:rPr lang="en-US" altLang="ja-JP" sz="700" b="0" i="0" baseline="0">
              <a:solidFill>
                <a:schemeClr val="dk1"/>
              </a:solidFill>
              <a:effectLst/>
              <a:latin typeface="+mn-lt"/>
              <a:ea typeface="+mn-ea"/>
              <a:cs typeface="+mn-cs"/>
            </a:rPr>
            <a:t>25</a:t>
          </a:r>
          <a:r>
            <a:rPr lang="ja-JP" altLang="ja-JP" sz="700" b="0" i="0" baseline="0">
              <a:solidFill>
                <a:schemeClr val="dk1"/>
              </a:solidFill>
              <a:effectLst/>
              <a:latin typeface="+mn-lt"/>
              <a:ea typeface="+mn-ea"/>
              <a:cs typeface="+mn-cs"/>
            </a:rPr>
            <a:t>年度からは初任給の算定方法の見直しや管理職手当の定額化、住居手当の支給額の見直しなどを実施し、平成</a:t>
          </a:r>
          <a:r>
            <a:rPr lang="en-US" altLang="ja-JP" sz="700" b="0" i="0" baseline="0">
              <a:solidFill>
                <a:schemeClr val="dk1"/>
              </a:solidFill>
              <a:effectLst/>
              <a:latin typeface="+mn-lt"/>
              <a:ea typeface="+mn-ea"/>
              <a:cs typeface="+mn-cs"/>
            </a:rPr>
            <a:t>27</a:t>
          </a:r>
          <a:r>
            <a:rPr lang="ja-JP" altLang="ja-JP" sz="700" b="0" i="0" baseline="0">
              <a:solidFill>
                <a:schemeClr val="dk1"/>
              </a:solidFill>
              <a:effectLst/>
              <a:latin typeface="+mn-lt"/>
              <a:ea typeface="+mn-ea"/>
              <a:cs typeface="+mn-cs"/>
            </a:rPr>
            <a:t>年度からは扶養手当や住居手当、期末勤勉手当の職務加算割合の見直し、平成</a:t>
          </a:r>
          <a:r>
            <a:rPr lang="en-US" altLang="ja-JP" sz="700" b="0" i="0" baseline="0">
              <a:solidFill>
                <a:schemeClr val="dk1"/>
              </a:solidFill>
              <a:effectLst/>
              <a:latin typeface="+mn-lt"/>
              <a:ea typeface="+mn-ea"/>
              <a:cs typeface="+mn-cs"/>
            </a:rPr>
            <a:t>29</a:t>
          </a:r>
          <a:r>
            <a:rPr lang="ja-JP" altLang="ja-JP" sz="700" b="0" i="0" baseline="0">
              <a:solidFill>
                <a:schemeClr val="dk1"/>
              </a:solidFill>
              <a:effectLst/>
              <a:latin typeface="+mn-lt"/>
              <a:ea typeface="+mn-ea"/>
              <a:cs typeface="+mn-cs"/>
            </a:rPr>
            <a:t>年度からは勤勉手当支給時の扶養手当の原資化及び退職手当の見直し、平成</a:t>
          </a:r>
          <a:r>
            <a:rPr lang="en-US" altLang="ja-JP" sz="700" b="0" i="0" baseline="0">
              <a:solidFill>
                <a:schemeClr val="dk1"/>
              </a:solidFill>
              <a:effectLst/>
              <a:latin typeface="+mn-lt"/>
              <a:ea typeface="+mn-ea"/>
              <a:cs typeface="+mn-cs"/>
            </a:rPr>
            <a:t>30</a:t>
          </a:r>
          <a:r>
            <a:rPr lang="ja-JP" altLang="ja-JP" sz="700" b="0" i="0" baseline="0">
              <a:solidFill>
                <a:schemeClr val="dk1"/>
              </a:solidFill>
              <a:effectLst/>
              <a:latin typeface="+mn-lt"/>
              <a:ea typeface="+mn-ea"/>
              <a:cs typeface="+mn-cs"/>
            </a:rPr>
            <a:t>年度からは部長級の給与の見直しを実施しており、今後も東京都を参考にした給与制度の適正化に努める。</a:t>
          </a:r>
          <a:endParaRPr lang="ja-JP" altLang="ja-JP" sz="7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123189</xdr:rowOff>
    </xdr:to>
    <xdr:cxnSp macro="">
      <xdr:nvCxnSpPr>
        <xdr:cNvPr id="255" name="直線コネクタ 254"/>
        <xdr:cNvCxnSpPr/>
      </xdr:nvCxnSpPr>
      <xdr:spPr>
        <a:xfrm flipV="1">
          <a:off x="16179800" y="148945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0</xdr:rowOff>
    </xdr:to>
    <xdr:cxnSp macro="">
      <xdr:nvCxnSpPr>
        <xdr:cNvPr id="258" name="直線コネクタ 257"/>
        <xdr:cNvCxnSpPr/>
      </xdr:nvCxnSpPr>
      <xdr:spPr>
        <a:xfrm flipV="1">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0</xdr:rowOff>
    </xdr:to>
    <xdr:cxnSp macro="">
      <xdr:nvCxnSpPr>
        <xdr:cNvPr id="261" name="直線コネクタ 260"/>
        <xdr:cNvCxnSpPr/>
      </xdr:nvCxnSpPr>
      <xdr:spPr>
        <a:xfrm>
          <a:off x="14401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0</xdr:rowOff>
    </xdr:to>
    <xdr:cxnSp macro="">
      <xdr:nvCxnSpPr>
        <xdr:cNvPr id="264" name="直線コネクタ 263"/>
        <xdr:cNvCxnSpPr/>
      </xdr:nvCxnSpPr>
      <xdr:spPr>
        <a:xfrm flipV="1">
          <a:off x="13512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0" name="楕円 279"/>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1" name="テキスト ボックス 280"/>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月の職員数は、学校用務業務及び学校給食業務の委託、学校事務業務の嘱託職員化等により減員を図る一方で、再任用職員のうちフルタイム職員割合の増加等により、平成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年と比較して普通会計全体で</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人の増となり、人口千人当たり職員数は前年度の値と同数となった。</a:t>
          </a:r>
          <a:endParaRPr lang="ja-JP" altLang="ja-JP" sz="1050">
            <a:effectLst/>
          </a:endParaRPr>
        </a:p>
        <a:p>
          <a:r>
            <a:rPr kumimoji="1" lang="ja-JP" altLang="ja-JP" sz="900">
              <a:solidFill>
                <a:schemeClr val="dk1"/>
              </a:solidFill>
              <a:effectLst/>
              <a:latin typeface="+mn-lt"/>
              <a:ea typeface="+mn-ea"/>
              <a:cs typeface="+mn-cs"/>
            </a:rPr>
            <a:t>定数管理の計画として、町田市定数管理計画（</a:t>
          </a:r>
          <a:r>
            <a:rPr kumimoji="1" lang="en-US" altLang="ja-JP" sz="900">
              <a:solidFill>
                <a:schemeClr val="dk1"/>
              </a:solidFill>
              <a:effectLst/>
              <a:latin typeface="+mn-lt"/>
              <a:ea typeface="+mn-ea"/>
              <a:cs typeface="+mn-cs"/>
            </a:rPr>
            <a:t>2017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2021</a:t>
          </a:r>
          <a:r>
            <a:rPr kumimoji="1" lang="ja-JP" altLang="ja-JP" sz="900">
              <a:solidFill>
                <a:schemeClr val="dk1"/>
              </a:solidFill>
              <a:effectLst/>
              <a:latin typeface="+mn-lt"/>
              <a:ea typeface="+mn-ea"/>
              <a:cs typeface="+mn-cs"/>
            </a:rPr>
            <a:t>年度）を平成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年度中に策定した。この計画では、「市の事務を執行するために必要な職員の数」と定義した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定数</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について、平成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年度定数</a:t>
          </a:r>
          <a:r>
            <a:rPr kumimoji="1" lang="en-US" altLang="ja-JP" sz="900">
              <a:solidFill>
                <a:schemeClr val="dk1"/>
              </a:solidFill>
              <a:effectLst/>
              <a:latin typeface="+mn-lt"/>
              <a:ea typeface="+mn-ea"/>
              <a:cs typeface="+mn-cs"/>
            </a:rPr>
            <a:t>2195</a:t>
          </a:r>
          <a:r>
            <a:rPr kumimoji="1" lang="ja-JP" altLang="ja-JP" sz="900">
              <a:solidFill>
                <a:schemeClr val="dk1"/>
              </a:solidFill>
              <a:effectLst/>
              <a:latin typeface="+mn-lt"/>
              <a:ea typeface="+mn-ea"/>
              <a:cs typeface="+mn-cs"/>
            </a:rPr>
            <a:t>人に対して、平成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年度までの年度別目標値を定め、令和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年度定数を</a:t>
          </a:r>
          <a:r>
            <a:rPr kumimoji="1" lang="en-US" altLang="ja-JP" sz="900">
              <a:solidFill>
                <a:schemeClr val="dk1"/>
              </a:solidFill>
              <a:effectLst/>
              <a:latin typeface="+mn-lt"/>
              <a:ea typeface="+mn-ea"/>
              <a:cs typeface="+mn-cs"/>
            </a:rPr>
            <a:t>2065</a:t>
          </a:r>
          <a:r>
            <a:rPr kumimoji="1" lang="ja-JP" altLang="ja-JP" sz="900">
              <a:solidFill>
                <a:schemeClr val="dk1"/>
              </a:solidFill>
              <a:effectLst/>
              <a:latin typeface="+mn-lt"/>
              <a:ea typeface="+mn-ea"/>
              <a:cs typeface="+mn-cs"/>
            </a:rPr>
            <a:t>人にすることを定めている。平成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年度の定数は年度別目標値である</a:t>
          </a:r>
          <a:r>
            <a:rPr kumimoji="1" lang="en-US" altLang="ja-JP" sz="900">
              <a:solidFill>
                <a:schemeClr val="dk1"/>
              </a:solidFill>
              <a:effectLst/>
              <a:latin typeface="+mn-lt"/>
              <a:ea typeface="+mn-ea"/>
              <a:cs typeface="+mn-cs"/>
            </a:rPr>
            <a:t>2146</a:t>
          </a:r>
          <a:r>
            <a:rPr kumimoji="1" lang="ja-JP" altLang="ja-JP" sz="900">
              <a:solidFill>
                <a:schemeClr val="dk1"/>
              </a:solidFill>
              <a:effectLst/>
              <a:latin typeface="+mn-lt"/>
              <a:ea typeface="+mn-ea"/>
              <a:cs typeface="+mn-cs"/>
            </a:rPr>
            <a:t>人より</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人少ない</a:t>
          </a:r>
          <a:r>
            <a:rPr kumimoji="1" lang="en-US" altLang="ja-JP" sz="900">
              <a:solidFill>
                <a:schemeClr val="dk1"/>
              </a:solidFill>
              <a:effectLst/>
              <a:latin typeface="+mn-lt"/>
              <a:ea typeface="+mn-ea"/>
              <a:cs typeface="+mn-cs"/>
            </a:rPr>
            <a:t>2137</a:t>
          </a:r>
          <a:r>
            <a:rPr kumimoji="1" lang="ja-JP" altLang="ja-JP" sz="900">
              <a:solidFill>
                <a:schemeClr val="dk1"/>
              </a:solidFill>
              <a:effectLst/>
              <a:latin typeface="+mn-lt"/>
              <a:ea typeface="+mn-ea"/>
              <a:cs typeface="+mn-cs"/>
            </a:rPr>
            <a:t>人であり、より効率的な執行体制を構築した。今後も社会情勢等の環境変化を踏まえ、市職員の役割の再整理及び業務の簡素化・効率化を推進し、適切な定数管理に努める。</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148590</xdr:rowOff>
    </xdr:to>
    <xdr:cxnSp macro="">
      <xdr:nvCxnSpPr>
        <xdr:cNvPr id="320" name="直線コネクタ 319"/>
        <xdr:cNvCxnSpPr/>
      </xdr:nvCxnSpPr>
      <xdr:spPr>
        <a:xfrm>
          <a:off x="16179800" y="1026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148590</xdr:rowOff>
    </xdr:to>
    <xdr:cxnSp macro="">
      <xdr:nvCxnSpPr>
        <xdr:cNvPr id="323" name="直線コネクタ 322"/>
        <xdr:cNvCxnSpPr/>
      </xdr:nvCxnSpPr>
      <xdr:spPr>
        <a:xfrm>
          <a:off x="15290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124460</xdr:rowOff>
    </xdr:to>
    <xdr:cxnSp macro="">
      <xdr:nvCxnSpPr>
        <xdr:cNvPr id="326" name="直線コネクタ 325"/>
        <xdr:cNvCxnSpPr/>
      </xdr:nvCxnSpPr>
      <xdr:spPr>
        <a:xfrm>
          <a:off x="14401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29" name="直線コネクタ 328"/>
        <xdr:cNvCxnSpPr/>
      </xdr:nvCxnSpPr>
      <xdr:spPr>
        <a:xfrm flipV="1">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9" name="楕円 338"/>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0"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5" name="楕円 344"/>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6" name="テキスト ボックス 345"/>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7" name="楕円 346"/>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48" name="テキスト ボックス 347"/>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29</a:t>
          </a:r>
          <a:r>
            <a:rPr kumimoji="1" lang="ja-JP" altLang="en-US" sz="1200">
              <a:latin typeface="+mn-ea"/>
              <a:ea typeface="+mn-ea"/>
            </a:rPr>
            <a:t>年度と比較して</a:t>
          </a:r>
          <a:r>
            <a:rPr kumimoji="1" lang="en-US" altLang="ja-JP" sz="1200">
              <a:latin typeface="+mn-ea"/>
              <a:ea typeface="+mn-ea"/>
            </a:rPr>
            <a:t>0.3</a:t>
          </a:r>
          <a:r>
            <a:rPr kumimoji="1" lang="ja-JP" altLang="en-US" sz="1200">
              <a:latin typeface="+mn-ea"/>
              <a:ea typeface="+mn-ea"/>
            </a:rPr>
            <a:t>ポイント上昇したものの、類似団体においては</a:t>
          </a:r>
          <a:r>
            <a:rPr kumimoji="1" lang="en-US" altLang="ja-JP" sz="1200">
              <a:latin typeface="+mn-ea"/>
              <a:ea typeface="+mn-ea"/>
            </a:rPr>
            <a:t>2</a:t>
          </a:r>
          <a:r>
            <a:rPr kumimoji="1" lang="ja-JP" altLang="en-US" sz="1200">
              <a:latin typeface="+mn-ea"/>
              <a:ea typeface="+mn-ea"/>
            </a:rPr>
            <a:t>位である。</a:t>
          </a:r>
          <a:endParaRPr kumimoji="1" lang="en-US" altLang="ja-JP" sz="1200">
            <a:latin typeface="+mn-ea"/>
            <a:ea typeface="+mn-ea"/>
          </a:endParaRPr>
        </a:p>
        <a:p>
          <a:r>
            <a:rPr kumimoji="1" lang="ja-JP" altLang="en-US" sz="1200">
              <a:latin typeface="+mn-ea"/>
              <a:ea typeface="+mn-ea"/>
            </a:rPr>
            <a:t>上昇した主な要因としては、臨時財政対策債発行可能額の増加に伴い、実質公債費比率の分母となる標準財政規模が</a:t>
          </a:r>
          <a:r>
            <a:rPr kumimoji="1" lang="en-US" altLang="ja-JP" sz="1200">
              <a:latin typeface="+mn-ea"/>
              <a:ea typeface="+mn-ea"/>
            </a:rPr>
            <a:t>8.0</a:t>
          </a:r>
          <a:r>
            <a:rPr kumimoji="1" lang="ja-JP" altLang="en-US" sz="1200">
              <a:latin typeface="+mn-ea"/>
              <a:ea typeface="+mn-ea"/>
            </a:rPr>
            <a:t>億円増加したためである。</a:t>
          </a:r>
          <a:endParaRPr kumimoji="1" lang="en-US" altLang="ja-JP" sz="1200">
            <a:latin typeface="+mn-ea"/>
            <a:ea typeface="+mn-ea"/>
          </a:endParaRPr>
        </a:p>
        <a:p>
          <a:r>
            <a:rPr kumimoji="1" lang="ja-JP" altLang="en-US" sz="1200">
              <a:latin typeface="+mn-ea"/>
              <a:ea typeface="+mn-ea"/>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83" name="直線コネクタ 382"/>
        <xdr:cNvCxnSpPr/>
      </xdr:nvCxnSpPr>
      <xdr:spPr>
        <a:xfrm>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55336</xdr:rowOff>
    </xdr:to>
    <xdr:cxnSp macro="">
      <xdr:nvCxnSpPr>
        <xdr:cNvPr id="386" name="直線コネクタ 385"/>
        <xdr:cNvCxnSpPr/>
      </xdr:nvCxnSpPr>
      <xdr:spPr>
        <a:xfrm>
          <a:off x="15290800" y="63185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100390</xdr:rowOff>
    </xdr:from>
    <xdr:to>
      <xdr:col>72</xdr:col>
      <xdr:colOff>203200</xdr:colOff>
      <xdr:row>36</xdr:row>
      <xdr:rowOff>146352</xdr:rowOff>
    </xdr:to>
    <xdr:cxnSp macro="">
      <xdr:nvCxnSpPr>
        <xdr:cNvPr id="389" name="直線コネクタ 388"/>
        <xdr:cNvCxnSpPr/>
      </xdr:nvCxnSpPr>
      <xdr:spPr>
        <a:xfrm>
          <a:off x="14401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65919</xdr:rowOff>
    </xdr:from>
    <xdr:to>
      <xdr:col>68</xdr:col>
      <xdr:colOff>152400</xdr:colOff>
      <xdr:row>36</xdr:row>
      <xdr:rowOff>100390</xdr:rowOff>
    </xdr:to>
    <xdr:cxnSp macro="">
      <xdr:nvCxnSpPr>
        <xdr:cNvPr id="392" name="直線コネクタ 391"/>
        <xdr:cNvCxnSpPr/>
      </xdr:nvCxnSpPr>
      <xdr:spPr>
        <a:xfrm>
          <a:off x="13512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2" name="楕円 401"/>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3"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4" name="楕円 403"/>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5" name="テキスト ボックス 404"/>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06" name="楕円 405"/>
        <xdr:cNvSpPr/>
      </xdr:nvSpPr>
      <xdr:spPr>
        <a:xfrm>
          <a:off x="15240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07" name="テキスト ボックス 406"/>
        <xdr:cNvSpPr txBox="1"/>
      </xdr:nvSpPr>
      <xdr:spPr>
        <a:xfrm>
          <a:off x="14909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49590</xdr:rowOff>
    </xdr:from>
    <xdr:to>
      <xdr:col>68</xdr:col>
      <xdr:colOff>203200</xdr:colOff>
      <xdr:row>36</xdr:row>
      <xdr:rowOff>151190</xdr:rowOff>
    </xdr:to>
    <xdr:sp macro="" textlink="">
      <xdr:nvSpPr>
        <xdr:cNvPr id="408" name="楕円 407"/>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161367</xdr:rowOff>
    </xdr:from>
    <xdr:ext cx="762000" cy="259045"/>
    <xdr:sp macro="" textlink="">
      <xdr:nvSpPr>
        <xdr:cNvPr id="409" name="テキスト ボックス 408"/>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15119</xdr:rowOff>
    </xdr:from>
    <xdr:to>
      <xdr:col>64</xdr:col>
      <xdr:colOff>152400</xdr:colOff>
      <xdr:row>36</xdr:row>
      <xdr:rowOff>116719</xdr:rowOff>
    </xdr:to>
    <xdr:sp macro="" textlink="">
      <xdr:nvSpPr>
        <xdr:cNvPr id="410" name="楕円 409"/>
        <xdr:cNvSpPr/>
      </xdr:nvSpPr>
      <xdr:spPr>
        <a:xfrm>
          <a:off x="13462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126896</xdr:rowOff>
    </xdr:from>
    <xdr:ext cx="762000" cy="259045"/>
    <xdr:sp macro="" textlink="">
      <xdr:nvSpPr>
        <xdr:cNvPr id="411" name="テキスト ボックス 410"/>
        <xdr:cNvSpPr txBox="1"/>
      </xdr:nvSpPr>
      <xdr:spPr>
        <a:xfrm>
          <a:off x="13131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年度は将来負担額</a:t>
          </a:r>
          <a:r>
            <a:rPr lang="en-US" altLang="ja-JP" sz="1100">
              <a:solidFill>
                <a:schemeClr val="dk1"/>
              </a:solidFill>
              <a:effectLst/>
              <a:latin typeface="+mn-ea"/>
              <a:ea typeface="+mn-ea"/>
              <a:cs typeface="+mn-cs"/>
            </a:rPr>
            <a:t>1,153</a:t>
          </a:r>
          <a:r>
            <a:rPr lang="ja-JP" altLang="ja-JP" sz="1100">
              <a:solidFill>
                <a:schemeClr val="dk1"/>
              </a:solidFill>
              <a:effectLst/>
              <a:latin typeface="+mn-ea"/>
              <a:ea typeface="+mn-ea"/>
              <a:cs typeface="+mn-cs"/>
            </a:rPr>
            <a:t>億</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千万円に対し、控除される充当可能財源が</a:t>
          </a:r>
          <a:r>
            <a:rPr lang="en-US" altLang="ja-JP" sz="1100">
              <a:solidFill>
                <a:schemeClr val="dk1"/>
              </a:solidFill>
              <a:effectLst/>
              <a:latin typeface="+mn-ea"/>
              <a:ea typeface="+mn-ea"/>
              <a:cs typeface="+mn-cs"/>
            </a:rPr>
            <a:t>1,205</a:t>
          </a:r>
          <a:r>
            <a:rPr lang="ja-JP" altLang="ja-JP" sz="1100">
              <a:solidFill>
                <a:schemeClr val="dk1"/>
              </a:solidFill>
              <a:effectLst/>
              <a:latin typeface="+mn-ea"/>
              <a:ea typeface="+mn-ea"/>
              <a:cs typeface="+mn-cs"/>
            </a:rPr>
            <a:t>億</a:t>
          </a:r>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千万円あり、差引の結果将来負担額が生じて</a:t>
          </a:r>
          <a:r>
            <a:rPr lang="ja-JP" altLang="en-US" sz="1100">
              <a:solidFill>
                <a:schemeClr val="dk1"/>
              </a:solidFill>
              <a:effectLst/>
              <a:latin typeface="+mn-ea"/>
              <a:ea typeface="+mn-ea"/>
              <a:cs typeface="+mn-cs"/>
            </a:rPr>
            <a:t>いない</a:t>
          </a:r>
          <a:r>
            <a:rPr lang="ja-JP" altLang="ja-JP" sz="1100">
              <a:solidFill>
                <a:schemeClr val="dk1"/>
              </a:solidFill>
              <a:effectLst/>
              <a:latin typeface="+mn-ea"/>
              <a:ea typeface="+mn-ea"/>
              <a:cs typeface="+mn-cs"/>
            </a:rPr>
            <a:t>。</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また、平成</a:t>
          </a:r>
          <a:r>
            <a:rPr lang="en-US" altLang="ja-JP" sz="1100">
              <a:solidFill>
                <a:schemeClr val="dk1"/>
              </a:solidFill>
              <a:effectLst/>
              <a:latin typeface="+mn-ea"/>
              <a:ea typeface="+mn-ea"/>
              <a:cs typeface="+mn-cs"/>
            </a:rPr>
            <a:t>29</a:t>
          </a:r>
          <a:r>
            <a:rPr lang="ja-JP" altLang="en-US" sz="1100">
              <a:solidFill>
                <a:schemeClr val="dk1"/>
              </a:solidFill>
              <a:effectLst/>
              <a:latin typeface="+mn-ea"/>
              <a:ea typeface="+mn-ea"/>
              <a:cs typeface="+mn-cs"/>
            </a:rPr>
            <a:t>年度と比較して公営企業等繰入見込額が減少し、充当可能特定歳入が減少している。</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今後も、将来負担の増大を招くことがないよう地方債の管理を徹底する。</a:t>
          </a:r>
          <a:endParaRPr lang="ja-JP" altLang="ja-JP" sz="11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1" name="フローチャート: 判断 450"/>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2" name="テキスト ボックス 451"/>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経常収支比率は、類似団体平均値を下回っている。人口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人あたりの、職員給料決算額については</a:t>
          </a:r>
          <a:r>
            <a:rPr kumimoji="1" lang="en-US" altLang="ja-JP" sz="1300">
              <a:latin typeface="ＭＳ Ｐゴシック" panose="020B0600070205080204" pitchFamily="50" charset="-128"/>
              <a:ea typeface="ＭＳ Ｐゴシック" panose="020B0600070205080204" pitchFamily="50" charset="-128"/>
            </a:rPr>
            <a:t>18,348</a:t>
          </a:r>
          <a:r>
            <a:rPr kumimoji="1" lang="ja-JP" altLang="en-US" sz="1300">
              <a:latin typeface="ＭＳ Ｐゴシック" panose="020B0600070205080204" pitchFamily="50" charset="-128"/>
              <a:ea typeface="ＭＳ Ｐゴシック" panose="020B0600070205080204" pitchFamily="50" charset="-128"/>
            </a:rPr>
            <a:t>円となっており、類似団体平均値</a:t>
          </a:r>
          <a:r>
            <a:rPr kumimoji="1" lang="en-US" altLang="ja-JP" sz="1300">
              <a:latin typeface="ＭＳ Ｐゴシック" panose="020B0600070205080204" pitchFamily="50" charset="-128"/>
              <a:ea typeface="ＭＳ Ｐゴシック" panose="020B0600070205080204" pitchFamily="50" charset="-128"/>
            </a:rPr>
            <a:t>22,303</a:t>
          </a:r>
          <a:r>
            <a:rPr kumimoji="1" lang="ja-JP" altLang="en-US" sz="1300">
              <a:latin typeface="ＭＳ Ｐゴシック" panose="020B0600070205080204" pitchFamily="50" charset="-128"/>
              <a:ea typeface="ＭＳ Ｐゴシック" panose="020B0600070205080204" pitchFamily="50" charset="-128"/>
            </a:rPr>
            <a:t>円や全国市町村平均値</a:t>
          </a:r>
          <a:r>
            <a:rPr kumimoji="1" lang="en-US" altLang="ja-JP" sz="1300">
              <a:latin typeface="ＭＳ Ｐゴシック" panose="020B0600070205080204" pitchFamily="50" charset="-128"/>
              <a:ea typeface="ＭＳ Ｐゴシック" panose="020B0600070205080204" pitchFamily="50" charset="-128"/>
            </a:rPr>
            <a:t>29,589</a:t>
          </a:r>
          <a:r>
            <a:rPr kumimoji="1" lang="ja-JP" altLang="en-US" sz="1300">
              <a:latin typeface="ＭＳ Ｐゴシック" panose="020B0600070205080204" pitchFamily="50" charset="-128"/>
              <a:ea typeface="ＭＳ Ｐゴシック" panose="020B0600070205080204" pitchFamily="50" charset="-128"/>
            </a:rPr>
            <a:t>円と比較して低い基準となっている。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77470</xdr:rowOff>
    </xdr:to>
    <xdr:cxnSp macro="">
      <xdr:nvCxnSpPr>
        <xdr:cNvPr id="66" name="直線コネクタ 65"/>
        <xdr:cNvCxnSpPr/>
      </xdr:nvCxnSpPr>
      <xdr:spPr>
        <a:xfrm>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xdr:cNvCxnSpPr/>
      </xdr:nvCxnSpPr>
      <xdr:spPr>
        <a:xfrm flipV="1">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5080</xdr:rowOff>
    </xdr:to>
    <xdr:cxnSp macro="">
      <xdr:nvCxnSpPr>
        <xdr:cNvPr id="72" name="直線コネクタ 71"/>
        <xdr:cNvCxnSpPr/>
      </xdr:nvCxnSpPr>
      <xdr:spPr>
        <a:xfrm flipV="1">
          <a:off x="2209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43180</xdr:rowOff>
    </xdr:to>
    <xdr:cxnSp macro="">
      <xdr:nvCxnSpPr>
        <xdr:cNvPr id="75" name="直線コネクタ 74"/>
        <xdr:cNvCxnSpPr/>
      </xdr:nvCxnSpPr>
      <xdr:spPr>
        <a:xfrm flipV="1">
          <a:off x="1320800" y="652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43197</xdr:rowOff>
    </xdr:from>
    <xdr:ext cx="762000" cy="259045"/>
    <xdr:sp macro="" textlink="">
      <xdr:nvSpPr>
        <xdr:cNvPr id="86" name="人件費該当値テキスト"/>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教育推進のため、プロジェクタ等周辺機器を設置したことなどで物品等購入費が増加したことや校務支援システム導入における委託料が増加したことが主な要因である。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159004</xdr:rowOff>
    </xdr:from>
    <xdr:to>
      <xdr:col>82</xdr:col>
      <xdr:colOff>107950</xdr:colOff>
      <xdr:row>15</xdr:row>
      <xdr:rowOff>28702</xdr:rowOff>
    </xdr:to>
    <xdr:cxnSp macro="">
      <xdr:nvCxnSpPr>
        <xdr:cNvPr id="125" name="直線コネクタ 124"/>
        <xdr:cNvCxnSpPr/>
      </xdr:nvCxnSpPr>
      <xdr:spPr>
        <a:xfrm>
          <a:off x="15671800" y="25593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33274</xdr:rowOff>
    </xdr:to>
    <xdr:cxnSp macro="">
      <xdr:nvCxnSpPr>
        <xdr:cNvPr id="128" name="直線コネクタ 127"/>
        <xdr:cNvCxnSpPr/>
      </xdr:nvCxnSpPr>
      <xdr:spPr>
        <a:xfrm flipV="1">
          <a:off x="14782800" y="2559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33274</xdr:rowOff>
    </xdr:to>
    <xdr:cxnSp macro="">
      <xdr:nvCxnSpPr>
        <xdr:cNvPr id="131" name="直線コネクタ 130"/>
        <xdr:cNvCxnSpPr/>
      </xdr:nvCxnSpPr>
      <xdr:spPr>
        <a:xfrm>
          <a:off x="13893800" y="2568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168148</xdr:rowOff>
    </xdr:from>
    <xdr:to>
      <xdr:col>69</xdr:col>
      <xdr:colOff>92075</xdr:colOff>
      <xdr:row>15</xdr:row>
      <xdr:rowOff>69850</xdr:rowOff>
    </xdr:to>
    <xdr:cxnSp macro="">
      <xdr:nvCxnSpPr>
        <xdr:cNvPr id="134" name="直線コネクタ 133"/>
        <xdr:cNvCxnSpPr/>
      </xdr:nvCxnSpPr>
      <xdr:spPr>
        <a:xfrm flipV="1">
          <a:off x="13004800" y="2568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41419</xdr:rowOff>
    </xdr:from>
    <xdr:ext cx="762000" cy="259045"/>
    <xdr:sp macro="" textlink="">
      <xdr:nvSpPr>
        <xdr:cNvPr id="136" name="テキスト ボックス 135"/>
        <xdr:cNvSpPr txBox="1"/>
      </xdr:nvSpPr>
      <xdr:spPr>
        <a:xfrm>
          <a:off x="13512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108204</xdr:rowOff>
    </xdr:from>
    <xdr:to>
      <xdr:col>78</xdr:col>
      <xdr:colOff>120650</xdr:colOff>
      <xdr:row>15</xdr:row>
      <xdr:rowOff>38354</xdr:rowOff>
    </xdr:to>
    <xdr:sp macro="" textlink="">
      <xdr:nvSpPr>
        <xdr:cNvPr id="146" name="楕円 145"/>
        <xdr:cNvSpPr/>
      </xdr:nvSpPr>
      <xdr:spPr>
        <a:xfrm>
          <a:off x="15621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48531</xdr:rowOff>
    </xdr:from>
    <xdr:ext cx="736600" cy="259045"/>
    <xdr:sp macro="" textlink="">
      <xdr:nvSpPr>
        <xdr:cNvPr id="147" name="テキスト ボックス 146"/>
        <xdr:cNvSpPr txBox="1"/>
      </xdr:nvSpPr>
      <xdr:spPr>
        <a:xfrm>
          <a:off x="15290800" y="227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153924</xdr:rowOff>
    </xdr:from>
    <xdr:to>
      <xdr:col>74</xdr:col>
      <xdr:colOff>31750</xdr:colOff>
      <xdr:row>15</xdr:row>
      <xdr:rowOff>84074</xdr:rowOff>
    </xdr:to>
    <xdr:sp macro="" textlink="">
      <xdr:nvSpPr>
        <xdr:cNvPr id="148" name="楕円 147"/>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94251</xdr:rowOff>
    </xdr:from>
    <xdr:ext cx="762000" cy="259045"/>
    <xdr:sp macro="" textlink="">
      <xdr:nvSpPr>
        <xdr:cNvPr id="149" name="テキスト ボックス 148"/>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117348</xdr:rowOff>
    </xdr:from>
    <xdr:to>
      <xdr:col>69</xdr:col>
      <xdr:colOff>142875</xdr:colOff>
      <xdr:row>15</xdr:row>
      <xdr:rowOff>47498</xdr:rowOff>
    </xdr:to>
    <xdr:sp macro="" textlink="">
      <xdr:nvSpPr>
        <xdr:cNvPr id="150" name="楕円 149"/>
        <xdr:cNvSpPr/>
      </xdr:nvSpPr>
      <xdr:spPr>
        <a:xfrm>
          <a:off x="13843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57675</xdr:rowOff>
    </xdr:from>
    <xdr:ext cx="762000" cy="259045"/>
    <xdr:sp macro="" textlink="">
      <xdr:nvSpPr>
        <xdr:cNvPr id="151" name="テキスト ボックス 150"/>
        <xdr:cNvSpPr txBox="1"/>
      </xdr:nvSpPr>
      <xdr:spPr>
        <a:xfrm>
          <a:off x="13512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3" name="テキスト ボックス 152"/>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制度の一環として様々な法律、条例に基づいて支出するため、容易に削減、圧縮することができず。障がい者自立支援給付費や児童福祉費における民間等保育所運営費などが年々増加傾向にあること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59</xdr:row>
      <xdr:rowOff>146050</xdr:rowOff>
    </xdr:to>
    <xdr:cxnSp macro="">
      <xdr:nvCxnSpPr>
        <xdr:cNvPr id="186" name="直線コネクタ 185"/>
        <xdr:cNvCxnSpPr/>
      </xdr:nvCxnSpPr>
      <xdr:spPr>
        <a:xfrm>
          <a:off x="3987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89" name="直線コネクタ 188"/>
        <xdr:cNvCxnSpPr/>
      </xdr:nvCxnSpPr>
      <xdr:spPr>
        <a:xfrm>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69850</xdr:rowOff>
    </xdr:to>
    <xdr:cxnSp macro="">
      <xdr:nvCxnSpPr>
        <xdr:cNvPr id="192" name="直線コネクタ 191"/>
        <xdr:cNvCxnSpPr/>
      </xdr:nvCxnSpPr>
      <xdr:spPr>
        <a:xfrm>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12700</xdr:rowOff>
    </xdr:to>
    <xdr:cxnSp macro="">
      <xdr:nvCxnSpPr>
        <xdr:cNvPr id="195" name="直線コネクタ 194"/>
        <xdr:cNvCxnSpPr/>
      </xdr:nvCxnSpPr>
      <xdr:spPr>
        <a:xfrm>
          <a:off x="1320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5" name="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9" name="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1" name="楕円 210"/>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2" name="テキスト ボックス 211"/>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介護保険事業会計、後期高齢者医療事業会計、下水道事業会計、国民健康保険事業会計に対する一般会計からの繰出金の占める割合が大きく、各特別会計の健全化を図る必要がある。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116115</xdr:rowOff>
    </xdr:to>
    <xdr:cxnSp macro="">
      <xdr:nvCxnSpPr>
        <xdr:cNvPr id="249" name="直線コネクタ 248"/>
        <xdr:cNvCxnSpPr/>
      </xdr:nvCxnSpPr>
      <xdr:spPr>
        <a:xfrm flipV="1">
          <a:off x="15671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148772</xdr:rowOff>
    </xdr:to>
    <xdr:cxnSp macro="">
      <xdr:nvCxnSpPr>
        <xdr:cNvPr id="252" name="直線コネクタ 251"/>
        <xdr:cNvCxnSpPr/>
      </xdr:nvCxnSpPr>
      <xdr:spPr>
        <a:xfrm flipV="1">
          <a:off x="14782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148772</xdr:rowOff>
    </xdr:to>
    <xdr:cxnSp macro="">
      <xdr:nvCxnSpPr>
        <xdr:cNvPr id="255" name="直線コネクタ 254"/>
        <xdr:cNvCxnSpPr/>
      </xdr:nvCxnSpPr>
      <xdr:spPr>
        <a:xfrm>
          <a:off x="13893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58" name="直線コネクタ 257"/>
        <xdr:cNvCxnSpPr/>
      </xdr:nvCxnSpPr>
      <xdr:spPr>
        <a:xfrm flipV="1">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68" name="楕円 267"/>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69"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0" name="楕円 269"/>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1" name="テキスト ボックス 270"/>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2" name="楕円 271"/>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3" name="テキスト ボックス 272"/>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4" name="楕円 273"/>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5" name="テキスト ボックス 274"/>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6" name="楕円 275"/>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7" name="テキスト ボックス 276"/>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補助費等に係る経常収支比率は、平成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年度と比較して</a:t>
          </a:r>
          <a:r>
            <a:rPr lang="en-US" altLang="ja-JP" sz="1300">
              <a:effectLst/>
              <a:latin typeface="ＭＳ Ｐゴシック" panose="020B0600070205080204" pitchFamily="50" charset="-128"/>
              <a:ea typeface="ＭＳ Ｐゴシック" panose="020B0600070205080204" pitchFamily="50" charset="-128"/>
            </a:rPr>
            <a:t>0.3</a:t>
          </a:r>
          <a:r>
            <a:rPr lang="ja-JP" altLang="en-US" sz="1300">
              <a:effectLst/>
              <a:latin typeface="ＭＳ Ｐゴシック" panose="020B0600070205080204" pitchFamily="50" charset="-128"/>
              <a:ea typeface="ＭＳ Ｐゴシック" panose="020B0600070205080204" pitchFamily="50" charset="-128"/>
            </a:rPr>
            <a:t>ポイント改善した。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常備消防委託料、病院事業会計負担金、東京たま広域資源循環組合負担金や、南多摩斎場組合負担金の占める割合が大きく、各団体での健全化を図る必要がある。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9" name="直線コネクタ 308"/>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146050</xdr:rowOff>
    </xdr:to>
    <xdr:cxnSp macro="">
      <xdr:nvCxnSpPr>
        <xdr:cNvPr id="312" name="直線コネクタ 311"/>
        <xdr:cNvCxnSpPr/>
      </xdr:nvCxnSpPr>
      <xdr:spPr>
        <a:xfrm flipV="1">
          <a:off x="14782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146050</xdr:rowOff>
    </xdr:to>
    <xdr:cxnSp macro="">
      <xdr:nvCxnSpPr>
        <xdr:cNvPr id="315" name="直線コネクタ 314"/>
        <xdr:cNvCxnSpPr/>
      </xdr:nvCxnSpPr>
      <xdr:spPr>
        <a:xfrm>
          <a:off x="13893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168910</xdr:rowOff>
    </xdr:to>
    <xdr:cxnSp macro="">
      <xdr:nvCxnSpPr>
        <xdr:cNvPr id="318" name="直線コネクタ 317"/>
        <xdr:cNvCxnSpPr/>
      </xdr:nvCxnSpPr>
      <xdr:spPr>
        <a:xfrm flipV="1">
          <a:off x="13004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6" name="楕円 335"/>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37" name="テキスト ボックス 336"/>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過去に発生した債務の支払に要する経費であり、借入れをする時点で将来の財政負担を十分検討する必要がある。今後も適正な管理に努める。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66040</xdr:rowOff>
    </xdr:to>
    <xdr:cxnSp macro="">
      <xdr:nvCxnSpPr>
        <xdr:cNvPr id="370" name="直線コネクタ 369"/>
        <xdr:cNvCxnSpPr/>
      </xdr:nvCxnSpPr>
      <xdr:spPr>
        <a:xfrm>
          <a:off x="3987800" y="12745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58420</xdr:rowOff>
    </xdr:to>
    <xdr:cxnSp macro="">
      <xdr:nvCxnSpPr>
        <xdr:cNvPr id="373" name="直線コネクタ 372"/>
        <xdr:cNvCxnSpPr/>
      </xdr:nvCxnSpPr>
      <xdr:spPr>
        <a:xfrm>
          <a:off x="3098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58420</xdr:rowOff>
    </xdr:to>
    <xdr:cxnSp macro="">
      <xdr:nvCxnSpPr>
        <xdr:cNvPr id="376" name="直線コネクタ 375"/>
        <xdr:cNvCxnSpPr/>
      </xdr:nvCxnSpPr>
      <xdr:spPr>
        <a:xfrm>
          <a:off x="2209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35560</xdr:rowOff>
    </xdr:to>
    <xdr:cxnSp macro="">
      <xdr:nvCxnSpPr>
        <xdr:cNvPr id="379" name="直線コネクタ 378"/>
        <xdr:cNvCxnSpPr/>
      </xdr:nvCxnSpPr>
      <xdr:spPr>
        <a:xfrm flipV="1">
          <a:off x="1320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9" name="楕円 388"/>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95267</xdr:rowOff>
    </xdr:from>
    <xdr:ext cx="762000" cy="259045"/>
    <xdr:sp macro="" textlink="">
      <xdr:nvSpPr>
        <xdr:cNvPr id="390" name="公債費該当値テキスト"/>
        <xdr:cNvSpPr txBox="1"/>
      </xdr:nvSpPr>
      <xdr:spPr>
        <a:xfrm>
          <a:off x="4914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1" name="楕円 390"/>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2" name="テキスト ボックス 391"/>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5" name="楕円 394"/>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6" name="テキスト ボックス 395"/>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7" name="楕円 396"/>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8" name="テキスト ボックス 397"/>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公債費以外の支出に係る経常収支比率は、平成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％と比較して依然として高い傾向が続いている。さらなる経常経費の抑制に努める。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134620</xdr:rowOff>
    </xdr:to>
    <xdr:cxnSp macro="">
      <xdr:nvCxnSpPr>
        <xdr:cNvPr id="431" name="直線コネクタ 430"/>
        <xdr:cNvCxnSpPr/>
      </xdr:nvCxnSpPr>
      <xdr:spPr>
        <a:xfrm>
          <a:off x="15671800" y="13454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153670</xdr:rowOff>
    </xdr:to>
    <xdr:cxnSp macro="">
      <xdr:nvCxnSpPr>
        <xdr:cNvPr id="434" name="直線コネクタ 433"/>
        <xdr:cNvCxnSpPr/>
      </xdr:nvCxnSpPr>
      <xdr:spPr>
        <a:xfrm flipV="1">
          <a:off x="14782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153670</xdr:rowOff>
    </xdr:to>
    <xdr:cxnSp macro="">
      <xdr:nvCxnSpPr>
        <xdr:cNvPr id="437" name="直線コネクタ 436"/>
        <xdr:cNvCxnSpPr/>
      </xdr:nvCxnSpPr>
      <xdr:spPr>
        <a:xfrm>
          <a:off x="13893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115570</xdr:rowOff>
    </xdr:to>
    <xdr:cxnSp macro="">
      <xdr:nvCxnSpPr>
        <xdr:cNvPr id="440" name="直線コネクタ 439"/>
        <xdr:cNvCxnSpPr/>
      </xdr:nvCxnSpPr>
      <xdr:spPr>
        <a:xfrm flipV="1">
          <a:off x="13004800" y="13484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0" name="楕円 449"/>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1"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4" name="楕円 453"/>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5" name="テキスト ボックス 454"/>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6" name="楕円 455"/>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7" name="テキスト ボックス 456"/>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8" name="楕円 457"/>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9" name="テキスト ボックス 458"/>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40574</xdr:rowOff>
    </xdr:from>
    <xdr:to>
      <xdr:col>29</xdr:col>
      <xdr:colOff>127000</xdr:colOff>
      <xdr:row>19</xdr:row>
      <xdr:rowOff>63114</xdr:rowOff>
    </xdr:to>
    <xdr:cxnSp macro="">
      <xdr:nvCxnSpPr>
        <xdr:cNvPr id="48" name="直線コネクタ 47"/>
        <xdr:cNvCxnSpPr/>
      </xdr:nvCxnSpPr>
      <xdr:spPr bwMode="auto">
        <a:xfrm flipV="1">
          <a:off x="5003800" y="3345749"/>
          <a:ext cx="6477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63114</xdr:rowOff>
    </xdr:from>
    <xdr:to>
      <xdr:col>26</xdr:col>
      <xdr:colOff>50800</xdr:colOff>
      <xdr:row>19</xdr:row>
      <xdr:rowOff>66132</xdr:rowOff>
    </xdr:to>
    <xdr:cxnSp macro="">
      <xdr:nvCxnSpPr>
        <xdr:cNvPr id="51" name="直線コネクタ 50"/>
        <xdr:cNvCxnSpPr/>
      </xdr:nvCxnSpPr>
      <xdr:spPr bwMode="auto">
        <a:xfrm flipV="1">
          <a:off x="4305300" y="336828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166761</xdr:rowOff>
    </xdr:from>
    <xdr:to>
      <xdr:col>22</xdr:col>
      <xdr:colOff>114300</xdr:colOff>
      <xdr:row>19</xdr:row>
      <xdr:rowOff>66132</xdr:rowOff>
    </xdr:to>
    <xdr:cxnSp macro="">
      <xdr:nvCxnSpPr>
        <xdr:cNvPr id="54" name="直線コネクタ 53"/>
        <xdr:cNvCxnSpPr/>
      </xdr:nvCxnSpPr>
      <xdr:spPr bwMode="auto">
        <a:xfrm>
          <a:off x="3606800" y="3300486"/>
          <a:ext cx="698500" cy="7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166761</xdr:rowOff>
    </xdr:from>
    <xdr:to>
      <xdr:col>18</xdr:col>
      <xdr:colOff>177800</xdr:colOff>
      <xdr:row>19</xdr:row>
      <xdr:rowOff>13416</xdr:rowOff>
    </xdr:to>
    <xdr:cxnSp macro="">
      <xdr:nvCxnSpPr>
        <xdr:cNvPr id="57" name="直線コネクタ 56"/>
        <xdr:cNvCxnSpPr/>
      </xdr:nvCxnSpPr>
      <xdr:spPr bwMode="auto">
        <a:xfrm flipV="1">
          <a:off x="2908300" y="3300486"/>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161224</xdr:rowOff>
    </xdr:from>
    <xdr:to>
      <xdr:col>29</xdr:col>
      <xdr:colOff>177800</xdr:colOff>
      <xdr:row>19</xdr:row>
      <xdr:rowOff>91374</xdr:rowOff>
    </xdr:to>
    <xdr:sp macro="" textlink="">
      <xdr:nvSpPr>
        <xdr:cNvPr id="67" name="楕円 66"/>
        <xdr:cNvSpPr/>
      </xdr:nvSpPr>
      <xdr:spPr bwMode="auto">
        <a:xfrm>
          <a:off x="5600700" y="32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133301</xdr:rowOff>
    </xdr:from>
    <xdr:ext cx="762000" cy="259045"/>
    <xdr:sp macro="" textlink="">
      <xdr:nvSpPr>
        <xdr:cNvPr id="68" name="人口1人当たり決算額の推移該当値テキスト130"/>
        <xdr:cNvSpPr txBox="1"/>
      </xdr:nvSpPr>
      <xdr:spPr>
        <a:xfrm>
          <a:off x="5740400" y="326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12314</xdr:rowOff>
    </xdr:from>
    <xdr:to>
      <xdr:col>26</xdr:col>
      <xdr:colOff>101600</xdr:colOff>
      <xdr:row>19</xdr:row>
      <xdr:rowOff>113914</xdr:rowOff>
    </xdr:to>
    <xdr:sp macro="" textlink="">
      <xdr:nvSpPr>
        <xdr:cNvPr id="69" name="楕円 68"/>
        <xdr:cNvSpPr/>
      </xdr:nvSpPr>
      <xdr:spPr bwMode="auto">
        <a:xfrm>
          <a:off x="49530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98691</xdr:rowOff>
    </xdr:from>
    <xdr:ext cx="736600" cy="259045"/>
    <xdr:sp macro="" textlink="">
      <xdr:nvSpPr>
        <xdr:cNvPr id="70" name="テキスト ボックス 69"/>
        <xdr:cNvSpPr txBox="1"/>
      </xdr:nvSpPr>
      <xdr:spPr>
        <a:xfrm>
          <a:off x="4622800" y="340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15332</xdr:rowOff>
    </xdr:from>
    <xdr:to>
      <xdr:col>22</xdr:col>
      <xdr:colOff>165100</xdr:colOff>
      <xdr:row>19</xdr:row>
      <xdr:rowOff>116932</xdr:rowOff>
    </xdr:to>
    <xdr:sp macro="" textlink="">
      <xdr:nvSpPr>
        <xdr:cNvPr id="71" name="楕円 70"/>
        <xdr:cNvSpPr/>
      </xdr:nvSpPr>
      <xdr:spPr bwMode="auto">
        <a:xfrm>
          <a:off x="42545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101709</xdr:rowOff>
    </xdr:from>
    <xdr:ext cx="762000" cy="259045"/>
    <xdr:sp macro="" textlink="">
      <xdr:nvSpPr>
        <xdr:cNvPr id="72" name="テキスト ボックス 71"/>
        <xdr:cNvSpPr txBox="1"/>
      </xdr:nvSpPr>
      <xdr:spPr>
        <a:xfrm>
          <a:off x="3924300" y="34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115961</xdr:rowOff>
    </xdr:from>
    <xdr:to>
      <xdr:col>19</xdr:col>
      <xdr:colOff>38100</xdr:colOff>
      <xdr:row>19</xdr:row>
      <xdr:rowOff>46111</xdr:rowOff>
    </xdr:to>
    <xdr:sp macro="" textlink="">
      <xdr:nvSpPr>
        <xdr:cNvPr id="73" name="楕円 72"/>
        <xdr:cNvSpPr/>
      </xdr:nvSpPr>
      <xdr:spPr bwMode="auto">
        <a:xfrm>
          <a:off x="35560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30888</xdr:rowOff>
    </xdr:from>
    <xdr:ext cx="762000" cy="259045"/>
    <xdr:sp macro="" textlink="">
      <xdr:nvSpPr>
        <xdr:cNvPr id="74" name="テキスト ボックス 73"/>
        <xdr:cNvSpPr txBox="1"/>
      </xdr:nvSpPr>
      <xdr:spPr>
        <a:xfrm>
          <a:off x="3225800" y="33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134066</xdr:rowOff>
    </xdr:from>
    <xdr:to>
      <xdr:col>15</xdr:col>
      <xdr:colOff>101600</xdr:colOff>
      <xdr:row>19</xdr:row>
      <xdr:rowOff>64216</xdr:rowOff>
    </xdr:to>
    <xdr:sp macro="" textlink="">
      <xdr:nvSpPr>
        <xdr:cNvPr id="75" name="楕円 74"/>
        <xdr:cNvSpPr/>
      </xdr:nvSpPr>
      <xdr:spPr bwMode="auto">
        <a:xfrm>
          <a:off x="2857500" y="326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48993</xdr:rowOff>
    </xdr:from>
    <xdr:ext cx="762000" cy="259045"/>
    <xdr:sp macro="" textlink="">
      <xdr:nvSpPr>
        <xdr:cNvPr id="76" name="テキスト ボックス 75"/>
        <xdr:cNvSpPr txBox="1"/>
      </xdr:nvSpPr>
      <xdr:spPr>
        <a:xfrm>
          <a:off x="2527300" y="33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51638</xdr:rowOff>
    </xdr:from>
    <xdr:to>
      <xdr:col>29</xdr:col>
      <xdr:colOff>127000</xdr:colOff>
      <xdr:row>37</xdr:row>
      <xdr:rowOff>52667</xdr:rowOff>
    </xdr:to>
    <xdr:cxnSp macro="">
      <xdr:nvCxnSpPr>
        <xdr:cNvPr id="109" name="直線コネクタ 108"/>
        <xdr:cNvCxnSpPr/>
      </xdr:nvCxnSpPr>
      <xdr:spPr bwMode="auto">
        <a:xfrm flipV="1">
          <a:off x="5003800" y="7176338"/>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52667</xdr:rowOff>
    </xdr:from>
    <xdr:to>
      <xdr:col>26</xdr:col>
      <xdr:colOff>50800</xdr:colOff>
      <xdr:row>37</xdr:row>
      <xdr:rowOff>108941</xdr:rowOff>
    </xdr:to>
    <xdr:cxnSp macro="">
      <xdr:nvCxnSpPr>
        <xdr:cNvPr id="112" name="直線コネクタ 111"/>
        <xdr:cNvCxnSpPr/>
      </xdr:nvCxnSpPr>
      <xdr:spPr bwMode="auto">
        <a:xfrm flipV="1">
          <a:off x="4305300" y="7177367"/>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108941</xdr:rowOff>
    </xdr:from>
    <xdr:to>
      <xdr:col>22</xdr:col>
      <xdr:colOff>114300</xdr:colOff>
      <xdr:row>37</xdr:row>
      <xdr:rowOff>113208</xdr:rowOff>
    </xdr:to>
    <xdr:cxnSp macro="">
      <xdr:nvCxnSpPr>
        <xdr:cNvPr id="115" name="直線コネクタ 114"/>
        <xdr:cNvCxnSpPr/>
      </xdr:nvCxnSpPr>
      <xdr:spPr bwMode="auto">
        <a:xfrm flipV="1">
          <a:off x="3606800" y="7233641"/>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113208</xdr:rowOff>
    </xdr:from>
    <xdr:to>
      <xdr:col>18</xdr:col>
      <xdr:colOff>177800</xdr:colOff>
      <xdr:row>37</xdr:row>
      <xdr:rowOff>179274</xdr:rowOff>
    </xdr:to>
    <xdr:cxnSp macro="">
      <xdr:nvCxnSpPr>
        <xdr:cNvPr id="118" name="直線コネクタ 117"/>
        <xdr:cNvCxnSpPr/>
      </xdr:nvCxnSpPr>
      <xdr:spPr bwMode="auto">
        <a:xfrm flipV="1">
          <a:off x="2908300" y="7237908"/>
          <a:ext cx="698500" cy="6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838</xdr:rowOff>
    </xdr:from>
    <xdr:to>
      <xdr:col>29</xdr:col>
      <xdr:colOff>177800</xdr:colOff>
      <xdr:row>37</xdr:row>
      <xdr:rowOff>102438</xdr:rowOff>
    </xdr:to>
    <xdr:sp macro="" textlink="">
      <xdr:nvSpPr>
        <xdr:cNvPr id="128" name="楕円 127"/>
        <xdr:cNvSpPr/>
      </xdr:nvSpPr>
      <xdr:spPr bwMode="auto">
        <a:xfrm>
          <a:off x="56007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144365</xdr:rowOff>
    </xdr:from>
    <xdr:ext cx="762000" cy="259045"/>
    <xdr:sp macro="" textlink="">
      <xdr:nvSpPr>
        <xdr:cNvPr id="129" name="人口1人当たり決算額の推移該当値テキスト445"/>
        <xdr:cNvSpPr txBox="1"/>
      </xdr:nvSpPr>
      <xdr:spPr>
        <a:xfrm>
          <a:off x="5740400" y="709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1867</xdr:rowOff>
    </xdr:from>
    <xdr:to>
      <xdr:col>26</xdr:col>
      <xdr:colOff>101600</xdr:colOff>
      <xdr:row>37</xdr:row>
      <xdr:rowOff>103467</xdr:rowOff>
    </xdr:to>
    <xdr:sp macro="" textlink="">
      <xdr:nvSpPr>
        <xdr:cNvPr id="130" name="楕円 129"/>
        <xdr:cNvSpPr/>
      </xdr:nvSpPr>
      <xdr:spPr bwMode="auto">
        <a:xfrm>
          <a:off x="49530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88244</xdr:rowOff>
    </xdr:from>
    <xdr:ext cx="736600" cy="259045"/>
    <xdr:sp macro="" textlink="">
      <xdr:nvSpPr>
        <xdr:cNvPr id="131" name="テキスト ボックス 130"/>
        <xdr:cNvSpPr txBox="1"/>
      </xdr:nvSpPr>
      <xdr:spPr>
        <a:xfrm>
          <a:off x="4622800" y="721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58141</xdr:rowOff>
    </xdr:from>
    <xdr:to>
      <xdr:col>22</xdr:col>
      <xdr:colOff>165100</xdr:colOff>
      <xdr:row>37</xdr:row>
      <xdr:rowOff>159741</xdr:rowOff>
    </xdr:to>
    <xdr:sp macro="" textlink="">
      <xdr:nvSpPr>
        <xdr:cNvPr id="132" name="楕円 131"/>
        <xdr:cNvSpPr/>
      </xdr:nvSpPr>
      <xdr:spPr bwMode="auto">
        <a:xfrm>
          <a:off x="42545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144518</xdr:rowOff>
    </xdr:from>
    <xdr:ext cx="762000" cy="259045"/>
    <xdr:sp macro="" textlink="">
      <xdr:nvSpPr>
        <xdr:cNvPr id="133" name="テキスト ボックス 132"/>
        <xdr:cNvSpPr txBox="1"/>
      </xdr:nvSpPr>
      <xdr:spPr>
        <a:xfrm>
          <a:off x="3924300" y="72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62408</xdr:rowOff>
    </xdr:from>
    <xdr:to>
      <xdr:col>19</xdr:col>
      <xdr:colOff>38100</xdr:colOff>
      <xdr:row>37</xdr:row>
      <xdr:rowOff>164008</xdr:rowOff>
    </xdr:to>
    <xdr:sp macro="" textlink="">
      <xdr:nvSpPr>
        <xdr:cNvPr id="134" name="楕円 133"/>
        <xdr:cNvSpPr/>
      </xdr:nvSpPr>
      <xdr:spPr bwMode="auto">
        <a:xfrm>
          <a:off x="35560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148785</xdr:rowOff>
    </xdr:from>
    <xdr:ext cx="762000" cy="259045"/>
    <xdr:sp macro="" textlink="">
      <xdr:nvSpPr>
        <xdr:cNvPr id="135" name="テキスト ボックス 134"/>
        <xdr:cNvSpPr txBox="1"/>
      </xdr:nvSpPr>
      <xdr:spPr>
        <a:xfrm>
          <a:off x="3225800" y="72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128474</xdr:rowOff>
    </xdr:from>
    <xdr:to>
      <xdr:col>15</xdr:col>
      <xdr:colOff>101600</xdr:colOff>
      <xdr:row>37</xdr:row>
      <xdr:rowOff>230074</xdr:rowOff>
    </xdr:to>
    <xdr:sp macro="" textlink="">
      <xdr:nvSpPr>
        <xdr:cNvPr id="136" name="楕円 135"/>
        <xdr:cNvSpPr/>
      </xdr:nvSpPr>
      <xdr:spPr bwMode="auto">
        <a:xfrm>
          <a:off x="2857500" y="72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214851</xdr:rowOff>
    </xdr:from>
    <xdr:ext cx="762000" cy="259045"/>
    <xdr:sp macro="" textlink="">
      <xdr:nvSpPr>
        <xdr:cNvPr id="137" name="テキスト ボックス 136"/>
        <xdr:cNvSpPr txBox="1"/>
      </xdr:nvSpPr>
      <xdr:spPr>
        <a:xfrm>
          <a:off x="2527300" y="73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153340</xdr:rowOff>
    </xdr:from>
    <xdr:to>
      <xdr:col>24</xdr:col>
      <xdr:colOff>63500</xdr:colOff>
      <xdr:row>37</xdr:row>
      <xdr:rowOff>13208</xdr:rowOff>
    </xdr:to>
    <xdr:cxnSp macro="">
      <xdr:nvCxnSpPr>
        <xdr:cNvPr id="61" name="直線コネクタ 60"/>
        <xdr:cNvCxnSpPr/>
      </xdr:nvCxnSpPr>
      <xdr:spPr>
        <a:xfrm flipV="1">
          <a:off x="3797300" y="632554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153149</xdr:rowOff>
    </xdr:from>
    <xdr:to>
      <xdr:col>19</xdr:col>
      <xdr:colOff>177800</xdr:colOff>
      <xdr:row>37</xdr:row>
      <xdr:rowOff>13208</xdr:rowOff>
    </xdr:to>
    <xdr:cxnSp macro="">
      <xdr:nvCxnSpPr>
        <xdr:cNvPr id="64" name="直線コネクタ 63"/>
        <xdr:cNvCxnSpPr/>
      </xdr:nvCxnSpPr>
      <xdr:spPr>
        <a:xfrm>
          <a:off x="2908300" y="632534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74549</xdr:rowOff>
    </xdr:from>
    <xdr:to>
      <xdr:col>15</xdr:col>
      <xdr:colOff>50800</xdr:colOff>
      <xdr:row>36</xdr:row>
      <xdr:rowOff>153149</xdr:rowOff>
    </xdr:to>
    <xdr:cxnSp macro="">
      <xdr:nvCxnSpPr>
        <xdr:cNvPr id="67" name="直線コネクタ 66"/>
        <xdr:cNvCxnSpPr/>
      </xdr:nvCxnSpPr>
      <xdr:spPr>
        <a:xfrm>
          <a:off x="2019300" y="624674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74549</xdr:rowOff>
    </xdr:from>
    <xdr:to>
      <xdr:col>10</xdr:col>
      <xdr:colOff>114300</xdr:colOff>
      <xdr:row>36</xdr:row>
      <xdr:rowOff>97866</xdr:rowOff>
    </xdr:to>
    <xdr:cxnSp macro="">
      <xdr:nvCxnSpPr>
        <xdr:cNvPr id="70" name="直線コネクタ 69"/>
        <xdr:cNvCxnSpPr/>
      </xdr:nvCxnSpPr>
      <xdr:spPr>
        <a:xfrm flipV="1">
          <a:off x="1130300" y="624674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102540</xdr:rowOff>
    </xdr:from>
    <xdr:to>
      <xdr:col>24</xdr:col>
      <xdr:colOff>114300</xdr:colOff>
      <xdr:row>37</xdr:row>
      <xdr:rowOff>32690</xdr:rowOff>
    </xdr:to>
    <xdr:sp macro="" textlink="">
      <xdr:nvSpPr>
        <xdr:cNvPr id="80" name="楕円 79"/>
        <xdr:cNvSpPr/>
      </xdr:nvSpPr>
      <xdr:spPr>
        <a:xfrm>
          <a:off x="45847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80967</xdr:rowOff>
    </xdr:from>
    <xdr:ext cx="534377" cy="259045"/>
    <xdr:sp macro="" textlink="">
      <xdr:nvSpPr>
        <xdr:cNvPr id="81" name="人件費該当値テキスト"/>
        <xdr:cNvSpPr txBox="1"/>
      </xdr:nvSpPr>
      <xdr:spPr>
        <a:xfrm>
          <a:off x="4686300" y="62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55135</xdr:rowOff>
    </xdr:from>
    <xdr:ext cx="534377" cy="259045"/>
    <xdr:sp macro="" textlink="">
      <xdr:nvSpPr>
        <xdr:cNvPr id="83" name="テキスト ボックス 82"/>
        <xdr:cNvSpPr txBox="1"/>
      </xdr:nvSpPr>
      <xdr:spPr>
        <a:xfrm>
          <a:off x="3530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102349</xdr:rowOff>
    </xdr:from>
    <xdr:to>
      <xdr:col>15</xdr:col>
      <xdr:colOff>101600</xdr:colOff>
      <xdr:row>37</xdr:row>
      <xdr:rowOff>32499</xdr:rowOff>
    </xdr:to>
    <xdr:sp macro="" textlink="">
      <xdr:nvSpPr>
        <xdr:cNvPr id="84" name="楕円 83"/>
        <xdr:cNvSpPr/>
      </xdr:nvSpPr>
      <xdr:spPr>
        <a:xfrm>
          <a:off x="2857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23626</xdr:rowOff>
    </xdr:from>
    <xdr:ext cx="534377" cy="259045"/>
    <xdr:sp macro="" textlink="">
      <xdr:nvSpPr>
        <xdr:cNvPr id="85" name="テキスト ボックス 84"/>
        <xdr:cNvSpPr txBox="1"/>
      </xdr:nvSpPr>
      <xdr:spPr>
        <a:xfrm>
          <a:off x="2641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23749</xdr:rowOff>
    </xdr:from>
    <xdr:to>
      <xdr:col>10</xdr:col>
      <xdr:colOff>165100</xdr:colOff>
      <xdr:row>36</xdr:row>
      <xdr:rowOff>125349</xdr:rowOff>
    </xdr:to>
    <xdr:sp macro="" textlink="">
      <xdr:nvSpPr>
        <xdr:cNvPr id="86" name="楕円 85"/>
        <xdr:cNvSpPr/>
      </xdr:nvSpPr>
      <xdr:spPr>
        <a:xfrm>
          <a:off x="1968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116476</xdr:rowOff>
    </xdr:from>
    <xdr:ext cx="534377" cy="259045"/>
    <xdr:sp macro="" textlink="">
      <xdr:nvSpPr>
        <xdr:cNvPr id="87" name="テキスト ボックス 86"/>
        <xdr:cNvSpPr txBox="1"/>
      </xdr:nvSpPr>
      <xdr:spPr>
        <a:xfrm>
          <a:off x="1752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47066</xdr:rowOff>
    </xdr:from>
    <xdr:to>
      <xdr:col>6</xdr:col>
      <xdr:colOff>38100</xdr:colOff>
      <xdr:row>36</xdr:row>
      <xdr:rowOff>148666</xdr:rowOff>
    </xdr:to>
    <xdr:sp macro="" textlink="">
      <xdr:nvSpPr>
        <xdr:cNvPr id="88" name="楕円 87"/>
        <xdr:cNvSpPr/>
      </xdr:nvSpPr>
      <xdr:spPr>
        <a:xfrm>
          <a:off x="1079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139793</xdr:rowOff>
    </xdr:from>
    <xdr:ext cx="534377" cy="259045"/>
    <xdr:sp macro="" textlink="">
      <xdr:nvSpPr>
        <xdr:cNvPr id="89" name="テキスト ボックス 88"/>
        <xdr:cNvSpPr txBox="1"/>
      </xdr:nvSpPr>
      <xdr:spPr>
        <a:xfrm>
          <a:off x="863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21758</xdr:rowOff>
    </xdr:from>
    <xdr:to>
      <xdr:col>24</xdr:col>
      <xdr:colOff>63500</xdr:colOff>
      <xdr:row>57</xdr:row>
      <xdr:rowOff>41222</xdr:rowOff>
    </xdr:to>
    <xdr:cxnSp macro="">
      <xdr:nvCxnSpPr>
        <xdr:cNvPr id="121" name="直線コネクタ 120"/>
        <xdr:cNvCxnSpPr/>
      </xdr:nvCxnSpPr>
      <xdr:spPr>
        <a:xfrm flipV="1">
          <a:off x="3797300" y="9794408"/>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40863</xdr:rowOff>
    </xdr:from>
    <xdr:to>
      <xdr:col>19</xdr:col>
      <xdr:colOff>177800</xdr:colOff>
      <xdr:row>57</xdr:row>
      <xdr:rowOff>41222</xdr:rowOff>
    </xdr:to>
    <xdr:cxnSp macro="">
      <xdr:nvCxnSpPr>
        <xdr:cNvPr id="124" name="直線コネクタ 123"/>
        <xdr:cNvCxnSpPr/>
      </xdr:nvCxnSpPr>
      <xdr:spPr>
        <a:xfrm>
          <a:off x="2908300" y="981351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40863</xdr:rowOff>
    </xdr:from>
    <xdr:to>
      <xdr:col>15</xdr:col>
      <xdr:colOff>50800</xdr:colOff>
      <xdr:row>57</xdr:row>
      <xdr:rowOff>55494</xdr:rowOff>
    </xdr:to>
    <xdr:cxnSp macro="">
      <xdr:nvCxnSpPr>
        <xdr:cNvPr id="127" name="直線コネクタ 126"/>
        <xdr:cNvCxnSpPr/>
      </xdr:nvCxnSpPr>
      <xdr:spPr>
        <a:xfrm flipV="1">
          <a:off x="2019300" y="981351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22706</xdr:rowOff>
    </xdr:from>
    <xdr:to>
      <xdr:col>10</xdr:col>
      <xdr:colOff>114300</xdr:colOff>
      <xdr:row>57</xdr:row>
      <xdr:rowOff>55494</xdr:rowOff>
    </xdr:to>
    <xdr:cxnSp macro="">
      <xdr:nvCxnSpPr>
        <xdr:cNvPr id="130" name="直線コネクタ 129"/>
        <xdr:cNvCxnSpPr/>
      </xdr:nvCxnSpPr>
      <xdr:spPr>
        <a:xfrm>
          <a:off x="1130300" y="9795356"/>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142408</xdr:rowOff>
    </xdr:from>
    <xdr:to>
      <xdr:col>24</xdr:col>
      <xdr:colOff>114300</xdr:colOff>
      <xdr:row>57</xdr:row>
      <xdr:rowOff>72558</xdr:rowOff>
    </xdr:to>
    <xdr:sp macro="" textlink="">
      <xdr:nvSpPr>
        <xdr:cNvPr id="140" name="楕円 139"/>
        <xdr:cNvSpPr/>
      </xdr:nvSpPr>
      <xdr:spPr>
        <a:xfrm>
          <a:off x="45847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120835</xdr:rowOff>
    </xdr:from>
    <xdr:ext cx="534377" cy="259045"/>
    <xdr:sp macro="" textlink="">
      <xdr:nvSpPr>
        <xdr:cNvPr id="141" name="物件費該当値テキスト"/>
        <xdr:cNvSpPr txBox="1"/>
      </xdr:nvSpPr>
      <xdr:spPr>
        <a:xfrm>
          <a:off x="4686300" y="97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161872</xdr:rowOff>
    </xdr:from>
    <xdr:to>
      <xdr:col>20</xdr:col>
      <xdr:colOff>38100</xdr:colOff>
      <xdr:row>57</xdr:row>
      <xdr:rowOff>92022</xdr:rowOff>
    </xdr:to>
    <xdr:sp macro="" textlink="">
      <xdr:nvSpPr>
        <xdr:cNvPr id="142" name="楕円 141"/>
        <xdr:cNvSpPr/>
      </xdr:nvSpPr>
      <xdr:spPr>
        <a:xfrm>
          <a:off x="3746500" y="9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83149</xdr:rowOff>
    </xdr:from>
    <xdr:ext cx="534377" cy="259045"/>
    <xdr:sp macro="" textlink="">
      <xdr:nvSpPr>
        <xdr:cNvPr id="143" name="テキスト ボックス 142"/>
        <xdr:cNvSpPr txBox="1"/>
      </xdr:nvSpPr>
      <xdr:spPr>
        <a:xfrm>
          <a:off x="3530111" y="98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161513</xdr:rowOff>
    </xdr:from>
    <xdr:to>
      <xdr:col>15</xdr:col>
      <xdr:colOff>101600</xdr:colOff>
      <xdr:row>57</xdr:row>
      <xdr:rowOff>91663</xdr:rowOff>
    </xdr:to>
    <xdr:sp macro="" textlink="">
      <xdr:nvSpPr>
        <xdr:cNvPr id="144" name="楕円 143"/>
        <xdr:cNvSpPr/>
      </xdr:nvSpPr>
      <xdr:spPr>
        <a:xfrm>
          <a:off x="2857500" y="97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82790</xdr:rowOff>
    </xdr:from>
    <xdr:ext cx="534377" cy="259045"/>
    <xdr:sp macro="" textlink="">
      <xdr:nvSpPr>
        <xdr:cNvPr id="145" name="テキスト ボックス 144"/>
        <xdr:cNvSpPr txBox="1"/>
      </xdr:nvSpPr>
      <xdr:spPr>
        <a:xfrm>
          <a:off x="2641111"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4694</xdr:rowOff>
    </xdr:from>
    <xdr:to>
      <xdr:col>10</xdr:col>
      <xdr:colOff>165100</xdr:colOff>
      <xdr:row>57</xdr:row>
      <xdr:rowOff>106294</xdr:rowOff>
    </xdr:to>
    <xdr:sp macro="" textlink="">
      <xdr:nvSpPr>
        <xdr:cNvPr id="146" name="楕円 145"/>
        <xdr:cNvSpPr/>
      </xdr:nvSpPr>
      <xdr:spPr>
        <a:xfrm>
          <a:off x="1968500" y="97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97421</xdr:rowOff>
    </xdr:from>
    <xdr:ext cx="534377" cy="259045"/>
    <xdr:sp macro="" textlink="">
      <xdr:nvSpPr>
        <xdr:cNvPr id="147" name="テキスト ボックス 146"/>
        <xdr:cNvSpPr txBox="1"/>
      </xdr:nvSpPr>
      <xdr:spPr>
        <a:xfrm>
          <a:off x="1752111" y="9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143356</xdr:rowOff>
    </xdr:from>
    <xdr:to>
      <xdr:col>6</xdr:col>
      <xdr:colOff>38100</xdr:colOff>
      <xdr:row>57</xdr:row>
      <xdr:rowOff>73506</xdr:rowOff>
    </xdr:to>
    <xdr:sp macro="" textlink="">
      <xdr:nvSpPr>
        <xdr:cNvPr id="148" name="楕円 147"/>
        <xdr:cNvSpPr/>
      </xdr:nvSpPr>
      <xdr:spPr>
        <a:xfrm>
          <a:off x="1079500" y="9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64633</xdr:rowOff>
    </xdr:from>
    <xdr:ext cx="534377" cy="259045"/>
    <xdr:sp macro="" textlink="">
      <xdr:nvSpPr>
        <xdr:cNvPr id="149" name="テキスト ボックス 148"/>
        <xdr:cNvSpPr txBox="1"/>
      </xdr:nvSpPr>
      <xdr:spPr>
        <a:xfrm>
          <a:off x="863111" y="98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xdr:rowOff>
    </xdr:from>
    <xdr:to>
      <xdr:col>24</xdr:col>
      <xdr:colOff>63500</xdr:colOff>
      <xdr:row>77</xdr:row>
      <xdr:rowOff>42163</xdr:rowOff>
    </xdr:to>
    <xdr:cxnSp macro="">
      <xdr:nvCxnSpPr>
        <xdr:cNvPr id="178" name="直線コネクタ 177"/>
        <xdr:cNvCxnSpPr/>
      </xdr:nvCxnSpPr>
      <xdr:spPr>
        <a:xfrm flipV="1">
          <a:off x="3797300" y="13203174"/>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12700</xdr:rowOff>
    </xdr:from>
    <xdr:to>
      <xdr:col>19</xdr:col>
      <xdr:colOff>177800</xdr:colOff>
      <xdr:row>77</xdr:row>
      <xdr:rowOff>42163</xdr:rowOff>
    </xdr:to>
    <xdr:cxnSp macro="">
      <xdr:nvCxnSpPr>
        <xdr:cNvPr id="181" name="直線コネクタ 180"/>
        <xdr:cNvCxnSpPr/>
      </xdr:nvCxnSpPr>
      <xdr:spPr>
        <a:xfrm>
          <a:off x="2908300" y="13214350"/>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12700</xdr:rowOff>
    </xdr:from>
    <xdr:to>
      <xdr:col>15</xdr:col>
      <xdr:colOff>50800</xdr:colOff>
      <xdr:row>77</xdr:row>
      <xdr:rowOff>111761</xdr:rowOff>
    </xdr:to>
    <xdr:cxnSp macro="">
      <xdr:nvCxnSpPr>
        <xdr:cNvPr id="184" name="直線コネクタ 183"/>
        <xdr:cNvCxnSpPr/>
      </xdr:nvCxnSpPr>
      <xdr:spPr>
        <a:xfrm flipV="1">
          <a:off x="2019300" y="132143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25273</xdr:rowOff>
    </xdr:from>
    <xdr:to>
      <xdr:col>10</xdr:col>
      <xdr:colOff>114300</xdr:colOff>
      <xdr:row>77</xdr:row>
      <xdr:rowOff>111761</xdr:rowOff>
    </xdr:to>
    <xdr:cxnSp macro="">
      <xdr:nvCxnSpPr>
        <xdr:cNvPr id="187" name="直線コネクタ 186"/>
        <xdr:cNvCxnSpPr/>
      </xdr:nvCxnSpPr>
      <xdr:spPr>
        <a:xfrm>
          <a:off x="1130300" y="13226923"/>
          <a:ext cx="8890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122174</xdr:rowOff>
    </xdr:from>
    <xdr:to>
      <xdr:col>24</xdr:col>
      <xdr:colOff>114300</xdr:colOff>
      <xdr:row>77</xdr:row>
      <xdr:rowOff>52324</xdr:rowOff>
    </xdr:to>
    <xdr:sp macro="" textlink="">
      <xdr:nvSpPr>
        <xdr:cNvPr id="197" name="楕円 196"/>
        <xdr:cNvSpPr/>
      </xdr:nvSpPr>
      <xdr:spPr>
        <a:xfrm>
          <a:off x="4584700" y="131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145051</xdr:rowOff>
    </xdr:from>
    <xdr:ext cx="469744" cy="259045"/>
    <xdr:sp macro="" textlink="">
      <xdr:nvSpPr>
        <xdr:cNvPr id="198" name="維持補修費該当値テキスト"/>
        <xdr:cNvSpPr txBox="1"/>
      </xdr:nvSpPr>
      <xdr:spPr>
        <a:xfrm>
          <a:off x="4686300" y="130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162813</xdr:rowOff>
    </xdr:from>
    <xdr:to>
      <xdr:col>20</xdr:col>
      <xdr:colOff>38100</xdr:colOff>
      <xdr:row>77</xdr:row>
      <xdr:rowOff>92963</xdr:rowOff>
    </xdr:to>
    <xdr:sp macro="" textlink="">
      <xdr:nvSpPr>
        <xdr:cNvPr id="199" name="楕円 198"/>
        <xdr:cNvSpPr/>
      </xdr:nvSpPr>
      <xdr:spPr>
        <a:xfrm>
          <a:off x="3746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84090</xdr:rowOff>
    </xdr:from>
    <xdr:ext cx="469744" cy="259045"/>
    <xdr:sp macro="" textlink="">
      <xdr:nvSpPr>
        <xdr:cNvPr id="200" name="テキスト ボックス 199"/>
        <xdr:cNvSpPr txBox="1"/>
      </xdr:nvSpPr>
      <xdr:spPr>
        <a:xfrm>
          <a:off x="3562428" y="1328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133350</xdr:rowOff>
    </xdr:from>
    <xdr:to>
      <xdr:col>15</xdr:col>
      <xdr:colOff>101600</xdr:colOff>
      <xdr:row>77</xdr:row>
      <xdr:rowOff>63500</xdr:rowOff>
    </xdr:to>
    <xdr:sp macro="" textlink="">
      <xdr:nvSpPr>
        <xdr:cNvPr id="201" name="楕円 200"/>
        <xdr:cNvSpPr/>
      </xdr:nvSpPr>
      <xdr:spPr>
        <a:xfrm>
          <a:off x="2857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54627</xdr:rowOff>
    </xdr:from>
    <xdr:ext cx="469744" cy="259045"/>
    <xdr:sp macro="" textlink="">
      <xdr:nvSpPr>
        <xdr:cNvPr id="202" name="テキスト ボックス 201"/>
        <xdr:cNvSpPr txBox="1"/>
      </xdr:nvSpPr>
      <xdr:spPr>
        <a:xfrm>
          <a:off x="2673428"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60961</xdr:rowOff>
    </xdr:from>
    <xdr:to>
      <xdr:col>10</xdr:col>
      <xdr:colOff>165100</xdr:colOff>
      <xdr:row>77</xdr:row>
      <xdr:rowOff>162561</xdr:rowOff>
    </xdr:to>
    <xdr:sp macro="" textlink="">
      <xdr:nvSpPr>
        <xdr:cNvPr id="203" name="楕円 202"/>
        <xdr:cNvSpPr/>
      </xdr:nvSpPr>
      <xdr:spPr>
        <a:xfrm>
          <a:off x="19685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153688</xdr:rowOff>
    </xdr:from>
    <xdr:ext cx="469744" cy="259045"/>
    <xdr:sp macro="" textlink="">
      <xdr:nvSpPr>
        <xdr:cNvPr id="204" name="テキスト ボックス 203"/>
        <xdr:cNvSpPr txBox="1"/>
      </xdr:nvSpPr>
      <xdr:spPr>
        <a:xfrm>
          <a:off x="1784428" y="13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145923</xdr:rowOff>
    </xdr:from>
    <xdr:to>
      <xdr:col>6</xdr:col>
      <xdr:colOff>38100</xdr:colOff>
      <xdr:row>77</xdr:row>
      <xdr:rowOff>76073</xdr:rowOff>
    </xdr:to>
    <xdr:sp macro="" textlink="">
      <xdr:nvSpPr>
        <xdr:cNvPr id="205" name="楕円 204"/>
        <xdr:cNvSpPr/>
      </xdr:nvSpPr>
      <xdr:spPr>
        <a:xfrm>
          <a:off x="1079500" y="131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67200</xdr:rowOff>
    </xdr:from>
    <xdr:ext cx="469744" cy="259045"/>
    <xdr:sp macro="" textlink="">
      <xdr:nvSpPr>
        <xdr:cNvPr id="206" name="テキスト ボックス 205"/>
        <xdr:cNvSpPr txBox="1"/>
      </xdr:nvSpPr>
      <xdr:spPr>
        <a:xfrm>
          <a:off x="895428" y="132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70647</xdr:rowOff>
    </xdr:from>
    <xdr:to>
      <xdr:col>24</xdr:col>
      <xdr:colOff>63500</xdr:colOff>
      <xdr:row>94</xdr:row>
      <xdr:rowOff>80198</xdr:rowOff>
    </xdr:to>
    <xdr:cxnSp macro="">
      <xdr:nvCxnSpPr>
        <xdr:cNvPr id="238" name="直線コネクタ 237"/>
        <xdr:cNvCxnSpPr/>
      </xdr:nvCxnSpPr>
      <xdr:spPr>
        <a:xfrm flipV="1">
          <a:off x="3797300" y="16186947"/>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80198</xdr:rowOff>
    </xdr:from>
    <xdr:to>
      <xdr:col>19</xdr:col>
      <xdr:colOff>177800</xdr:colOff>
      <xdr:row>94</xdr:row>
      <xdr:rowOff>110863</xdr:rowOff>
    </xdr:to>
    <xdr:cxnSp macro="">
      <xdr:nvCxnSpPr>
        <xdr:cNvPr id="241" name="直線コネクタ 240"/>
        <xdr:cNvCxnSpPr/>
      </xdr:nvCxnSpPr>
      <xdr:spPr>
        <a:xfrm flipV="1">
          <a:off x="2908300" y="16196498"/>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110863</xdr:rowOff>
    </xdr:from>
    <xdr:to>
      <xdr:col>15</xdr:col>
      <xdr:colOff>50800</xdr:colOff>
      <xdr:row>94</xdr:row>
      <xdr:rowOff>171377</xdr:rowOff>
    </xdr:to>
    <xdr:cxnSp macro="">
      <xdr:nvCxnSpPr>
        <xdr:cNvPr id="244" name="直線コネクタ 243"/>
        <xdr:cNvCxnSpPr/>
      </xdr:nvCxnSpPr>
      <xdr:spPr>
        <a:xfrm flipV="1">
          <a:off x="2019300" y="16227163"/>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171377</xdr:rowOff>
    </xdr:from>
    <xdr:to>
      <xdr:col>10</xdr:col>
      <xdr:colOff>114300</xdr:colOff>
      <xdr:row>95</xdr:row>
      <xdr:rowOff>98372</xdr:rowOff>
    </xdr:to>
    <xdr:cxnSp macro="">
      <xdr:nvCxnSpPr>
        <xdr:cNvPr id="247" name="直線コネクタ 246"/>
        <xdr:cNvCxnSpPr/>
      </xdr:nvCxnSpPr>
      <xdr:spPr>
        <a:xfrm flipV="1">
          <a:off x="1130300" y="16287677"/>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17933</xdr:rowOff>
    </xdr:from>
    <xdr:ext cx="534377" cy="259045"/>
    <xdr:sp macro="" textlink="">
      <xdr:nvSpPr>
        <xdr:cNvPr id="249" name="テキスト ボックス 248"/>
        <xdr:cNvSpPr txBox="1"/>
      </xdr:nvSpPr>
      <xdr:spPr>
        <a:xfrm>
          <a:off x="1752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19847</xdr:rowOff>
    </xdr:from>
    <xdr:to>
      <xdr:col>24</xdr:col>
      <xdr:colOff>114300</xdr:colOff>
      <xdr:row>94</xdr:row>
      <xdr:rowOff>121447</xdr:rowOff>
    </xdr:to>
    <xdr:sp macro="" textlink="">
      <xdr:nvSpPr>
        <xdr:cNvPr id="257" name="楕円 256"/>
        <xdr:cNvSpPr/>
      </xdr:nvSpPr>
      <xdr:spPr>
        <a:xfrm>
          <a:off x="4584700" y="16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42724</xdr:rowOff>
    </xdr:from>
    <xdr:ext cx="599010" cy="259045"/>
    <xdr:sp macro="" textlink="">
      <xdr:nvSpPr>
        <xdr:cNvPr id="258" name="扶助費該当値テキスト"/>
        <xdr:cNvSpPr txBox="1"/>
      </xdr:nvSpPr>
      <xdr:spPr>
        <a:xfrm>
          <a:off x="4686300" y="1598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29398</xdr:rowOff>
    </xdr:from>
    <xdr:to>
      <xdr:col>20</xdr:col>
      <xdr:colOff>38100</xdr:colOff>
      <xdr:row>94</xdr:row>
      <xdr:rowOff>130998</xdr:rowOff>
    </xdr:to>
    <xdr:sp macro="" textlink="">
      <xdr:nvSpPr>
        <xdr:cNvPr id="259" name="楕円 258"/>
        <xdr:cNvSpPr/>
      </xdr:nvSpPr>
      <xdr:spPr>
        <a:xfrm>
          <a:off x="3746500" y="161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147525</xdr:rowOff>
    </xdr:from>
    <xdr:ext cx="599010" cy="259045"/>
    <xdr:sp macro="" textlink="">
      <xdr:nvSpPr>
        <xdr:cNvPr id="260" name="テキスト ボックス 259"/>
        <xdr:cNvSpPr txBox="1"/>
      </xdr:nvSpPr>
      <xdr:spPr>
        <a:xfrm>
          <a:off x="3497795" y="1592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60063</xdr:rowOff>
    </xdr:from>
    <xdr:to>
      <xdr:col>15</xdr:col>
      <xdr:colOff>101600</xdr:colOff>
      <xdr:row>94</xdr:row>
      <xdr:rowOff>161663</xdr:rowOff>
    </xdr:to>
    <xdr:sp macro="" textlink="">
      <xdr:nvSpPr>
        <xdr:cNvPr id="261" name="楕円 260"/>
        <xdr:cNvSpPr/>
      </xdr:nvSpPr>
      <xdr:spPr>
        <a:xfrm>
          <a:off x="2857500" y="161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6740</xdr:rowOff>
    </xdr:from>
    <xdr:ext cx="599010" cy="259045"/>
    <xdr:sp macro="" textlink="">
      <xdr:nvSpPr>
        <xdr:cNvPr id="262" name="テキスト ボックス 261"/>
        <xdr:cNvSpPr txBox="1"/>
      </xdr:nvSpPr>
      <xdr:spPr>
        <a:xfrm>
          <a:off x="2608795" y="159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120577</xdr:rowOff>
    </xdr:from>
    <xdr:to>
      <xdr:col>10</xdr:col>
      <xdr:colOff>165100</xdr:colOff>
      <xdr:row>95</xdr:row>
      <xdr:rowOff>50727</xdr:rowOff>
    </xdr:to>
    <xdr:sp macro="" textlink="">
      <xdr:nvSpPr>
        <xdr:cNvPr id="263" name="楕円 262"/>
        <xdr:cNvSpPr/>
      </xdr:nvSpPr>
      <xdr:spPr>
        <a:xfrm>
          <a:off x="1968500" y="16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67254</xdr:rowOff>
    </xdr:from>
    <xdr:ext cx="599010" cy="259045"/>
    <xdr:sp macro="" textlink="">
      <xdr:nvSpPr>
        <xdr:cNvPr id="264" name="テキスト ボックス 263"/>
        <xdr:cNvSpPr txBox="1"/>
      </xdr:nvSpPr>
      <xdr:spPr>
        <a:xfrm>
          <a:off x="1719795" y="16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47572</xdr:rowOff>
    </xdr:from>
    <xdr:to>
      <xdr:col>6</xdr:col>
      <xdr:colOff>38100</xdr:colOff>
      <xdr:row>95</xdr:row>
      <xdr:rowOff>149172</xdr:rowOff>
    </xdr:to>
    <xdr:sp macro="" textlink="">
      <xdr:nvSpPr>
        <xdr:cNvPr id="265" name="楕円 264"/>
        <xdr:cNvSpPr/>
      </xdr:nvSpPr>
      <xdr:spPr>
        <a:xfrm>
          <a:off x="1079500" y="1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165699</xdr:rowOff>
    </xdr:from>
    <xdr:ext cx="599010" cy="259045"/>
    <xdr:sp macro="" textlink="">
      <xdr:nvSpPr>
        <xdr:cNvPr id="266" name="テキスト ボックス 265"/>
        <xdr:cNvSpPr txBox="1"/>
      </xdr:nvSpPr>
      <xdr:spPr>
        <a:xfrm>
          <a:off x="830795" y="1611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101654</xdr:rowOff>
    </xdr:from>
    <xdr:to>
      <xdr:col>55</xdr:col>
      <xdr:colOff>0</xdr:colOff>
      <xdr:row>37</xdr:row>
      <xdr:rowOff>111245</xdr:rowOff>
    </xdr:to>
    <xdr:cxnSp macro="">
      <xdr:nvCxnSpPr>
        <xdr:cNvPr id="297" name="直線コネクタ 296"/>
        <xdr:cNvCxnSpPr/>
      </xdr:nvCxnSpPr>
      <xdr:spPr>
        <a:xfrm flipV="1">
          <a:off x="9639300" y="6445304"/>
          <a:ext cx="8382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111245</xdr:rowOff>
    </xdr:from>
    <xdr:to>
      <xdr:col>50</xdr:col>
      <xdr:colOff>114300</xdr:colOff>
      <xdr:row>37</xdr:row>
      <xdr:rowOff>112475</xdr:rowOff>
    </xdr:to>
    <xdr:cxnSp macro="">
      <xdr:nvCxnSpPr>
        <xdr:cNvPr id="300" name="直線コネクタ 299"/>
        <xdr:cNvCxnSpPr/>
      </xdr:nvCxnSpPr>
      <xdr:spPr>
        <a:xfrm flipV="1">
          <a:off x="8750300" y="6454895"/>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112475</xdr:rowOff>
    </xdr:from>
    <xdr:to>
      <xdr:col>45</xdr:col>
      <xdr:colOff>177800</xdr:colOff>
      <xdr:row>37</xdr:row>
      <xdr:rowOff>117025</xdr:rowOff>
    </xdr:to>
    <xdr:cxnSp macro="">
      <xdr:nvCxnSpPr>
        <xdr:cNvPr id="303" name="直線コネクタ 302"/>
        <xdr:cNvCxnSpPr/>
      </xdr:nvCxnSpPr>
      <xdr:spPr>
        <a:xfrm flipV="1">
          <a:off x="7861300" y="645612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117025</xdr:rowOff>
    </xdr:from>
    <xdr:to>
      <xdr:col>41</xdr:col>
      <xdr:colOff>50800</xdr:colOff>
      <xdr:row>37</xdr:row>
      <xdr:rowOff>124939</xdr:rowOff>
    </xdr:to>
    <xdr:cxnSp macro="">
      <xdr:nvCxnSpPr>
        <xdr:cNvPr id="306" name="直線コネクタ 305"/>
        <xdr:cNvCxnSpPr/>
      </xdr:nvCxnSpPr>
      <xdr:spPr>
        <a:xfrm flipV="1">
          <a:off x="6972300" y="6460675"/>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146829</xdr:rowOff>
    </xdr:from>
    <xdr:ext cx="534377" cy="259045"/>
    <xdr:sp macro="" textlink="">
      <xdr:nvSpPr>
        <xdr:cNvPr id="308" name="テキスト ボックス 307"/>
        <xdr:cNvSpPr txBox="1"/>
      </xdr:nvSpPr>
      <xdr:spPr>
        <a:xfrm>
          <a:off x="7594111" y="61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50854</xdr:rowOff>
    </xdr:from>
    <xdr:to>
      <xdr:col>55</xdr:col>
      <xdr:colOff>50800</xdr:colOff>
      <xdr:row>37</xdr:row>
      <xdr:rowOff>152454</xdr:rowOff>
    </xdr:to>
    <xdr:sp macro="" textlink="">
      <xdr:nvSpPr>
        <xdr:cNvPr id="316" name="楕円 315"/>
        <xdr:cNvSpPr/>
      </xdr:nvSpPr>
      <xdr:spPr>
        <a:xfrm>
          <a:off x="104267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73731</xdr:rowOff>
    </xdr:from>
    <xdr:ext cx="534377" cy="259045"/>
    <xdr:sp macro="" textlink="">
      <xdr:nvSpPr>
        <xdr:cNvPr id="317" name="補助費等該当値テキスト"/>
        <xdr:cNvSpPr txBox="1"/>
      </xdr:nvSpPr>
      <xdr:spPr>
        <a:xfrm>
          <a:off x="10528300" y="624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60445</xdr:rowOff>
    </xdr:from>
    <xdr:to>
      <xdr:col>50</xdr:col>
      <xdr:colOff>165100</xdr:colOff>
      <xdr:row>37</xdr:row>
      <xdr:rowOff>162044</xdr:rowOff>
    </xdr:to>
    <xdr:sp macro="" textlink="">
      <xdr:nvSpPr>
        <xdr:cNvPr id="318" name="楕円 317"/>
        <xdr:cNvSpPr/>
      </xdr:nvSpPr>
      <xdr:spPr>
        <a:xfrm>
          <a:off x="95885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7122</xdr:rowOff>
    </xdr:from>
    <xdr:ext cx="534377" cy="259045"/>
    <xdr:sp macro="" textlink="">
      <xdr:nvSpPr>
        <xdr:cNvPr id="319" name="テキスト ボックス 318"/>
        <xdr:cNvSpPr txBox="1"/>
      </xdr:nvSpPr>
      <xdr:spPr>
        <a:xfrm>
          <a:off x="9372111" y="61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61675</xdr:rowOff>
    </xdr:from>
    <xdr:to>
      <xdr:col>46</xdr:col>
      <xdr:colOff>38100</xdr:colOff>
      <xdr:row>37</xdr:row>
      <xdr:rowOff>163275</xdr:rowOff>
    </xdr:to>
    <xdr:sp macro="" textlink="">
      <xdr:nvSpPr>
        <xdr:cNvPr id="320" name="楕円 319"/>
        <xdr:cNvSpPr/>
      </xdr:nvSpPr>
      <xdr:spPr>
        <a:xfrm>
          <a:off x="8699500" y="64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8352</xdr:rowOff>
    </xdr:from>
    <xdr:ext cx="534377" cy="259045"/>
    <xdr:sp macro="" textlink="">
      <xdr:nvSpPr>
        <xdr:cNvPr id="321" name="テキスト ボックス 320"/>
        <xdr:cNvSpPr txBox="1"/>
      </xdr:nvSpPr>
      <xdr:spPr>
        <a:xfrm>
          <a:off x="8483111" y="6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66225</xdr:rowOff>
    </xdr:from>
    <xdr:to>
      <xdr:col>41</xdr:col>
      <xdr:colOff>101600</xdr:colOff>
      <xdr:row>37</xdr:row>
      <xdr:rowOff>167825</xdr:rowOff>
    </xdr:to>
    <xdr:sp macro="" textlink="">
      <xdr:nvSpPr>
        <xdr:cNvPr id="322" name="楕円 321"/>
        <xdr:cNvSpPr/>
      </xdr:nvSpPr>
      <xdr:spPr>
        <a:xfrm>
          <a:off x="7810500" y="64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158952</xdr:rowOff>
    </xdr:from>
    <xdr:ext cx="534377" cy="259045"/>
    <xdr:sp macro="" textlink="">
      <xdr:nvSpPr>
        <xdr:cNvPr id="323" name="テキスト ボックス 322"/>
        <xdr:cNvSpPr txBox="1"/>
      </xdr:nvSpPr>
      <xdr:spPr>
        <a:xfrm>
          <a:off x="7594111" y="65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74139</xdr:rowOff>
    </xdr:from>
    <xdr:to>
      <xdr:col>36</xdr:col>
      <xdr:colOff>165100</xdr:colOff>
      <xdr:row>38</xdr:row>
      <xdr:rowOff>4289</xdr:rowOff>
    </xdr:to>
    <xdr:sp macro="" textlink="">
      <xdr:nvSpPr>
        <xdr:cNvPr id="324" name="楕円 323"/>
        <xdr:cNvSpPr/>
      </xdr:nvSpPr>
      <xdr:spPr>
        <a:xfrm>
          <a:off x="6921500" y="6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20816</xdr:rowOff>
    </xdr:from>
    <xdr:ext cx="534377" cy="259045"/>
    <xdr:sp macro="" textlink="">
      <xdr:nvSpPr>
        <xdr:cNvPr id="325" name="テキスト ボックス 324"/>
        <xdr:cNvSpPr txBox="1"/>
      </xdr:nvSpPr>
      <xdr:spPr>
        <a:xfrm>
          <a:off x="6705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125938</xdr:rowOff>
    </xdr:from>
    <xdr:to>
      <xdr:col>55</xdr:col>
      <xdr:colOff>0</xdr:colOff>
      <xdr:row>57</xdr:row>
      <xdr:rowOff>100312</xdr:rowOff>
    </xdr:to>
    <xdr:cxnSp macro="">
      <xdr:nvCxnSpPr>
        <xdr:cNvPr id="353" name="直線コネクタ 352"/>
        <xdr:cNvCxnSpPr/>
      </xdr:nvCxnSpPr>
      <xdr:spPr>
        <a:xfrm flipV="1">
          <a:off x="9639300" y="9727138"/>
          <a:ext cx="838200" cy="14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100312</xdr:rowOff>
    </xdr:from>
    <xdr:to>
      <xdr:col>50</xdr:col>
      <xdr:colOff>114300</xdr:colOff>
      <xdr:row>58</xdr:row>
      <xdr:rowOff>116291</xdr:rowOff>
    </xdr:to>
    <xdr:cxnSp macro="">
      <xdr:nvCxnSpPr>
        <xdr:cNvPr id="356" name="直線コネクタ 355"/>
        <xdr:cNvCxnSpPr/>
      </xdr:nvCxnSpPr>
      <xdr:spPr>
        <a:xfrm flipV="1">
          <a:off x="8750300" y="9872962"/>
          <a:ext cx="889000" cy="1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120703</xdr:rowOff>
    </xdr:from>
    <xdr:to>
      <xdr:col>45</xdr:col>
      <xdr:colOff>177800</xdr:colOff>
      <xdr:row>58</xdr:row>
      <xdr:rowOff>116291</xdr:rowOff>
    </xdr:to>
    <xdr:cxnSp macro="">
      <xdr:nvCxnSpPr>
        <xdr:cNvPr id="359" name="直線コネクタ 358"/>
        <xdr:cNvCxnSpPr/>
      </xdr:nvCxnSpPr>
      <xdr:spPr>
        <a:xfrm>
          <a:off x="7861300" y="9893353"/>
          <a:ext cx="889000" cy="1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38407</xdr:rowOff>
    </xdr:from>
    <xdr:to>
      <xdr:col>41</xdr:col>
      <xdr:colOff>50800</xdr:colOff>
      <xdr:row>57</xdr:row>
      <xdr:rowOff>120703</xdr:rowOff>
    </xdr:to>
    <xdr:cxnSp macro="">
      <xdr:nvCxnSpPr>
        <xdr:cNvPr id="362" name="直線コネクタ 361"/>
        <xdr:cNvCxnSpPr/>
      </xdr:nvCxnSpPr>
      <xdr:spPr>
        <a:xfrm>
          <a:off x="6972300" y="981105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11985</xdr:rowOff>
    </xdr:from>
    <xdr:ext cx="534377" cy="259045"/>
    <xdr:sp macro="" textlink="">
      <xdr:nvSpPr>
        <xdr:cNvPr id="364" name="テキスト ボックス 363"/>
        <xdr:cNvSpPr txBox="1"/>
      </xdr:nvSpPr>
      <xdr:spPr>
        <a:xfrm>
          <a:off x="7594111" y="92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75138</xdr:rowOff>
    </xdr:from>
    <xdr:to>
      <xdr:col>55</xdr:col>
      <xdr:colOff>50800</xdr:colOff>
      <xdr:row>57</xdr:row>
      <xdr:rowOff>5288</xdr:rowOff>
    </xdr:to>
    <xdr:sp macro="" textlink="">
      <xdr:nvSpPr>
        <xdr:cNvPr id="372" name="楕円 371"/>
        <xdr:cNvSpPr/>
      </xdr:nvSpPr>
      <xdr:spPr>
        <a:xfrm>
          <a:off x="104267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98015</xdr:rowOff>
    </xdr:from>
    <xdr:ext cx="534377" cy="259045"/>
    <xdr:sp macro="" textlink="">
      <xdr:nvSpPr>
        <xdr:cNvPr id="373" name="普通建設事業費該当値テキスト"/>
        <xdr:cNvSpPr txBox="1"/>
      </xdr:nvSpPr>
      <xdr:spPr>
        <a:xfrm>
          <a:off x="10528300" y="95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49512</xdr:rowOff>
    </xdr:from>
    <xdr:to>
      <xdr:col>50</xdr:col>
      <xdr:colOff>165100</xdr:colOff>
      <xdr:row>57</xdr:row>
      <xdr:rowOff>151112</xdr:rowOff>
    </xdr:to>
    <xdr:sp macro="" textlink="">
      <xdr:nvSpPr>
        <xdr:cNvPr id="374" name="楕円 373"/>
        <xdr:cNvSpPr/>
      </xdr:nvSpPr>
      <xdr:spPr>
        <a:xfrm>
          <a:off x="9588500" y="98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142239</xdr:rowOff>
    </xdr:from>
    <xdr:ext cx="534377" cy="259045"/>
    <xdr:sp macro="" textlink="">
      <xdr:nvSpPr>
        <xdr:cNvPr id="375" name="テキスト ボックス 374"/>
        <xdr:cNvSpPr txBox="1"/>
      </xdr:nvSpPr>
      <xdr:spPr>
        <a:xfrm>
          <a:off x="9372111" y="99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65491</xdr:rowOff>
    </xdr:from>
    <xdr:to>
      <xdr:col>46</xdr:col>
      <xdr:colOff>38100</xdr:colOff>
      <xdr:row>58</xdr:row>
      <xdr:rowOff>167091</xdr:rowOff>
    </xdr:to>
    <xdr:sp macro="" textlink="">
      <xdr:nvSpPr>
        <xdr:cNvPr id="376" name="楕円 375"/>
        <xdr:cNvSpPr/>
      </xdr:nvSpPr>
      <xdr:spPr>
        <a:xfrm>
          <a:off x="8699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158218</xdr:rowOff>
    </xdr:from>
    <xdr:ext cx="534377" cy="259045"/>
    <xdr:sp macro="" textlink="">
      <xdr:nvSpPr>
        <xdr:cNvPr id="377" name="テキスト ボックス 376"/>
        <xdr:cNvSpPr txBox="1"/>
      </xdr:nvSpPr>
      <xdr:spPr>
        <a:xfrm>
          <a:off x="8483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69903</xdr:rowOff>
    </xdr:from>
    <xdr:to>
      <xdr:col>41</xdr:col>
      <xdr:colOff>101600</xdr:colOff>
      <xdr:row>58</xdr:row>
      <xdr:rowOff>53</xdr:rowOff>
    </xdr:to>
    <xdr:sp macro="" textlink="">
      <xdr:nvSpPr>
        <xdr:cNvPr id="378" name="楕円 377"/>
        <xdr:cNvSpPr/>
      </xdr:nvSpPr>
      <xdr:spPr>
        <a:xfrm>
          <a:off x="78105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162630</xdr:rowOff>
    </xdr:from>
    <xdr:ext cx="534377" cy="259045"/>
    <xdr:sp macro="" textlink="">
      <xdr:nvSpPr>
        <xdr:cNvPr id="379" name="テキスト ボックス 378"/>
        <xdr:cNvSpPr txBox="1"/>
      </xdr:nvSpPr>
      <xdr:spPr>
        <a:xfrm>
          <a:off x="7594111" y="9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159057</xdr:rowOff>
    </xdr:from>
    <xdr:to>
      <xdr:col>36</xdr:col>
      <xdr:colOff>165100</xdr:colOff>
      <xdr:row>57</xdr:row>
      <xdr:rowOff>89207</xdr:rowOff>
    </xdr:to>
    <xdr:sp macro="" textlink="">
      <xdr:nvSpPr>
        <xdr:cNvPr id="380" name="楕円 379"/>
        <xdr:cNvSpPr/>
      </xdr:nvSpPr>
      <xdr:spPr>
        <a:xfrm>
          <a:off x="6921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80334</xdr:rowOff>
    </xdr:from>
    <xdr:ext cx="534377" cy="259045"/>
    <xdr:sp macro="" textlink="">
      <xdr:nvSpPr>
        <xdr:cNvPr id="381" name="テキスト ボックス 380"/>
        <xdr:cNvSpPr txBox="1"/>
      </xdr:nvSpPr>
      <xdr:spPr>
        <a:xfrm>
          <a:off x="6705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165029</xdr:rowOff>
    </xdr:from>
    <xdr:to>
      <xdr:col>55</xdr:col>
      <xdr:colOff>0</xdr:colOff>
      <xdr:row>77</xdr:row>
      <xdr:rowOff>127310</xdr:rowOff>
    </xdr:to>
    <xdr:cxnSp macro="">
      <xdr:nvCxnSpPr>
        <xdr:cNvPr id="408" name="直線コネクタ 407"/>
        <xdr:cNvCxnSpPr/>
      </xdr:nvCxnSpPr>
      <xdr:spPr>
        <a:xfrm flipV="1">
          <a:off x="9639300" y="13195229"/>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127310</xdr:rowOff>
    </xdr:from>
    <xdr:to>
      <xdr:col>50</xdr:col>
      <xdr:colOff>114300</xdr:colOff>
      <xdr:row>77</xdr:row>
      <xdr:rowOff>148478</xdr:rowOff>
    </xdr:to>
    <xdr:cxnSp macro="">
      <xdr:nvCxnSpPr>
        <xdr:cNvPr id="411" name="直線コネクタ 410"/>
        <xdr:cNvCxnSpPr/>
      </xdr:nvCxnSpPr>
      <xdr:spPr>
        <a:xfrm flipV="1">
          <a:off x="8750300" y="1332896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162835</xdr:rowOff>
    </xdr:from>
    <xdr:to>
      <xdr:col>45</xdr:col>
      <xdr:colOff>177800</xdr:colOff>
      <xdr:row>77</xdr:row>
      <xdr:rowOff>148478</xdr:rowOff>
    </xdr:to>
    <xdr:cxnSp macro="">
      <xdr:nvCxnSpPr>
        <xdr:cNvPr id="414" name="直線コネクタ 413"/>
        <xdr:cNvCxnSpPr/>
      </xdr:nvCxnSpPr>
      <xdr:spPr>
        <a:xfrm>
          <a:off x="7861300" y="13193035"/>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162835</xdr:rowOff>
    </xdr:from>
    <xdr:to>
      <xdr:col>41</xdr:col>
      <xdr:colOff>50800</xdr:colOff>
      <xdr:row>77</xdr:row>
      <xdr:rowOff>74777</xdr:rowOff>
    </xdr:to>
    <xdr:cxnSp macro="">
      <xdr:nvCxnSpPr>
        <xdr:cNvPr id="417" name="直線コネクタ 416"/>
        <xdr:cNvCxnSpPr/>
      </xdr:nvCxnSpPr>
      <xdr:spPr>
        <a:xfrm flipV="1">
          <a:off x="6972300" y="13193035"/>
          <a:ext cx="889000" cy="8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114229</xdr:rowOff>
    </xdr:from>
    <xdr:to>
      <xdr:col>55</xdr:col>
      <xdr:colOff>50800</xdr:colOff>
      <xdr:row>77</xdr:row>
      <xdr:rowOff>44379</xdr:rowOff>
    </xdr:to>
    <xdr:sp macro="" textlink="">
      <xdr:nvSpPr>
        <xdr:cNvPr id="427" name="楕円 426"/>
        <xdr:cNvSpPr/>
      </xdr:nvSpPr>
      <xdr:spPr>
        <a:xfrm>
          <a:off x="104267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92656</xdr:rowOff>
    </xdr:from>
    <xdr:ext cx="469744" cy="259045"/>
    <xdr:sp macro="" textlink="">
      <xdr:nvSpPr>
        <xdr:cNvPr id="428" name="普通建設事業費 （ うち新規整備　）該当値テキスト"/>
        <xdr:cNvSpPr txBox="1"/>
      </xdr:nvSpPr>
      <xdr:spPr>
        <a:xfrm>
          <a:off x="10528300" y="131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76510</xdr:rowOff>
    </xdr:from>
    <xdr:to>
      <xdr:col>50</xdr:col>
      <xdr:colOff>165100</xdr:colOff>
      <xdr:row>78</xdr:row>
      <xdr:rowOff>6660</xdr:rowOff>
    </xdr:to>
    <xdr:sp macro="" textlink="">
      <xdr:nvSpPr>
        <xdr:cNvPr id="429" name="楕円 428"/>
        <xdr:cNvSpPr/>
      </xdr:nvSpPr>
      <xdr:spPr>
        <a:xfrm>
          <a:off x="9588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169237</xdr:rowOff>
    </xdr:from>
    <xdr:ext cx="469744" cy="259045"/>
    <xdr:sp macro="" textlink="">
      <xdr:nvSpPr>
        <xdr:cNvPr id="430" name="テキスト ボックス 429"/>
        <xdr:cNvSpPr txBox="1"/>
      </xdr:nvSpPr>
      <xdr:spPr>
        <a:xfrm>
          <a:off x="9404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97678</xdr:rowOff>
    </xdr:from>
    <xdr:to>
      <xdr:col>46</xdr:col>
      <xdr:colOff>38100</xdr:colOff>
      <xdr:row>78</xdr:row>
      <xdr:rowOff>27828</xdr:rowOff>
    </xdr:to>
    <xdr:sp macro="" textlink="">
      <xdr:nvSpPr>
        <xdr:cNvPr id="431" name="楕円 430"/>
        <xdr:cNvSpPr/>
      </xdr:nvSpPr>
      <xdr:spPr>
        <a:xfrm>
          <a:off x="8699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18955</xdr:rowOff>
    </xdr:from>
    <xdr:ext cx="469744" cy="259045"/>
    <xdr:sp macro="" textlink="">
      <xdr:nvSpPr>
        <xdr:cNvPr id="432" name="テキスト ボックス 431"/>
        <xdr:cNvSpPr txBox="1"/>
      </xdr:nvSpPr>
      <xdr:spPr>
        <a:xfrm>
          <a:off x="8515428" y="133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112035</xdr:rowOff>
    </xdr:from>
    <xdr:to>
      <xdr:col>41</xdr:col>
      <xdr:colOff>101600</xdr:colOff>
      <xdr:row>77</xdr:row>
      <xdr:rowOff>42185</xdr:rowOff>
    </xdr:to>
    <xdr:sp macro="" textlink="">
      <xdr:nvSpPr>
        <xdr:cNvPr id="433" name="楕円 432"/>
        <xdr:cNvSpPr/>
      </xdr:nvSpPr>
      <xdr:spPr>
        <a:xfrm>
          <a:off x="7810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33312</xdr:rowOff>
    </xdr:from>
    <xdr:ext cx="469744" cy="259045"/>
    <xdr:sp macro="" textlink="">
      <xdr:nvSpPr>
        <xdr:cNvPr id="434" name="テキスト ボックス 433"/>
        <xdr:cNvSpPr txBox="1"/>
      </xdr:nvSpPr>
      <xdr:spPr>
        <a:xfrm>
          <a:off x="7626428" y="132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23977</xdr:rowOff>
    </xdr:from>
    <xdr:to>
      <xdr:col>36</xdr:col>
      <xdr:colOff>165100</xdr:colOff>
      <xdr:row>77</xdr:row>
      <xdr:rowOff>125577</xdr:rowOff>
    </xdr:to>
    <xdr:sp macro="" textlink="">
      <xdr:nvSpPr>
        <xdr:cNvPr id="435" name="楕円 434"/>
        <xdr:cNvSpPr/>
      </xdr:nvSpPr>
      <xdr:spPr>
        <a:xfrm>
          <a:off x="6921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116704</xdr:rowOff>
    </xdr:from>
    <xdr:ext cx="469744" cy="259045"/>
    <xdr:sp macro="" textlink="">
      <xdr:nvSpPr>
        <xdr:cNvPr id="436" name="テキスト ボックス 435"/>
        <xdr:cNvSpPr txBox="1"/>
      </xdr:nvSpPr>
      <xdr:spPr>
        <a:xfrm>
          <a:off x="6737428" y="133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129837</xdr:rowOff>
    </xdr:from>
    <xdr:to>
      <xdr:col>55</xdr:col>
      <xdr:colOff>0</xdr:colOff>
      <xdr:row>96</xdr:row>
      <xdr:rowOff>74581</xdr:rowOff>
    </xdr:to>
    <xdr:cxnSp macro="">
      <xdr:nvCxnSpPr>
        <xdr:cNvPr id="467" name="直線コネクタ 466"/>
        <xdr:cNvCxnSpPr/>
      </xdr:nvCxnSpPr>
      <xdr:spPr>
        <a:xfrm flipV="1">
          <a:off x="9639300" y="16417587"/>
          <a:ext cx="8382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74581</xdr:rowOff>
    </xdr:from>
    <xdr:to>
      <xdr:col>50</xdr:col>
      <xdr:colOff>114300</xdr:colOff>
      <xdr:row>97</xdr:row>
      <xdr:rowOff>80297</xdr:rowOff>
    </xdr:to>
    <xdr:cxnSp macro="">
      <xdr:nvCxnSpPr>
        <xdr:cNvPr id="470" name="直線コネクタ 469"/>
        <xdr:cNvCxnSpPr/>
      </xdr:nvCxnSpPr>
      <xdr:spPr>
        <a:xfrm flipV="1">
          <a:off x="8750300" y="16533781"/>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108578</xdr:rowOff>
    </xdr:from>
    <xdr:to>
      <xdr:col>45</xdr:col>
      <xdr:colOff>177800</xdr:colOff>
      <xdr:row>97</xdr:row>
      <xdr:rowOff>80297</xdr:rowOff>
    </xdr:to>
    <xdr:cxnSp macro="">
      <xdr:nvCxnSpPr>
        <xdr:cNvPr id="473" name="直線コネクタ 472"/>
        <xdr:cNvCxnSpPr/>
      </xdr:nvCxnSpPr>
      <xdr:spPr>
        <a:xfrm>
          <a:off x="7861300" y="16567778"/>
          <a:ext cx="889000" cy="1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154853</xdr:rowOff>
    </xdr:from>
    <xdr:to>
      <xdr:col>41</xdr:col>
      <xdr:colOff>50800</xdr:colOff>
      <xdr:row>96</xdr:row>
      <xdr:rowOff>108578</xdr:rowOff>
    </xdr:to>
    <xdr:cxnSp macro="">
      <xdr:nvCxnSpPr>
        <xdr:cNvPr id="476" name="直線コネクタ 475"/>
        <xdr:cNvCxnSpPr/>
      </xdr:nvCxnSpPr>
      <xdr:spPr>
        <a:xfrm>
          <a:off x="6972300" y="16442603"/>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8" name="テキスト ボックス 477"/>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79037</xdr:rowOff>
    </xdr:from>
    <xdr:to>
      <xdr:col>55</xdr:col>
      <xdr:colOff>50800</xdr:colOff>
      <xdr:row>96</xdr:row>
      <xdr:rowOff>9187</xdr:rowOff>
    </xdr:to>
    <xdr:sp macro="" textlink="">
      <xdr:nvSpPr>
        <xdr:cNvPr id="486" name="楕円 485"/>
        <xdr:cNvSpPr/>
      </xdr:nvSpPr>
      <xdr:spPr>
        <a:xfrm>
          <a:off x="10426700" y="163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101914</xdr:rowOff>
    </xdr:from>
    <xdr:ext cx="534377" cy="259045"/>
    <xdr:sp macro="" textlink="">
      <xdr:nvSpPr>
        <xdr:cNvPr id="487" name="普通建設事業費 （ うち更新整備　）該当値テキスト"/>
        <xdr:cNvSpPr txBox="1"/>
      </xdr:nvSpPr>
      <xdr:spPr>
        <a:xfrm>
          <a:off x="10528300"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23781</xdr:rowOff>
    </xdr:from>
    <xdr:to>
      <xdr:col>50</xdr:col>
      <xdr:colOff>165100</xdr:colOff>
      <xdr:row>96</xdr:row>
      <xdr:rowOff>125381</xdr:rowOff>
    </xdr:to>
    <xdr:sp macro="" textlink="">
      <xdr:nvSpPr>
        <xdr:cNvPr id="488" name="楕円 487"/>
        <xdr:cNvSpPr/>
      </xdr:nvSpPr>
      <xdr:spPr>
        <a:xfrm>
          <a:off x="9588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116508</xdr:rowOff>
    </xdr:from>
    <xdr:ext cx="534377" cy="259045"/>
    <xdr:sp macro="" textlink="">
      <xdr:nvSpPr>
        <xdr:cNvPr id="489" name="テキスト ボックス 488"/>
        <xdr:cNvSpPr txBox="1"/>
      </xdr:nvSpPr>
      <xdr:spPr>
        <a:xfrm>
          <a:off x="9372111" y="16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29497</xdr:rowOff>
    </xdr:from>
    <xdr:to>
      <xdr:col>46</xdr:col>
      <xdr:colOff>38100</xdr:colOff>
      <xdr:row>97</xdr:row>
      <xdr:rowOff>131097</xdr:rowOff>
    </xdr:to>
    <xdr:sp macro="" textlink="">
      <xdr:nvSpPr>
        <xdr:cNvPr id="490" name="楕円 489"/>
        <xdr:cNvSpPr/>
      </xdr:nvSpPr>
      <xdr:spPr>
        <a:xfrm>
          <a:off x="8699500" y="166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122224</xdr:rowOff>
    </xdr:from>
    <xdr:ext cx="534377" cy="259045"/>
    <xdr:sp macro="" textlink="">
      <xdr:nvSpPr>
        <xdr:cNvPr id="491" name="テキスト ボックス 490"/>
        <xdr:cNvSpPr txBox="1"/>
      </xdr:nvSpPr>
      <xdr:spPr>
        <a:xfrm>
          <a:off x="8483111" y="167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57778</xdr:rowOff>
    </xdr:from>
    <xdr:to>
      <xdr:col>41</xdr:col>
      <xdr:colOff>101600</xdr:colOff>
      <xdr:row>96</xdr:row>
      <xdr:rowOff>159378</xdr:rowOff>
    </xdr:to>
    <xdr:sp macro="" textlink="">
      <xdr:nvSpPr>
        <xdr:cNvPr id="492" name="楕円 491"/>
        <xdr:cNvSpPr/>
      </xdr:nvSpPr>
      <xdr:spPr>
        <a:xfrm>
          <a:off x="7810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150505</xdr:rowOff>
    </xdr:from>
    <xdr:ext cx="534377" cy="259045"/>
    <xdr:sp macro="" textlink="">
      <xdr:nvSpPr>
        <xdr:cNvPr id="493" name="テキスト ボックス 492"/>
        <xdr:cNvSpPr txBox="1"/>
      </xdr:nvSpPr>
      <xdr:spPr>
        <a:xfrm>
          <a:off x="7594111"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104053</xdr:rowOff>
    </xdr:from>
    <xdr:to>
      <xdr:col>36</xdr:col>
      <xdr:colOff>165100</xdr:colOff>
      <xdr:row>96</xdr:row>
      <xdr:rowOff>34203</xdr:rowOff>
    </xdr:to>
    <xdr:sp macro="" textlink="">
      <xdr:nvSpPr>
        <xdr:cNvPr id="494" name="楕円 493"/>
        <xdr:cNvSpPr/>
      </xdr:nvSpPr>
      <xdr:spPr>
        <a:xfrm>
          <a:off x="6921500" y="163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25330</xdr:rowOff>
    </xdr:from>
    <xdr:ext cx="534377" cy="259045"/>
    <xdr:sp macro="" textlink="">
      <xdr:nvSpPr>
        <xdr:cNvPr id="495" name="テキスト ボックス 494"/>
        <xdr:cNvSpPr txBox="1"/>
      </xdr:nvSpPr>
      <xdr:spPr>
        <a:xfrm>
          <a:off x="6705111" y="16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1016</xdr:rowOff>
    </xdr:from>
    <xdr:to>
      <xdr:col>85</xdr:col>
      <xdr:colOff>126364</xdr:colOff>
      <xdr:row>77</xdr:row>
      <xdr:rowOff>94571</xdr:rowOff>
    </xdr:to>
    <xdr:cxnSp macro="">
      <xdr:nvCxnSpPr>
        <xdr:cNvPr id="623" name="直線コネクタ 622"/>
        <xdr:cNvCxnSpPr/>
      </xdr:nvCxnSpPr>
      <xdr:spPr>
        <a:xfrm flipV="1">
          <a:off x="16317595" y="12173966"/>
          <a:ext cx="1269" cy="112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98398</xdr:rowOff>
    </xdr:from>
    <xdr:ext cx="534377" cy="259045"/>
    <xdr:sp macro="" textlink="">
      <xdr:nvSpPr>
        <xdr:cNvPr id="624" name="公債費最小値テキスト"/>
        <xdr:cNvSpPr txBox="1"/>
      </xdr:nvSpPr>
      <xdr:spPr>
        <a:xfrm>
          <a:off x="16370300" y="13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94571</xdr:rowOff>
    </xdr:from>
    <xdr:to>
      <xdr:col>86</xdr:col>
      <xdr:colOff>25400</xdr:colOff>
      <xdr:row>77</xdr:row>
      <xdr:rowOff>94571</xdr:rowOff>
    </xdr:to>
    <xdr:cxnSp macro="">
      <xdr:nvCxnSpPr>
        <xdr:cNvPr id="625" name="直線コネクタ 624"/>
        <xdr:cNvCxnSpPr/>
      </xdr:nvCxnSpPr>
      <xdr:spPr>
        <a:xfrm>
          <a:off x="16230600" y="1329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119143</xdr:rowOff>
    </xdr:from>
    <xdr:ext cx="534377" cy="259045"/>
    <xdr:sp macro="" textlink="">
      <xdr:nvSpPr>
        <xdr:cNvPr id="626" name="公債費最大値テキスト"/>
        <xdr:cNvSpPr txBox="1"/>
      </xdr:nvSpPr>
      <xdr:spPr>
        <a:xfrm>
          <a:off x="16370300" y="119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1016</xdr:rowOff>
    </xdr:from>
    <xdr:to>
      <xdr:col>86</xdr:col>
      <xdr:colOff>25400</xdr:colOff>
      <xdr:row>71</xdr:row>
      <xdr:rowOff>1016</xdr:rowOff>
    </xdr:to>
    <xdr:cxnSp macro="">
      <xdr:nvCxnSpPr>
        <xdr:cNvPr id="627" name="直線コネクタ 626"/>
        <xdr:cNvCxnSpPr/>
      </xdr:nvCxnSpPr>
      <xdr:spPr>
        <a:xfrm>
          <a:off x="16230600" y="1217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94571</xdr:rowOff>
    </xdr:from>
    <xdr:to>
      <xdr:col>85</xdr:col>
      <xdr:colOff>127000</xdr:colOff>
      <xdr:row>77</xdr:row>
      <xdr:rowOff>101295</xdr:rowOff>
    </xdr:to>
    <xdr:cxnSp macro="">
      <xdr:nvCxnSpPr>
        <xdr:cNvPr id="628" name="直線コネクタ 627"/>
        <xdr:cNvCxnSpPr/>
      </xdr:nvCxnSpPr>
      <xdr:spPr>
        <a:xfrm flipV="1">
          <a:off x="15481300" y="13296221"/>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16851</xdr:rowOff>
    </xdr:from>
    <xdr:ext cx="534377" cy="259045"/>
    <xdr:sp macro="" textlink="">
      <xdr:nvSpPr>
        <xdr:cNvPr id="629" name="公債費平均値テキスト"/>
        <xdr:cNvSpPr txBox="1"/>
      </xdr:nvSpPr>
      <xdr:spPr>
        <a:xfrm>
          <a:off x="16370300" y="1287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165424</xdr:rowOff>
    </xdr:from>
    <xdr:to>
      <xdr:col>85</xdr:col>
      <xdr:colOff>177800</xdr:colOff>
      <xdr:row>76</xdr:row>
      <xdr:rowOff>95574</xdr:rowOff>
    </xdr:to>
    <xdr:sp macro="" textlink="">
      <xdr:nvSpPr>
        <xdr:cNvPr id="630" name="フローチャート: 判断 629"/>
        <xdr:cNvSpPr/>
      </xdr:nvSpPr>
      <xdr:spPr>
        <a:xfrm>
          <a:off x="162687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101295</xdr:rowOff>
    </xdr:from>
    <xdr:to>
      <xdr:col>81</xdr:col>
      <xdr:colOff>50800</xdr:colOff>
      <xdr:row>77</xdr:row>
      <xdr:rowOff>110782</xdr:rowOff>
    </xdr:to>
    <xdr:cxnSp macro="">
      <xdr:nvCxnSpPr>
        <xdr:cNvPr id="631" name="直線コネクタ 630"/>
        <xdr:cNvCxnSpPr/>
      </xdr:nvCxnSpPr>
      <xdr:spPr>
        <a:xfrm flipV="1">
          <a:off x="14592300" y="13302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165348</xdr:rowOff>
    </xdr:from>
    <xdr:to>
      <xdr:col>81</xdr:col>
      <xdr:colOff>101600</xdr:colOff>
      <xdr:row>76</xdr:row>
      <xdr:rowOff>95498</xdr:rowOff>
    </xdr:to>
    <xdr:sp macro="" textlink="">
      <xdr:nvSpPr>
        <xdr:cNvPr id="632" name="フローチャート: 判断 631"/>
        <xdr:cNvSpPr/>
      </xdr:nvSpPr>
      <xdr:spPr>
        <a:xfrm>
          <a:off x="15430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112024</xdr:rowOff>
    </xdr:from>
    <xdr:ext cx="534377" cy="259045"/>
    <xdr:sp macro="" textlink="">
      <xdr:nvSpPr>
        <xdr:cNvPr id="633" name="テキスト ボックス 632"/>
        <xdr:cNvSpPr txBox="1"/>
      </xdr:nvSpPr>
      <xdr:spPr>
        <a:xfrm>
          <a:off x="15214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110782</xdr:rowOff>
    </xdr:from>
    <xdr:to>
      <xdr:col>76</xdr:col>
      <xdr:colOff>114300</xdr:colOff>
      <xdr:row>77</xdr:row>
      <xdr:rowOff>119031</xdr:rowOff>
    </xdr:to>
    <xdr:cxnSp macro="">
      <xdr:nvCxnSpPr>
        <xdr:cNvPr id="634" name="直線コネクタ 633"/>
        <xdr:cNvCxnSpPr/>
      </xdr:nvCxnSpPr>
      <xdr:spPr>
        <a:xfrm flipV="1">
          <a:off x="13703300" y="13312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166129</xdr:rowOff>
    </xdr:from>
    <xdr:to>
      <xdr:col>76</xdr:col>
      <xdr:colOff>165100</xdr:colOff>
      <xdr:row>76</xdr:row>
      <xdr:rowOff>96279</xdr:rowOff>
    </xdr:to>
    <xdr:sp macro="" textlink="">
      <xdr:nvSpPr>
        <xdr:cNvPr id="635" name="フローチャート: 判断 634"/>
        <xdr:cNvSpPr/>
      </xdr:nvSpPr>
      <xdr:spPr>
        <a:xfrm>
          <a:off x="14541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112806</xdr:rowOff>
    </xdr:from>
    <xdr:ext cx="534377" cy="259045"/>
    <xdr:sp macro="" textlink="">
      <xdr:nvSpPr>
        <xdr:cNvPr id="636" name="テキスト ボックス 635"/>
        <xdr:cNvSpPr txBox="1"/>
      </xdr:nvSpPr>
      <xdr:spPr>
        <a:xfrm>
          <a:off x="14325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117945</xdr:rowOff>
    </xdr:from>
    <xdr:to>
      <xdr:col>71</xdr:col>
      <xdr:colOff>177800</xdr:colOff>
      <xdr:row>77</xdr:row>
      <xdr:rowOff>119031</xdr:rowOff>
    </xdr:to>
    <xdr:cxnSp macro="">
      <xdr:nvCxnSpPr>
        <xdr:cNvPr id="637" name="直線コネクタ 636"/>
        <xdr:cNvCxnSpPr/>
      </xdr:nvCxnSpPr>
      <xdr:spPr>
        <a:xfrm>
          <a:off x="12814300" y="13319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80251</xdr:rowOff>
    </xdr:from>
    <xdr:to>
      <xdr:col>72</xdr:col>
      <xdr:colOff>38100</xdr:colOff>
      <xdr:row>76</xdr:row>
      <xdr:rowOff>10401</xdr:rowOff>
    </xdr:to>
    <xdr:sp macro="" textlink="">
      <xdr:nvSpPr>
        <xdr:cNvPr id="638" name="フローチャート: 判断 637"/>
        <xdr:cNvSpPr/>
      </xdr:nvSpPr>
      <xdr:spPr>
        <a:xfrm>
          <a:off x="13652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26928</xdr:rowOff>
    </xdr:from>
    <xdr:ext cx="534377" cy="259045"/>
    <xdr:sp macro="" textlink="">
      <xdr:nvSpPr>
        <xdr:cNvPr id="639" name="テキスト ボックス 638"/>
        <xdr:cNvSpPr txBox="1"/>
      </xdr:nvSpPr>
      <xdr:spPr>
        <a:xfrm>
          <a:off x="13436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64612</xdr:rowOff>
    </xdr:from>
    <xdr:to>
      <xdr:col>67</xdr:col>
      <xdr:colOff>101600</xdr:colOff>
      <xdr:row>75</xdr:row>
      <xdr:rowOff>166212</xdr:rowOff>
    </xdr:to>
    <xdr:sp macro="" textlink="">
      <xdr:nvSpPr>
        <xdr:cNvPr id="640" name="フローチャート: 判断 639"/>
        <xdr:cNvSpPr/>
      </xdr:nvSpPr>
      <xdr:spPr>
        <a:xfrm>
          <a:off x="12763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11289</xdr:rowOff>
    </xdr:from>
    <xdr:ext cx="534377" cy="259045"/>
    <xdr:sp macro="" textlink="">
      <xdr:nvSpPr>
        <xdr:cNvPr id="641" name="テキスト ボックス 640"/>
        <xdr:cNvSpPr txBox="1"/>
      </xdr:nvSpPr>
      <xdr:spPr>
        <a:xfrm>
          <a:off x="12547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43771</xdr:rowOff>
    </xdr:from>
    <xdr:to>
      <xdr:col>85</xdr:col>
      <xdr:colOff>177800</xdr:colOff>
      <xdr:row>77</xdr:row>
      <xdr:rowOff>145371</xdr:rowOff>
    </xdr:to>
    <xdr:sp macro="" textlink="">
      <xdr:nvSpPr>
        <xdr:cNvPr id="647" name="楕円 646"/>
        <xdr:cNvSpPr/>
      </xdr:nvSpPr>
      <xdr:spPr>
        <a:xfrm>
          <a:off x="162687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130148</xdr:rowOff>
    </xdr:from>
    <xdr:ext cx="534377" cy="259045"/>
    <xdr:sp macro="" textlink="">
      <xdr:nvSpPr>
        <xdr:cNvPr id="648" name="公債費該当値テキスト"/>
        <xdr:cNvSpPr txBox="1"/>
      </xdr:nvSpPr>
      <xdr:spPr>
        <a:xfrm>
          <a:off x="16370300" y="131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50495</xdr:rowOff>
    </xdr:from>
    <xdr:to>
      <xdr:col>81</xdr:col>
      <xdr:colOff>101600</xdr:colOff>
      <xdr:row>77</xdr:row>
      <xdr:rowOff>152095</xdr:rowOff>
    </xdr:to>
    <xdr:sp macro="" textlink="">
      <xdr:nvSpPr>
        <xdr:cNvPr id="649" name="楕円 648"/>
        <xdr:cNvSpPr/>
      </xdr:nvSpPr>
      <xdr:spPr>
        <a:xfrm>
          <a:off x="15430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143222</xdr:rowOff>
    </xdr:from>
    <xdr:ext cx="534377" cy="259045"/>
    <xdr:sp macro="" textlink="">
      <xdr:nvSpPr>
        <xdr:cNvPr id="650" name="テキスト ボックス 649"/>
        <xdr:cNvSpPr txBox="1"/>
      </xdr:nvSpPr>
      <xdr:spPr>
        <a:xfrm>
          <a:off x="15214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59982</xdr:rowOff>
    </xdr:from>
    <xdr:to>
      <xdr:col>76</xdr:col>
      <xdr:colOff>165100</xdr:colOff>
      <xdr:row>77</xdr:row>
      <xdr:rowOff>161582</xdr:rowOff>
    </xdr:to>
    <xdr:sp macro="" textlink="">
      <xdr:nvSpPr>
        <xdr:cNvPr id="651" name="楕円 650"/>
        <xdr:cNvSpPr/>
      </xdr:nvSpPr>
      <xdr:spPr>
        <a:xfrm>
          <a:off x="14541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152709</xdr:rowOff>
    </xdr:from>
    <xdr:ext cx="534377" cy="259045"/>
    <xdr:sp macro="" textlink="">
      <xdr:nvSpPr>
        <xdr:cNvPr id="652" name="テキスト ボックス 651"/>
        <xdr:cNvSpPr txBox="1"/>
      </xdr:nvSpPr>
      <xdr:spPr>
        <a:xfrm>
          <a:off x="14325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68231</xdr:rowOff>
    </xdr:from>
    <xdr:to>
      <xdr:col>72</xdr:col>
      <xdr:colOff>38100</xdr:colOff>
      <xdr:row>77</xdr:row>
      <xdr:rowOff>169831</xdr:rowOff>
    </xdr:to>
    <xdr:sp macro="" textlink="">
      <xdr:nvSpPr>
        <xdr:cNvPr id="653" name="楕円 652"/>
        <xdr:cNvSpPr/>
      </xdr:nvSpPr>
      <xdr:spPr>
        <a:xfrm>
          <a:off x="13652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160958</xdr:rowOff>
    </xdr:from>
    <xdr:ext cx="534377" cy="259045"/>
    <xdr:sp macro="" textlink="">
      <xdr:nvSpPr>
        <xdr:cNvPr id="654" name="テキスト ボックス 653"/>
        <xdr:cNvSpPr txBox="1"/>
      </xdr:nvSpPr>
      <xdr:spPr>
        <a:xfrm>
          <a:off x="13436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67145</xdr:rowOff>
    </xdr:from>
    <xdr:to>
      <xdr:col>67</xdr:col>
      <xdr:colOff>101600</xdr:colOff>
      <xdr:row>77</xdr:row>
      <xdr:rowOff>168745</xdr:rowOff>
    </xdr:to>
    <xdr:sp macro="" textlink="">
      <xdr:nvSpPr>
        <xdr:cNvPr id="655" name="楕円 654"/>
        <xdr:cNvSpPr/>
      </xdr:nvSpPr>
      <xdr:spPr>
        <a:xfrm>
          <a:off x="12763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159872</xdr:rowOff>
    </xdr:from>
    <xdr:ext cx="534377" cy="259045"/>
    <xdr:sp macro="" textlink="">
      <xdr:nvSpPr>
        <xdr:cNvPr id="656" name="テキスト ボックス 655"/>
        <xdr:cNvSpPr txBox="1"/>
      </xdr:nvSpPr>
      <xdr:spPr>
        <a:xfrm>
          <a:off x="12547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6" name="直線コネクタ 675"/>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7"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8" name="直線コネクタ 677"/>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9"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0" name="直線コネクタ 679"/>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142900</xdr:rowOff>
    </xdr:from>
    <xdr:to>
      <xdr:col>85</xdr:col>
      <xdr:colOff>127000</xdr:colOff>
      <xdr:row>92</xdr:row>
      <xdr:rowOff>45002</xdr:rowOff>
    </xdr:to>
    <xdr:cxnSp macro="">
      <xdr:nvCxnSpPr>
        <xdr:cNvPr id="681" name="直線コネクタ 680"/>
        <xdr:cNvCxnSpPr/>
      </xdr:nvCxnSpPr>
      <xdr:spPr>
        <a:xfrm>
          <a:off x="15481300" y="15573400"/>
          <a:ext cx="8382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2"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3" name="フローチャート: 判断 682"/>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142900</xdr:rowOff>
    </xdr:from>
    <xdr:to>
      <xdr:col>81</xdr:col>
      <xdr:colOff>50800</xdr:colOff>
      <xdr:row>94</xdr:row>
      <xdr:rowOff>52088</xdr:rowOff>
    </xdr:to>
    <xdr:cxnSp macro="">
      <xdr:nvCxnSpPr>
        <xdr:cNvPr id="684" name="直線コネクタ 683"/>
        <xdr:cNvCxnSpPr/>
      </xdr:nvCxnSpPr>
      <xdr:spPr>
        <a:xfrm flipV="1">
          <a:off x="14592300" y="15573400"/>
          <a:ext cx="889000" cy="5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5" name="フローチャート: 判断 684"/>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6" name="テキスト ボックス 685"/>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104439</xdr:rowOff>
    </xdr:from>
    <xdr:to>
      <xdr:col>76</xdr:col>
      <xdr:colOff>114300</xdr:colOff>
      <xdr:row>94</xdr:row>
      <xdr:rowOff>52088</xdr:rowOff>
    </xdr:to>
    <xdr:cxnSp macro="">
      <xdr:nvCxnSpPr>
        <xdr:cNvPr id="687" name="直線コネクタ 686"/>
        <xdr:cNvCxnSpPr/>
      </xdr:nvCxnSpPr>
      <xdr:spPr>
        <a:xfrm>
          <a:off x="13703300" y="16049289"/>
          <a:ext cx="889000" cy="1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8" name="フローチャート: 判断 687"/>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9" name="テキスト ボックス 688"/>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104439</xdr:rowOff>
    </xdr:from>
    <xdr:to>
      <xdr:col>71</xdr:col>
      <xdr:colOff>177800</xdr:colOff>
      <xdr:row>95</xdr:row>
      <xdr:rowOff>11570</xdr:rowOff>
    </xdr:to>
    <xdr:cxnSp macro="">
      <xdr:nvCxnSpPr>
        <xdr:cNvPr id="690" name="直線コネクタ 689"/>
        <xdr:cNvCxnSpPr/>
      </xdr:nvCxnSpPr>
      <xdr:spPr>
        <a:xfrm flipV="1">
          <a:off x="12814300" y="16049289"/>
          <a:ext cx="889000" cy="2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1" name="フローチャート: 判断 690"/>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103788</xdr:rowOff>
    </xdr:from>
    <xdr:ext cx="534377" cy="259045"/>
    <xdr:sp macro="" textlink="">
      <xdr:nvSpPr>
        <xdr:cNvPr id="692" name="テキスト ボックス 691"/>
        <xdr:cNvSpPr txBox="1"/>
      </xdr:nvSpPr>
      <xdr:spPr>
        <a:xfrm>
          <a:off x="13436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3" name="フローチャート: 判断 692"/>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4" name="テキスト ボックス 693"/>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165652</xdr:rowOff>
    </xdr:from>
    <xdr:to>
      <xdr:col>85</xdr:col>
      <xdr:colOff>177800</xdr:colOff>
      <xdr:row>92</xdr:row>
      <xdr:rowOff>95802</xdr:rowOff>
    </xdr:to>
    <xdr:sp macro="" textlink="">
      <xdr:nvSpPr>
        <xdr:cNvPr id="700" name="楕円 699"/>
        <xdr:cNvSpPr/>
      </xdr:nvSpPr>
      <xdr:spPr>
        <a:xfrm>
          <a:off x="16268700" y="157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17079</xdr:rowOff>
    </xdr:from>
    <xdr:ext cx="534377" cy="259045"/>
    <xdr:sp macro="" textlink="">
      <xdr:nvSpPr>
        <xdr:cNvPr id="701" name="積立金該当値テキスト"/>
        <xdr:cNvSpPr txBox="1"/>
      </xdr:nvSpPr>
      <xdr:spPr>
        <a:xfrm>
          <a:off x="16370300" y="15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92100</xdr:rowOff>
    </xdr:from>
    <xdr:to>
      <xdr:col>81</xdr:col>
      <xdr:colOff>101600</xdr:colOff>
      <xdr:row>91</xdr:row>
      <xdr:rowOff>22250</xdr:rowOff>
    </xdr:to>
    <xdr:sp macro="" textlink="">
      <xdr:nvSpPr>
        <xdr:cNvPr id="702" name="楕円 701"/>
        <xdr:cNvSpPr/>
      </xdr:nvSpPr>
      <xdr:spPr>
        <a:xfrm>
          <a:off x="15430500" y="155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38777</xdr:rowOff>
    </xdr:from>
    <xdr:ext cx="534377" cy="259045"/>
    <xdr:sp macro="" textlink="">
      <xdr:nvSpPr>
        <xdr:cNvPr id="703" name="テキスト ボックス 702"/>
        <xdr:cNvSpPr txBox="1"/>
      </xdr:nvSpPr>
      <xdr:spPr>
        <a:xfrm>
          <a:off x="15214111" y="152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1288</xdr:rowOff>
    </xdr:from>
    <xdr:to>
      <xdr:col>76</xdr:col>
      <xdr:colOff>165100</xdr:colOff>
      <xdr:row>94</xdr:row>
      <xdr:rowOff>102888</xdr:rowOff>
    </xdr:to>
    <xdr:sp macro="" textlink="">
      <xdr:nvSpPr>
        <xdr:cNvPr id="704" name="楕円 703"/>
        <xdr:cNvSpPr/>
      </xdr:nvSpPr>
      <xdr:spPr>
        <a:xfrm>
          <a:off x="14541500" y="16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119415</xdr:rowOff>
    </xdr:from>
    <xdr:ext cx="534377" cy="259045"/>
    <xdr:sp macro="" textlink="">
      <xdr:nvSpPr>
        <xdr:cNvPr id="705" name="テキスト ボックス 704"/>
        <xdr:cNvSpPr txBox="1"/>
      </xdr:nvSpPr>
      <xdr:spPr>
        <a:xfrm>
          <a:off x="14325111" y="158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53639</xdr:rowOff>
    </xdr:from>
    <xdr:to>
      <xdr:col>72</xdr:col>
      <xdr:colOff>38100</xdr:colOff>
      <xdr:row>93</xdr:row>
      <xdr:rowOff>155239</xdr:rowOff>
    </xdr:to>
    <xdr:sp macro="" textlink="">
      <xdr:nvSpPr>
        <xdr:cNvPr id="706" name="楕円 705"/>
        <xdr:cNvSpPr/>
      </xdr:nvSpPr>
      <xdr:spPr>
        <a:xfrm>
          <a:off x="13652500" y="159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316</xdr:rowOff>
    </xdr:from>
    <xdr:ext cx="534377" cy="259045"/>
    <xdr:sp macro="" textlink="">
      <xdr:nvSpPr>
        <xdr:cNvPr id="707" name="テキスト ボックス 706"/>
        <xdr:cNvSpPr txBox="1"/>
      </xdr:nvSpPr>
      <xdr:spPr>
        <a:xfrm>
          <a:off x="13436111" y="15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132220</xdr:rowOff>
    </xdr:from>
    <xdr:to>
      <xdr:col>67</xdr:col>
      <xdr:colOff>101600</xdr:colOff>
      <xdr:row>95</xdr:row>
      <xdr:rowOff>62370</xdr:rowOff>
    </xdr:to>
    <xdr:sp macro="" textlink="">
      <xdr:nvSpPr>
        <xdr:cNvPr id="708" name="楕円 707"/>
        <xdr:cNvSpPr/>
      </xdr:nvSpPr>
      <xdr:spPr>
        <a:xfrm>
          <a:off x="12763500" y="162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78897</xdr:rowOff>
    </xdr:from>
    <xdr:ext cx="469744" cy="259045"/>
    <xdr:sp macro="" textlink="">
      <xdr:nvSpPr>
        <xdr:cNvPr id="709" name="テキスト ボックス 708"/>
        <xdr:cNvSpPr txBox="1"/>
      </xdr:nvSpPr>
      <xdr:spPr>
        <a:xfrm>
          <a:off x="12579428" y="160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5" name="直線コネクタ 734"/>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8"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9" name="直線コネクタ 738"/>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40" name="直線コネクタ 739"/>
        <xdr:cNvCxnSpPr/>
      </xdr:nvCxnSpPr>
      <xdr:spPr>
        <a:xfrm flipV="1">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1"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2" name="フローチャート: 判断 74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4" name="フローチャート: 判断 743"/>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5" name="テキスト ボックス 744"/>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7" name="フローチャート: 判断 746"/>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8" name="テキスト ボックス 747"/>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0" name="フローチャート: 判断 749"/>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1" name="テキスト ボックス 750"/>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2" name="フローチャート: 判断 751"/>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3" name="テキスト ボックス 752"/>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59" name="楕円 758"/>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132170</xdr:rowOff>
    </xdr:from>
    <xdr:ext cx="249299" cy="259045"/>
    <xdr:sp macro="" textlink="">
      <xdr:nvSpPr>
        <xdr:cNvPr id="760" name="投資及び出資金該当値テキスト"/>
        <xdr:cNvSpPr txBox="1"/>
      </xdr:nvSpPr>
      <xdr:spPr>
        <a:xfrm>
          <a:off x="22212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0" name="直線コネクタ 789"/>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3"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4" name="直線コネクタ 793"/>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139700</xdr:rowOff>
    </xdr:to>
    <xdr:cxnSp macro="">
      <xdr:nvCxnSpPr>
        <xdr:cNvPr id="795" name="直線コネクタ 794"/>
        <xdr:cNvCxnSpPr/>
      </xdr:nvCxnSpPr>
      <xdr:spPr>
        <a:xfrm>
          <a:off x="21323300" y="10082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6"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7" name="フローチャート: 判断 796"/>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138785</xdr:rowOff>
    </xdr:to>
    <xdr:cxnSp macro="">
      <xdr:nvCxnSpPr>
        <xdr:cNvPr id="798" name="直線コネクタ 797"/>
        <xdr:cNvCxnSpPr/>
      </xdr:nvCxnSpPr>
      <xdr:spPr>
        <a:xfrm>
          <a:off x="20434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9" name="フローチャート: 判断 798"/>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0" name="テキスト ボックス 799"/>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138785</xdr:rowOff>
    </xdr:to>
    <xdr:cxnSp macro="">
      <xdr:nvCxnSpPr>
        <xdr:cNvPr id="801" name="直線コネクタ 800"/>
        <xdr:cNvCxnSpPr/>
      </xdr:nvCxnSpPr>
      <xdr:spPr>
        <a:xfrm>
          <a:off x="19545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2" name="フローチャート: 判断 801"/>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3" name="テキスト ボックス 802"/>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138785</xdr:rowOff>
    </xdr:from>
    <xdr:to>
      <xdr:col>102</xdr:col>
      <xdr:colOff>114300</xdr:colOff>
      <xdr:row>58</xdr:row>
      <xdr:rowOff>138831</xdr:rowOff>
    </xdr:to>
    <xdr:cxnSp macro="">
      <xdr:nvCxnSpPr>
        <xdr:cNvPr id="804" name="直線コネクタ 803"/>
        <xdr:cNvCxnSpPr/>
      </xdr:nvCxnSpPr>
      <xdr:spPr>
        <a:xfrm flipV="1">
          <a:off x="18656300" y="100828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5" name="フローチャート: 判断 804"/>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6" name="テキスト ボックス 805"/>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7" name="フローチャート: 判断 806"/>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8" name="テキスト ボックス 807"/>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16" name="楕円 815"/>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17" name="テキスト ボックス 816"/>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8" name="楕円 817"/>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9" name="テキスト ボックス 818"/>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20" name="楕円 819"/>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21" name="テキスト ボックス 820"/>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22" name="楕円 821"/>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23" name="テキスト ボックス 822"/>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6" name="直線コネクタ 845"/>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7"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8" name="直線コネクタ 847"/>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9"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0" name="直線コネクタ 849"/>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151222</xdr:rowOff>
    </xdr:from>
    <xdr:to>
      <xdr:col>116</xdr:col>
      <xdr:colOff>63500</xdr:colOff>
      <xdr:row>73</xdr:row>
      <xdr:rowOff>162834</xdr:rowOff>
    </xdr:to>
    <xdr:cxnSp macro="">
      <xdr:nvCxnSpPr>
        <xdr:cNvPr id="851" name="直線コネクタ 850"/>
        <xdr:cNvCxnSpPr/>
      </xdr:nvCxnSpPr>
      <xdr:spPr>
        <a:xfrm flipV="1">
          <a:off x="21323300" y="12667072"/>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2"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3" name="フローチャート: 判断 852"/>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120452</xdr:rowOff>
    </xdr:from>
    <xdr:to>
      <xdr:col>111</xdr:col>
      <xdr:colOff>177800</xdr:colOff>
      <xdr:row>73</xdr:row>
      <xdr:rowOff>162834</xdr:rowOff>
    </xdr:to>
    <xdr:cxnSp macro="">
      <xdr:nvCxnSpPr>
        <xdr:cNvPr id="854" name="直線コネクタ 853"/>
        <xdr:cNvCxnSpPr/>
      </xdr:nvCxnSpPr>
      <xdr:spPr>
        <a:xfrm>
          <a:off x="20434300" y="12636302"/>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5" name="フローチャート: 判断 854"/>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6" name="テキスト ボックス 855"/>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157119</xdr:rowOff>
    </xdr:from>
    <xdr:to>
      <xdr:col>107</xdr:col>
      <xdr:colOff>50800</xdr:colOff>
      <xdr:row>73</xdr:row>
      <xdr:rowOff>120452</xdr:rowOff>
    </xdr:to>
    <xdr:cxnSp macro="">
      <xdr:nvCxnSpPr>
        <xdr:cNvPr id="857" name="直線コネクタ 856"/>
        <xdr:cNvCxnSpPr/>
      </xdr:nvCxnSpPr>
      <xdr:spPr>
        <a:xfrm>
          <a:off x="19545300" y="12501519"/>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8" name="フローチャート: 判断 857"/>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9" name="テキスト ボックス 858"/>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157119</xdr:rowOff>
    </xdr:from>
    <xdr:to>
      <xdr:col>102</xdr:col>
      <xdr:colOff>114300</xdr:colOff>
      <xdr:row>73</xdr:row>
      <xdr:rowOff>102758</xdr:rowOff>
    </xdr:to>
    <xdr:cxnSp macro="">
      <xdr:nvCxnSpPr>
        <xdr:cNvPr id="860" name="直線コネクタ 859"/>
        <xdr:cNvCxnSpPr/>
      </xdr:nvCxnSpPr>
      <xdr:spPr>
        <a:xfrm flipV="1">
          <a:off x="18656300" y="12501519"/>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1" name="フローチャート: 判断 860"/>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2" name="テキスト ボックス 861"/>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3" name="フローチャート: 判断 862"/>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4" name="テキスト ボックス 863"/>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100422</xdr:rowOff>
    </xdr:from>
    <xdr:to>
      <xdr:col>116</xdr:col>
      <xdr:colOff>114300</xdr:colOff>
      <xdr:row>74</xdr:row>
      <xdr:rowOff>30572</xdr:rowOff>
    </xdr:to>
    <xdr:sp macro="" textlink="">
      <xdr:nvSpPr>
        <xdr:cNvPr id="870" name="楕円 869"/>
        <xdr:cNvSpPr/>
      </xdr:nvSpPr>
      <xdr:spPr>
        <a:xfrm>
          <a:off x="221107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123299</xdr:rowOff>
    </xdr:from>
    <xdr:ext cx="534377" cy="259045"/>
    <xdr:sp macro="" textlink="">
      <xdr:nvSpPr>
        <xdr:cNvPr id="871" name="繰出金該当値テキスト"/>
        <xdr:cNvSpPr txBox="1"/>
      </xdr:nvSpPr>
      <xdr:spPr>
        <a:xfrm>
          <a:off x="22212300" y="124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112034</xdr:rowOff>
    </xdr:from>
    <xdr:to>
      <xdr:col>112</xdr:col>
      <xdr:colOff>38100</xdr:colOff>
      <xdr:row>74</xdr:row>
      <xdr:rowOff>42184</xdr:rowOff>
    </xdr:to>
    <xdr:sp macro="" textlink="">
      <xdr:nvSpPr>
        <xdr:cNvPr id="872" name="楕円 871"/>
        <xdr:cNvSpPr/>
      </xdr:nvSpPr>
      <xdr:spPr>
        <a:xfrm>
          <a:off x="21272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58711</xdr:rowOff>
    </xdr:from>
    <xdr:ext cx="534377" cy="259045"/>
    <xdr:sp macro="" textlink="">
      <xdr:nvSpPr>
        <xdr:cNvPr id="873" name="テキスト ボックス 872"/>
        <xdr:cNvSpPr txBox="1"/>
      </xdr:nvSpPr>
      <xdr:spPr>
        <a:xfrm>
          <a:off x="21056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69652</xdr:rowOff>
    </xdr:from>
    <xdr:to>
      <xdr:col>107</xdr:col>
      <xdr:colOff>101600</xdr:colOff>
      <xdr:row>73</xdr:row>
      <xdr:rowOff>171252</xdr:rowOff>
    </xdr:to>
    <xdr:sp macro="" textlink="">
      <xdr:nvSpPr>
        <xdr:cNvPr id="874" name="楕円 873"/>
        <xdr:cNvSpPr/>
      </xdr:nvSpPr>
      <xdr:spPr>
        <a:xfrm>
          <a:off x="20383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16329</xdr:rowOff>
    </xdr:from>
    <xdr:ext cx="534377" cy="259045"/>
    <xdr:sp macro="" textlink="">
      <xdr:nvSpPr>
        <xdr:cNvPr id="875" name="テキスト ボックス 874"/>
        <xdr:cNvSpPr txBox="1"/>
      </xdr:nvSpPr>
      <xdr:spPr>
        <a:xfrm>
          <a:off x="20167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106319</xdr:rowOff>
    </xdr:from>
    <xdr:to>
      <xdr:col>102</xdr:col>
      <xdr:colOff>165100</xdr:colOff>
      <xdr:row>73</xdr:row>
      <xdr:rowOff>36469</xdr:rowOff>
    </xdr:to>
    <xdr:sp macro="" textlink="">
      <xdr:nvSpPr>
        <xdr:cNvPr id="876" name="楕円 875"/>
        <xdr:cNvSpPr/>
      </xdr:nvSpPr>
      <xdr:spPr>
        <a:xfrm>
          <a:off x="19494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52996</xdr:rowOff>
    </xdr:from>
    <xdr:ext cx="534377" cy="259045"/>
    <xdr:sp macro="" textlink="">
      <xdr:nvSpPr>
        <xdr:cNvPr id="877" name="テキスト ボックス 876"/>
        <xdr:cNvSpPr txBox="1"/>
      </xdr:nvSpPr>
      <xdr:spPr>
        <a:xfrm>
          <a:off x="19278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51958</xdr:rowOff>
    </xdr:from>
    <xdr:to>
      <xdr:col>98</xdr:col>
      <xdr:colOff>38100</xdr:colOff>
      <xdr:row>73</xdr:row>
      <xdr:rowOff>153558</xdr:rowOff>
    </xdr:to>
    <xdr:sp macro="" textlink="">
      <xdr:nvSpPr>
        <xdr:cNvPr id="878" name="楕円 877"/>
        <xdr:cNvSpPr/>
      </xdr:nvSpPr>
      <xdr:spPr>
        <a:xfrm>
          <a:off x="18605500" y="125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170085</xdr:rowOff>
    </xdr:from>
    <xdr:ext cx="534377" cy="259045"/>
    <xdr:sp macro="" textlink="">
      <xdr:nvSpPr>
        <xdr:cNvPr id="879" name="テキスト ボックス 878"/>
        <xdr:cNvSpPr txBox="1"/>
      </xdr:nvSpPr>
      <xdr:spPr>
        <a:xfrm>
          <a:off x="18389111" y="123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352,010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扶助費及び積立金について、それぞれ住民一人当たり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114,229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17,657</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円となっており、類似団体内平均と比較して一人当たりの金額が高い状況となっている。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扶助費については、障がい者自立支援給付費や民間保育所運営費などの増加が主な要因である。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積立金については、新たに積立を開始した、多摩都市モノレール基金積立金の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千万円などの増要因がある一方で、財政調整基金積立金が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千円の減少となり、決算額は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146050</xdr:rowOff>
    </xdr:from>
    <xdr:to>
      <xdr:col>24</xdr:col>
      <xdr:colOff>63500</xdr:colOff>
      <xdr:row>39</xdr:row>
      <xdr:rowOff>41910</xdr:rowOff>
    </xdr:to>
    <xdr:cxnSp macro="">
      <xdr:nvCxnSpPr>
        <xdr:cNvPr id="61" name="直線コネクタ 60"/>
        <xdr:cNvCxnSpPr/>
      </xdr:nvCxnSpPr>
      <xdr:spPr>
        <a:xfrm flipV="1">
          <a:off x="3797300" y="666115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143510</xdr:rowOff>
    </xdr:from>
    <xdr:to>
      <xdr:col>19</xdr:col>
      <xdr:colOff>177800</xdr:colOff>
      <xdr:row>39</xdr:row>
      <xdr:rowOff>41910</xdr:rowOff>
    </xdr:to>
    <xdr:cxnSp macro="">
      <xdr:nvCxnSpPr>
        <xdr:cNvPr id="64" name="直線コネクタ 63"/>
        <xdr:cNvCxnSpPr/>
      </xdr:nvCxnSpPr>
      <xdr:spPr>
        <a:xfrm>
          <a:off x="2908300" y="665861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153670</xdr:rowOff>
    </xdr:from>
    <xdr:to>
      <xdr:col>15</xdr:col>
      <xdr:colOff>50800</xdr:colOff>
      <xdr:row>38</xdr:row>
      <xdr:rowOff>143510</xdr:rowOff>
    </xdr:to>
    <xdr:cxnSp macro="">
      <xdr:nvCxnSpPr>
        <xdr:cNvPr id="67" name="直線コネクタ 66"/>
        <xdr:cNvCxnSpPr/>
      </xdr:nvCxnSpPr>
      <xdr:spPr>
        <a:xfrm>
          <a:off x="2019300" y="64973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153670</xdr:rowOff>
    </xdr:from>
    <xdr:to>
      <xdr:col>10</xdr:col>
      <xdr:colOff>114300</xdr:colOff>
      <xdr:row>38</xdr:row>
      <xdr:rowOff>45720</xdr:rowOff>
    </xdr:to>
    <xdr:cxnSp macro="">
      <xdr:nvCxnSpPr>
        <xdr:cNvPr id="70" name="直線コネクタ 69"/>
        <xdr:cNvCxnSpPr/>
      </xdr:nvCxnSpPr>
      <xdr:spPr>
        <a:xfrm flipV="1">
          <a:off x="1130300" y="649732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166387</xdr:rowOff>
    </xdr:from>
    <xdr:ext cx="469744" cy="259045"/>
    <xdr:sp macro="" textlink="">
      <xdr:nvSpPr>
        <xdr:cNvPr id="72" name="テキスト ボックス 71"/>
        <xdr:cNvSpPr txBox="1"/>
      </xdr:nvSpPr>
      <xdr:spPr>
        <a:xfrm>
          <a:off x="1784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95250</xdr:rowOff>
    </xdr:from>
    <xdr:to>
      <xdr:col>24</xdr:col>
      <xdr:colOff>114300</xdr:colOff>
      <xdr:row>39</xdr:row>
      <xdr:rowOff>25400</xdr:rowOff>
    </xdr:to>
    <xdr:sp macro="" textlink="">
      <xdr:nvSpPr>
        <xdr:cNvPr id="80" name="楕円 79"/>
        <xdr:cNvSpPr/>
      </xdr:nvSpPr>
      <xdr:spPr>
        <a:xfrm>
          <a:off x="4584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469744" cy="259045"/>
    <xdr:sp macro="" textlink="">
      <xdr:nvSpPr>
        <xdr:cNvPr id="81" name="議会費該当値テキスト"/>
        <xdr:cNvSpPr txBox="1"/>
      </xdr:nvSpPr>
      <xdr:spPr>
        <a:xfrm>
          <a:off x="46863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82" name="楕円 81"/>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83837</xdr:rowOff>
    </xdr:from>
    <xdr:ext cx="469744" cy="259045"/>
    <xdr:sp macro="" textlink="">
      <xdr:nvSpPr>
        <xdr:cNvPr id="83" name="テキスト ボックス 82"/>
        <xdr:cNvSpPr txBox="1"/>
      </xdr:nvSpPr>
      <xdr:spPr>
        <a:xfrm>
          <a:off x="3562428"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92710</xdr:rowOff>
    </xdr:from>
    <xdr:to>
      <xdr:col>15</xdr:col>
      <xdr:colOff>101600</xdr:colOff>
      <xdr:row>39</xdr:row>
      <xdr:rowOff>22860</xdr:rowOff>
    </xdr:to>
    <xdr:sp macro="" textlink="">
      <xdr:nvSpPr>
        <xdr:cNvPr id="84" name="楕円 83"/>
        <xdr:cNvSpPr/>
      </xdr:nvSpPr>
      <xdr:spPr>
        <a:xfrm>
          <a:off x="2857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13987</xdr:rowOff>
    </xdr:from>
    <xdr:ext cx="469744" cy="259045"/>
    <xdr:sp macro="" textlink="">
      <xdr:nvSpPr>
        <xdr:cNvPr id="85" name="テキスト ボックス 84"/>
        <xdr:cNvSpPr txBox="1"/>
      </xdr:nvSpPr>
      <xdr:spPr>
        <a:xfrm>
          <a:off x="2673428"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102870</xdr:rowOff>
    </xdr:from>
    <xdr:to>
      <xdr:col>10</xdr:col>
      <xdr:colOff>165100</xdr:colOff>
      <xdr:row>38</xdr:row>
      <xdr:rowOff>33020</xdr:rowOff>
    </xdr:to>
    <xdr:sp macro="" textlink="">
      <xdr:nvSpPr>
        <xdr:cNvPr id="86" name="楕円 85"/>
        <xdr:cNvSpPr/>
      </xdr:nvSpPr>
      <xdr:spPr>
        <a:xfrm>
          <a:off x="1968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24147</xdr:rowOff>
    </xdr:from>
    <xdr:ext cx="469744" cy="259045"/>
    <xdr:sp macro="" textlink="">
      <xdr:nvSpPr>
        <xdr:cNvPr id="87" name="テキスト ボックス 86"/>
        <xdr:cNvSpPr txBox="1"/>
      </xdr:nvSpPr>
      <xdr:spPr>
        <a:xfrm>
          <a:off x="1784428"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166370</xdr:rowOff>
    </xdr:from>
    <xdr:to>
      <xdr:col>6</xdr:col>
      <xdr:colOff>38100</xdr:colOff>
      <xdr:row>38</xdr:row>
      <xdr:rowOff>96520</xdr:rowOff>
    </xdr:to>
    <xdr:sp macro="" textlink="">
      <xdr:nvSpPr>
        <xdr:cNvPr id="88" name="楕円 87"/>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87647</xdr:rowOff>
    </xdr:from>
    <xdr:ext cx="469744" cy="259045"/>
    <xdr:sp macro="" textlink="">
      <xdr:nvSpPr>
        <xdr:cNvPr id="89" name="テキスト ボックス 88"/>
        <xdr:cNvSpPr txBox="1"/>
      </xdr:nvSpPr>
      <xdr:spPr>
        <a:xfrm>
          <a:off x="895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36335</xdr:rowOff>
    </xdr:from>
    <xdr:to>
      <xdr:col>24</xdr:col>
      <xdr:colOff>63500</xdr:colOff>
      <xdr:row>54</xdr:row>
      <xdr:rowOff>90627</xdr:rowOff>
    </xdr:to>
    <xdr:cxnSp macro="">
      <xdr:nvCxnSpPr>
        <xdr:cNvPr id="119" name="直線コネクタ 118"/>
        <xdr:cNvCxnSpPr/>
      </xdr:nvCxnSpPr>
      <xdr:spPr>
        <a:xfrm>
          <a:off x="3797300" y="9123185"/>
          <a:ext cx="8382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36335</xdr:rowOff>
    </xdr:from>
    <xdr:to>
      <xdr:col>19</xdr:col>
      <xdr:colOff>177800</xdr:colOff>
      <xdr:row>55</xdr:row>
      <xdr:rowOff>77139</xdr:rowOff>
    </xdr:to>
    <xdr:cxnSp macro="">
      <xdr:nvCxnSpPr>
        <xdr:cNvPr id="122" name="直線コネクタ 121"/>
        <xdr:cNvCxnSpPr/>
      </xdr:nvCxnSpPr>
      <xdr:spPr>
        <a:xfrm flipV="1">
          <a:off x="2908300" y="9123185"/>
          <a:ext cx="889000" cy="3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216</xdr:rowOff>
    </xdr:from>
    <xdr:to>
      <xdr:col>15</xdr:col>
      <xdr:colOff>50800</xdr:colOff>
      <xdr:row>55</xdr:row>
      <xdr:rowOff>77139</xdr:rowOff>
    </xdr:to>
    <xdr:cxnSp macro="">
      <xdr:nvCxnSpPr>
        <xdr:cNvPr id="125" name="直線コネクタ 124"/>
        <xdr:cNvCxnSpPr/>
      </xdr:nvCxnSpPr>
      <xdr:spPr>
        <a:xfrm>
          <a:off x="2019300" y="9429966"/>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216</xdr:rowOff>
    </xdr:from>
    <xdr:to>
      <xdr:col>10</xdr:col>
      <xdr:colOff>114300</xdr:colOff>
      <xdr:row>55</xdr:row>
      <xdr:rowOff>16751</xdr:rowOff>
    </xdr:to>
    <xdr:cxnSp macro="">
      <xdr:nvCxnSpPr>
        <xdr:cNvPr id="128" name="直線コネクタ 127"/>
        <xdr:cNvCxnSpPr/>
      </xdr:nvCxnSpPr>
      <xdr:spPr>
        <a:xfrm flipV="1">
          <a:off x="1130300" y="9429966"/>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39827</xdr:rowOff>
    </xdr:from>
    <xdr:to>
      <xdr:col>24</xdr:col>
      <xdr:colOff>114300</xdr:colOff>
      <xdr:row>54</xdr:row>
      <xdr:rowOff>141427</xdr:rowOff>
    </xdr:to>
    <xdr:sp macro="" textlink="">
      <xdr:nvSpPr>
        <xdr:cNvPr id="138" name="楕円 137"/>
        <xdr:cNvSpPr/>
      </xdr:nvSpPr>
      <xdr:spPr>
        <a:xfrm>
          <a:off x="4584700" y="92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62704</xdr:rowOff>
    </xdr:from>
    <xdr:ext cx="534377" cy="259045"/>
    <xdr:sp macro="" textlink="">
      <xdr:nvSpPr>
        <xdr:cNvPr id="139" name="総務費該当値テキスト"/>
        <xdr:cNvSpPr txBox="1"/>
      </xdr:nvSpPr>
      <xdr:spPr>
        <a:xfrm>
          <a:off x="4686300" y="91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156985</xdr:rowOff>
    </xdr:from>
    <xdr:to>
      <xdr:col>20</xdr:col>
      <xdr:colOff>38100</xdr:colOff>
      <xdr:row>53</xdr:row>
      <xdr:rowOff>87135</xdr:rowOff>
    </xdr:to>
    <xdr:sp macro="" textlink="">
      <xdr:nvSpPr>
        <xdr:cNvPr id="140" name="楕円 139"/>
        <xdr:cNvSpPr/>
      </xdr:nvSpPr>
      <xdr:spPr>
        <a:xfrm>
          <a:off x="3746500" y="90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103662</xdr:rowOff>
    </xdr:from>
    <xdr:ext cx="534377" cy="259045"/>
    <xdr:sp macro="" textlink="">
      <xdr:nvSpPr>
        <xdr:cNvPr id="141" name="テキスト ボックス 140"/>
        <xdr:cNvSpPr txBox="1"/>
      </xdr:nvSpPr>
      <xdr:spPr>
        <a:xfrm>
          <a:off x="3530111" y="8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26339</xdr:rowOff>
    </xdr:from>
    <xdr:to>
      <xdr:col>15</xdr:col>
      <xdr:colOff>101600</xdr:colOff>
      <xdr:row>55</xdr:row>
      <xdr:rowOff>127939</xdr:rowOff>
    </xdr:to>
    <xdr:sp macro="" textlink="">
      <xdr:nvSpPr>
        <xdr:cNvPr id="142" name="楕円 141"/>
        <xdr:cNvSpPr/>
      </xdr:nvSpPr>
      <xdr:spPr>
        <a:xfrm>
          <a:off x="2857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119066</xdr:rowOff>
    </xdr:from>
    <xdr:ext cx="534377" cy="259045"/>
    <xdr:sp macro="" textlink="">
      <xdr:nvSpPr>
        <xdr:cNvPr id="143" name="テキスト ボックス 142"/>
        <xdr:cNvSpPr txBox="1"/>
      </xdr:nvSpPr>
      <xdr:spPr>
        <a:xfrm>
          <a:off x="2641111" y="9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120866</xdr:rowOff>
    </xdr:from>
    <xdr:to>
      <xdr:col>10</xdr:col>
      <xdr:colOff>165100</xdr:colOff>
      <xdr:row>55</xdr:row>
      <xdr:rowOff>51016</xdr:rowOff>
    </xdr:to>
    <xdr:sp macro="" textlink="">
      <xdr:nvSpPr>
        <xdr:cNvPr id="144" name="楕円 143"/>
        <xdr:cNvSpPr/>
      </xdr:nvSpPr>
      <xdr:spPr>
        <a:xfrm>
          <a:off x="1968500" y="93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42143</xdr:rowOff>
    </xdr:from>
    <xdr:ext cx="534377" cy="259045"/>
    <xdr:sp macro="" textlink="">
      <xdr:nvSpPr>
        <xdr:cNvPr id="145" name="テキスト ボックス 144"/>
        <xdr:cNvSpPr txBox="1"/>
      </xdr:nvSpPr>
      <xdr:spPr>
        <a:xfrm>
          <a:off x="1752111" y="94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137401</xdr:rowOff>
    </xdr:from>
    <xdr:to>
      <xdr:col>6</xdr:col>
      <xdr:colOff>38100</xdr:colOff>
      <xdr:row>55</xdr:row>
      <xdr:rowOff>67551</xdr:rowOff>
    </xdr:to>
    <xdr:sp macro="" textlink="">
      <xdr:nvSpPr>
        <xdr:cNvPr id="146" name="楕円 145"/>
        <xdr:cNvSpPr/>
      </xdr:nvSpPr>
      <xdr:spPr>
        <a:xfrm>
          <a:off x="1079500" y="93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58678</xdr:rowOff>
    </xdr:from>
    <xdr:ext cx="534377" cy="259045"/>
    <xdr:sp macro="" textlink="">
      <xdr:nvSpPr>
        <xdr:cNvPr id="147" name="テキスト ボックス 146"/>
        <xdr:cNvSpPr txBox="1"/>
      </xdr:nvSpPr>
      <xdr:spPr>
        <a:xfrm>
          <a:off x="863111" y="94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64415</xdr:rowOff>
    </xdr:from>
    <xdr:to>
      <xdr:col>24</xdr:col>
      <xdr:colOff>63500</xdr:colOff>
      <xdr:row>74</xdr:row>
      <xdr:rowOff>92423</xdr:rowOff>
    </xdr:to>
    <xdr:cxnSp macro="">
      <xdr:nvCxnSpPr>
        <xdr:cNvPr id="179" name="直線コネクタ 178"/>
        <xdr:cNvCxnSpPr/>
      </xdr:nvCxnSpPr>
      <xdr:spPr>
        <a:xfrm flipV="1">
          <a:off x="3797300" y="12751715"/>
          <a:ext cx="8382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73189</xdr:rowOff>
    </xdr:from>
    <xdr:to>
      <xdr:col>19</xdr:col>
      <xdr:colOff>177800</xdr:colOff>
      <xdr:row>74</xdr:row>
      <xdr:rowOff>92423</xdr:rowOff>
    </xdr:to>
    <xdr:cxnSp macro="">
      <xdr:nvCxnSpPr>
        <xdr:cNvPr id="182" name="直線コネクタ 181"/>
        <xdr:cNvCxnSpPr/>
      </xdr:nvCxnSpPr>
      <xdr:spPr>
        <a:xfrm>
          <a:off x="2908300" y="12760489"/>
          <a:ext cx="8890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73189</xdr:rowOff>
    </xdr:from>
    <xdr:to>
      <xdr:col>15</xdr:col>
      <xdr:colOff>50800</xdr:colOff>
      <xdr:row>74</xdr:row>
      <xdr:rowOff>110330</xdr:rowOff>
    </xdr:to>
    <xdr:cxnSp macro="">
      <xdr:nvCxnSpPr>
        <xdr:cNvPr id="185" name="直線コネクタ 184"/>
        <xdr:cNvCxnSpPr/>
      </xdr:nvCxnSpPr>
      <xdr:spPr>
        <a:xfrm flipV="1">
          <a:off x="2019300" y="12760489"/>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110330</xdr:rowOff>
    </xdr:from>
    <xdr:to>
      <xdr:col>10</xdr:col>
      <xdr:colOff>114300</xdr:colOff>
      <xdr:row>75</xdr:row>
      <xdr:rowOff>25269</xdr:rowOff>
    </xdr:to>
    <xdr:cxnSp macro="">
      <xdr:nvCxnSpPr>
        <xdr:cNvPr id="188" name="直線コネクタ 187"/>
        <xdr:cNvCxnSpPr/>
      </xdr:nvCxnSpPr>
      <xdr:spPr>
        <a:xfrm flipV="1">
          <a:off x="1130300" y="12797630"/>
          <a:ext cx="8890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13615</xdr:rowOff>
    </xdr:from>
    <xdr:to>
      <xdr:col>24</xdr:col>
      <xdr:colOff>114300</xdr:colOff>
      <xdr:row>74</xdr:row>
      <xdr:rowOff>115215</xdr:rowOff>
    </xdr:to>
    <xdr:sp macro="" textlink="">
      <xdr:nvSpPr>
        <xdr:cNvPr id="198" name="楕円 197"/>
        <xdr:cNvSpPr/>
      </xdr:nvSpPr>
      <xdr:spPr>
        <a:xfrm>
          <a:off x="45847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36492</xdr:rowOff>
    </xdr:from>
    <xdr:ext cx="599010" cy="259045"/>
    <xdr:sp macro="" textlink="">
      <xdr:nvSpPr>
        <xdr:cNvPr id="199" name="民生費該当値テキスト"/>
        <xdr:cNvSpPr txBox="1"/>
      </xdr:nvSpPr>
      <xdr:spPr>
        <a:xfrm>
          <a:off x="4686300" y="1255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41623</xdr:rowOff>
    </xdr:from>
    <xdr:to>
      <xdr:col>20</xdr:col>
      <xdr:colOff>38100</xdr:colOff>
      <xdr:row>74</xdr:row>
      <xdr:rowOff>143223</xdr:rowOff>
    </xdr:to>
    <xdr:sp macro="" textlink="">
      <xdr:nvSpPr>
        <xdr:cNvPr id="200" name="楕円 199"/>
        <xdr:cNvSpPr/>
      </xdr:nvSpPr>
      <xdr:spPr>
        <a:xfrm>
          <a:off x="3746500" y="12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159750</xdr:rowOff>
    </xdr:from>
    <xdr:ext cx="599010" cy="259045"/>
    <xdr:sp macro="" textlink="">
      <xdr:nvSpPr>
        <xdr:cNvPr id="201" name="テキスト ボックス 200"/>
        <xdr:cNvSpPr txBox="1"/>
      </xdr:nvSpPr>
      <xdr:spPr>
        <a:xfrm>
          <a:off x="3497795" y="12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22389</xdr:rowOff>
    </xdr:from>
    <xdr:to>
      <xdr:col>15</xdr:col>
      <xdr:colOff>101600</xdr:colOff>
      <xdr:row>74</xdr:row>
      <xdr:rowOff>123989</xdr:rowOff>
    </xdr:to>
    <xdr:sp macro="" textlink="">
      <xdr:nvSpPr>
        <xdr:cNvPr id="202" name="楕円 201"/>
        <xdr:cNvSpPr/>
      </xdr:nvSpPr>
      <xdr:spPr>
        <a:xfrm>
          <a:off x="2857500" y="127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140516</xdr:rowOff>
    </xdr:from>
    <xdr:ext cx="599010" cy="259045"/>
    <xdr:sp macro="" textlink="">
      <xdr:nvSpPr>
        <xdr:cNvPr id="203" name="テキスト ボックス 202"/>
        <xdr:cNvSpPr txBox="1"/>
      </xdr:nvSpPr>
      <xdr:spPr>
        <a:xfrm>
          <a:off x="2608795" y="1248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59530</xdr:rowOff>
    </xdr:from>
    <xdr:to>
      <xdr:col>10</xdr:col>
      <xdr:colOff>165100</xdr:colOff>
      <xdr:row>74</xdr:row>
      <xdr:rowOff>161130</xdr:rowOff>
    </xdr:to>
    <xdr:sp macro="" textlink="">
      <xdr:nvSpPr>
        <xdr:cNvPr id="204" name="楕円 203"/>
        <xdr:cNvSpPr/>
      </xdr:nvSpPr>
      <xdr:spPr>
        <a:xfrm>
          <a:off x="1968500" y="12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6207</xdr:rowOff>
    </xdr:from>
    <xdr:ext cx="599010" cy="259045"/>
    <xdr:sp macro="" textlink="">
      <xdr:nvSpPr>
        <xdr:cNvPr id="205" name="テキスト ボックス 204"/>
        <xdr:cNvSpPr txBox="1"/>
      </xdr:nvSpPr>
      <xdr:spPr>
        <a:xfrm>
          <a:off x="1719795" y="12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145919</xdr:rowOff>
    </xdr:from>
    <xdr:to>
      <xdr:col>6</xdr:col>
      <xdr:colOff>38100</xdr:colOff>
      <xdr:row>75</xdr:row>
      <xdr:rowOff>76069</xdr:rowOff>
    </xdr:to>
    <xdr:sp macro="" textlink="">
      <xdr:nvSpPr>
        <xdr:cNvPr id="206" name="楕円 205"/>
        <xdr:cNvSpPr/>
      </xdr:nvSpPr>
      <xdr:spPr>
        <a:xfrm>
          <a:off x="1079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92596</xdr:rowOff>
    </xdr:from>
    <xdr:ext cx="599010" cy="259045"/>
    <xdr:sp macro="" textlink="">
      <xdr:nvSpPr>
        <xdr:cNvPr id="207" name="テキスト ボックス 206"/>
        <xdr:cNvSpPr txBox="1"/>
      </xdr:nvSpPr>
      <xdr:spPr>
        <a:xfrm>
          <a:off x="830795" y="12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38888</xdr:rowOff>
    </xdr:from>
    <xdr:to>
      <xdr:col>24</xdr:col>
      <xdr:colOff>63500</xdr:colOff>
      <xdr:row>95</xdr:row>
      <xdr:rowOff>160046</xdr:rowOff>
    </xdr:to>
    <xdr:cxnSp macro="">
      <xdr:nvCxnSpPr>
        <xdr:cNvPr id="235" name="直線コネクタ 234"/>
        <xdr:cNvCxnSpPr/>
      </xdr:nvCxnSpPr>
      <xdr:spPr>
        <a:xfrm flipV="1">
          <a:off x="3797300" y="16326638"/>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160046</xdr:rowOff>
    </xdr:from>
    <xdr:to>
      <xdr:col>19</xdr:col>
      <xdr:colOff>177800</xdr:colOff>
      <xdr:row>96</xdr:row>
      <xdr:rowOff>47574</xdr:rowOff>
    </xdr:to>
    <xdr:cxnSp macro="">
      <xdr:nvCxnSpPr>
        <xdr:cNvPr id="238" name="直線コネクタ 237"/>
        <xdr:cNvCxnSpPr/>
      </xdr:nvCxnSpPr>
      <xdr:spPr>
        <a:xfrm flipV="1">
          <a:off x="2908300" y="16447796"/>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161874</xdr:rowOff>
    </xdr:from>
    <xdr:to>
      <xdr:col>15</xdr:col>
      <xdr:colOff>50800</xdr:colOff>
      <xdr:row>96</xdr:row>
      <xdr:rowOff>47574</xdr:rowOff>
    </xdr:to>
    <xdr:cxnSp macro="">
      <xdr:nvCxnSpPr>
        <xdr:cNvPr id="241" name="直線コネクタ 240"/>
        <xdr:cNvCxnSpPr/>
      </xdr:nvCxnSpPr>
      <xdr:spPr>
        <a:xfrm>
          <a:off x="2019300" y="164496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161874</xdr:rowOff>
    </xdr:from>
    <xdr:to>
      <xdr:col>10</xdr:col>
      <xdr:colOff>114300</xdr:colOff>
      <xdr:row>96</xdr:row>
      <xdr:rowOff>31069</xdr:rowOff>
    </xdr:to>
    <xdr:cxnSp macro="">
      <xdr:nvCxnSpPr>
        <xdr:cNvPr id="244" name="直線コネクタ 243"/>
        <xdr:cNvCxnSpPr/>
      </xdr:nvCxnSpPr>
      <xdr:spPr>
        <a:xfrm flipV="1">
          <a:off x="1130300" y="16449624"/>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131015</xdr:rowOff>
    </xdr:from>
    <xdr:ext cx="534377" cy="259045"/>
    <xdr:sp macro="" textlink="">
      <xdr:nvSpPr>
        <xdr:cNvPr id="246" name="テキスト ボックス 245"/>
        <xdr:cNvSpPr txBox="1"/>
      </xdr:nvSpPr>
      <xdr:spPr>
        <a:xfrm>
          <a:off x="1752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159538</xdr:rowOff>
    </xdr:from>
    <xdr:to>
      <xdr:col>24</xdr:col>
      <xdr:colOff>114300</xdr:colOff>
      <xdr:row>95</xdr:row>
      <xdr:rowOff>89688</xdr:rowOff>
    </xdr:to>
    <xdr:sp macro="" textlink="">
      <xdr:nvSpPr>
        <xdr:cNvPr id="254" name="楕円 253"/>
        <xdr:cNvSpPr/>
      </xdr:nvSpPr>
      <xdr:spPr>
        <a:xfrm>
          <a:off x="45847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10965</xdr:rowOff>
    </xdr:from>
    <xdr:ext cx="534377" cy="259045"/>
    <xdr:sp macro="" textlink="">
      <xdr:nvSpPr>
        <xdr:cNvPr id="255" name="衛生費該当値テキスト"/>
        <xdr:cNvSpPr txBox="1"/>
      </xdr:nvSpPr>
      <xdr:spPr>
        <a:xfrm>
          <a:off x="4686300"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109246</xdr:rowOff>
    </xdr:from>
    <xdr:to>
      <xdr:col>20</xdr:col>
      <xdr:colOff>38100</xdr:colOff>
      <xdr:row>96</xdr:row>
      <xdr:rowOff>39396</xdr:rowOff>
    </xdr:to>
    <xdr:sp macro="" textlink="">
      <xdr:nvSpPr>
        <xdr:cNvPr id="256" name="楕円 255"/>
        <xdr:cNvSpPr/>
      </xdr:nvSpPr>
      <xdr:spPr>
        <a:xfrm>
          <a:off x="3746500" y="16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55923</xdr:rowOff>
    </xdr:from>
    <xdr:ext cx="534377" cy="259045"/>
    <xdr:sp macro="" textlink="">
      <xdr:nvSpPr>
        <xdr:cNvPr id="257" name="テキスト ボックス 256"/>
        <xdr:cNvSpPr txBox="1"/>
      </xdr:nvSpPr>
      <xdr:spPr>
        <a:xfrm>
          <a:off x="3530111" y="16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168224</xdr:rowOff>
    </xdr:from>
    <xdr:to>
      <xdr:col>15</xdr:col>
      <xdr:colOff>101600</xdr:colOff>
      <xdr:row>96</xdr:row>
      <xdr:rowOff>98374</xdr:rowOff>
    </xdr:to>
    <xdr:sp macro="" textlink="">
      <xdr:nvSpPr>
        <xdr:cNvPr id="258" name="楕円 257"/>
        <xdr:cNvSpPr/>
      </xdr:nvSpPr>
      <xdr:spPr>
        <a:xfrm>
          <a:off x="2857500" y="164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89501</xdr:rowOff>
    </xdr:from>
    <xdr:ext cx="534377" cy="259045"/>
    <xdr:sp macro="" textlink="">
      <xdr:nvSpPr>
        <xdr:cNvPr id="259" name="テキスト ボックス 258"/>
        <xdr:cNvSpPr txBox="1"/>
      </xdr:nvSpPr>
      <xdr:spPr>
        <a:xfrm>
          <a:off x="2641111" y="165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111074</xdr:rowOff>
    </xdr:from>
    <xdr:to>
      <xdr:col>10</xdr:col>
      <xdr:colOff>165100</xdr:colOff>
      <xdr:row>96</xdr:row>
      <xdr:rowOff>41224</xdr:rowOff>
    </xdr:to>
    <xdr:sp macro="" textlink="">
      <xdr:nvSpPr>
        <xdr:cNvPr id="260" name="楕円 259"/>
        <xdr:cNvSpPr/>
      </xdr:nvSpPr>
      <xdr:spPr>
        <a:xfrm>
          <a:off x="1968500" y="163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57751</xdr:rowOff>
    </xdr:from>
    <xdr:ext cx="534377" cy="259045"/>
    <xdr:sp macro="" textlink="">
      <xdr:nvSpPr>
        <xdr:cNvPr id="261" name="テキスト ボックス 260"/>
        <xdr:cNvSpPr txBox="1"/>
      </xdr:nvSpPr>
      <xdr:spPr>
        <a:xfrm>
          <a:off x="1752111" y="16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151719</xdr:rowOff>
    </xdr:from>
    <xdr:to>
      <xdr:col>6</xdr:col>
      <xdr:colOff>38100</xdr:colOff>
      <xdr:row>96</xdr:row>
      <xdr:rowOff>81869</xdr:rowOff>
    </xdr:to>
    <xdr:sp macro="" textlink="">
      <xdr:nvSpPr>
        <xdr:cNvPr id="262" name="楕円 261"/>
        <xdr:cNvSpPr/>
      </xdr:nvSpPr>
      <xdr:spPr>
        <a:xfrm>
          <a:off x="1079500" y="164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72996</xdr:rowOff>
    </xdr:from>
    <xdr:ext cx="534377" cy="259045"/>
    <xdr:sp macro="" textlink="">
      <xdr:nvSpPr>
        <xdr:cNvPr id="263" name="テキスト ボックス 262"/>
        <xdr:cNvSpPr txBox="1"/>
      </xdr:nvSpPr>
      <xdr:spPr>
        <a:xfrm>
          <a:off x="863111" y="165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66167</xdr:rowOff>
    </xdr:from>
    <xdr:to>
      <xdr:col>55</xdr:col>
      <xdr:colOff>0</xdr:colOff>
      <xdr:row>38</xdr:row>
      <xdr:rowOff>77978</xdr:rowOff>
    </xdr:to>
    <xdr:cxnSp macro="">
      <xdr:nvCxnSpPr>
        <xdr:cNvPr id="292" name="直線コネクタ 291"/>
        <xdr:cNvCxnSpPr/>
      </xdr:nvCxnSpPr>
      <xdr:spPr>
        <a:xfrm flipV="1">
          <a:off x="9639300" y="658126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74168</xdr:rowOff>
    </xdr:from>
    <xdr:to>
      <xdr:col>50</xdr:col>
      <xdr:colOff>114300</xdr:colOff>
      <xdr:row>38</xdr:row>
      <xdr:rowOff>77978</xdr:rowOff>
    </xdr:to>
    <xdr:cxnSp macro="">
      <xdr:nvCxnSpPr>
        <xdr:cNvPr id="295" name="直線コネクタ 294"/>
        <xdr:cNvCxnSpPr/>
      </xdr:nvCxnSpPr>
      <xdr:spPr>
        <a:xfrm>
          <a:off x="8750300" y="65892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58166</xdr:rowOff>
    </xdr:from>
    <xdr:to>
      <xdr:col>45</xdr:col>
      <xdr:colOff>177800</xdr:colOff>
      <xdr:row>38</xdr:row>
      <xdr:rowOff>74168</xdr:rowOff>
    </xdr:to>
    <xdr:cxnSp macro="">
      <xdr:nvCxnSpPr>
        <xdr:cNvPr id="298" name="直線コネクタ 297"/>
        <xdr:cNvCxnSpPr/>
      </xdr:nvCxnSpPr>
      <xdr:spPr>
        <a:xfrm>
          <a:off x="7861300" y="65732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58166</xdr:rowOff>
    </xdr:from>
    <xdr:to>
      <xdr:col>41</xdr:col>
      <xdr:colOff>50800</xdr:colOff>
      <xdr:row>38</xdr:row>
      <xdr:rowOff>62738</xdr:rowOff>
    </xdr:to>
    <xdr:cxnSp macro="">
      <xdr:nvCxnSpPr>
        <xdr:cNvPr id="301" name="直線コネクタ 300"/>
        <xdr:cNvCxnSpPr/>
      </xdr:nvCxnSpPr>
      <xdr:spPr>
        <a:xfrm flipV="1">
          <a:off x="6972300" y="6573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303" name="テキスト ボックス 302"/>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15367</xdr:rowOff>
    </xdr:from>
    <xdr:to>
      <xdr:col>55</xdr:col>
      <xdr:colOff>50800</xdr:colOff>
      <xdr:row>38</xdr:row>
      <xdr:rowOff>116967</xdr:rowOff>
    </xdr:to>
    <xdr:sp macro="" textlink="">
      <xdr:nvSpPr>
        <xdr:cNvPr id="311" name="楕円 310"/>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12"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13" name="楕円 312"/>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14" name="テキスト ボックス 313"/>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23368</xdr:rowOff>
    </xdr:from>
    <xdr:to>
      <xdr:col>46</xdr:col>
      <xdr:colOff>38100</xdr:colOff>
      <xdr:row>38</xdr:row>
      <xdr:rowOff>124968</xdr:rowOff>
    </xdr:to>
    <xdr:sp macro="" textlink="">
      <xdr:nvSpPr>
        <xdr:cNvPr id="315" name="楕円 314"/>
        <xdr:cNvSpPr/>
      </xdr:nvSpPr>
      <xdr:spPr>
        <a:xfrm>
          <a:off x="8699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116095</xdr:rowOff>
    </xdr:from>
    <xdr:ext cx="378565" cy="259045"/>
    <xdr:sp macro="" textlink="">
      <xdr:nvSpPr>
        <xdr:cNvPr id="316" name="テキスト ボックス 315"/>
        <xdr:cNvSpPr txBox="1"/>
      </xdr:nvSpPr>
      <xdr:spPr>
        <a:xfrm>
          <a:off x="8561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7366</xdr:rowOff>
    </xdr:from>
    <xdr:to>
      <xdr:col>41</xdr:col>
      <xdr:colOff>101600</xdr:colOff>
      <xdr:row>38</xdr:row>
      <xdr:rowOff>108966</xdr:rowOff>
    </xdr:to>
    <xdr:sp macro="" textlink="">
      <xdr:nvSpPr>
        <xdr:cNvPr id="317" name="楕円 316"/>
        <xdr:cNvSpPr/>
      </xdr:nvSpPr>
      <xdr:spPr>
        <a:xfrm>
          <a:off x="7810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100093</xdr:rowOff>
    </xdr:from>
    <xdr:ext cx="378565" cy="259045"/>
    <xdr:sp macro="" textlink="">
      <xdr:nvSpPr>
        <xdr:cNvPr id="318" name="テキスト ボックス 317"/>
        <xdr:cNvSpPr txBox="1"/>
      </xdr:nvSpPr>
      <xdr:spPr>
        <a:xfrm>
          <a:off x="7672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xdr:rowOff>
    </xdr:from>
    <xdr:to>
      <xdr:col>36</xdr:col>
      <xdr:colOff>165100</xdr:colOff>
      <xdr:row>38</xdr:row>
      <xdr:rowOff>113538</xdr:rowOff>
    </xdr:to>
    <xdr:sp macro="" textlink="">
      <xdr:nvSpPr>
        <xdr:cNvPr id="319" name="楕円 318"/>
        <xdr:cNvSpPr/>
      </xdr:nvSpPr>
      <xdr:spPr>
        <a:xfrm>
          <a:off x="692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104665</xdr:rowOff>
    </xdr:from>
    <xdr:ext cx="378565" cy="259045"/>
    <xdr:sp macro="" textlink="">
      <xdr:nvSpPr>
        <xdr:cNvPr id="320" name="テキスト ボックス 319"/>
        <xdr:cNvSpPr txBox="1"/>
      </xdr:nvSpPr>
      <xdr:spPr>
        <a:xfrm>
          <a:off x="6783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86116</xdr:rowOff>
    </xdr:from>
    <xdr:to>
      <xdr:col>55</xdr:col>
      <xdr:colOff>0</xdr:colOff>
      <xdr:row>58</xdr:row>
      <xdr:rowOff>91785</xdr:rowOff>
    </xdr:to>
    <xdr:cxnSp macro="">
      <xdr:nvCxnSpPr>
        <xdr:cNvPr id="347" name="直線コネクタ 346"/>
        <xdr:cNvCxnSpPr/>
      </xdr:nvCxnSpPr>
      <xdr:spPr>
        <a:xfrm>
          <a:off x="9639300" y="10030216"/>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77155</xdr:rowOff>
    </xdr:from>
    <xdr:to>
      <xdr:col>50</xdr:col>
      <xdr:colOff>114300</xdr:colOff>
      <xdr:row>58</xdr:row>
      <xdr:rowOff>86116</xdr:rowOff>
    </xdr:to>
    <xdr:cxnSp macro="">
      <xdr:nvCxnSpPr>
        <xdr:cNvPr id="350" name="直線コネクタ 349"/>
        <xdr:cNvCxnSpPr/>
      </xdr:nvCxnSpPr>
      <xdr:spPr>
        <a:xfrm>
          <a:off x="8750300" y="1002125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70572</xdr:rowOff>
    </xdr:from>
    <xdr:to>
      <xdr:col>45</xdr:col>
      <xdr:colOff>177800</xdr:colOff>
      <xdr:row>58</xdr:row>
      <xdr:rowOff>77155</xdr:rowOff>
    </xdr:to>
    <xdr:cxnSp macro="">
      <xdr:nvCxnSpPr>
        <xdr:cNvPr id="353" name="直線コネクタ 352"/>
        <xdr:cNvCxnSpPr/>
      </xdr:nvCxnSpPr>
      <xdr:spPr>
        <a:xfrm>
          <a:off x="7861300" y="10014672"/>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70572</xdr:rowOff>
    </xdr:from>
    <xdr:to>
      <xdr:col>41</xdr:col>
      <xdr:colOff>50800</xdr:colOff>
      <xdr:row>58</xdr:row>
      <xdr:rowOff>81910</xdr:rowOff>
    </xdr:to>
    <xdr:cxnSp macro="">
      <xdr:nvCxnSpPr>
        <xdr:cNvPr id="356" name="直線コネクタ 355"/>
        <xdr:cNvCxnSpPr/>
      </xdr:nvCxnSpPr>
      <xdr:spPr>
        <a:xfrm flipV="1">
          <a:off x="6972300" y="1001467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40985</xdr:rowOff>
    </xdr:from>
    <xdr:to>
      <xdr:col>55</xdr:col>
      <xdr:colOff>50800</xdr:colOff>
      <xdr:row>58</xdr:row>
      <xdr:rowOff>142585</xdr:rowOff>
    </xdr:to>
    <xdr:sp macro="" textlink="">
      <xdr:nvSpPr>
        <xdr:cNvPr id="366" name="楕円 365"/>
        <xdr:cNvSpPr/>
      </xdr:nvSpPr>
      <xdr:spPr>
        <a:xfrm>
          <a:off x="104267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127362</xdr:rowOff>
    </xdr:from>
    <xdr:ext cx="378565" cy="259045"/>
    <xdr:sp macro="" textlink="">
      <xdr:nvSpPr>
        <xdr:cNvPr id="367" name="農林水産業費該当値テキスト"/>
        <xdr:cNvSpPr txBox="1"/>
      </xdr:nvSpPr>
      <xdr:spPr>
        <a:xfrm>
          <a:off x="10528300" y="990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35316</xdr:rowOff>
    </xdr:from>
    <xdr:to>
      <xdr:col>50</xdr:col>
      <xdr:colOff>165100</xdr:colOff>
      <xdr:row>58</xdr:row>
      <xdr:rowOff>136916</xdr:rowOff>
    </xdr:to>
    <xdr:sp macro="" textlink="">
      <xdr:nvSpPr>
        <xdr:cNvPr id="368" name="楕円 367"/>
        <xdr:cNvSpPr/>
      </xdr:nvSpPr>
      <xdr:spPr>
        <a:xfrm>
          <a:off x="9588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128043</xdr:rowOff>
    </xdr:from>
    <xdr:ext cx="378565" cy="259045"/>
    <xdr:sp macro="" textlink="">
      <xdr:nvSpPr>
        <xdr:cNvPr id="369" name="テキスト ボックス 368"/>
        <xdr:cNvSpPr txBox="1"/>
      </xdr:nvSpPr>
      <xdr:spPr>
        <a:xfrm>
          <a:off x="9450017" y="1007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26355</xdr:rowOff>
    </xdr:from>
    <xdr:to>
      <xdr:col>46</xdr:col>
      <xdr:colOff>38100</xdr:colOff>
      <xdr:row>58</xdr:row>
      <xdr:rowOff>127955</xdr:rowOff>
    </xdr:to>
    <xdr:sp macro="" textlink="">
      <xdr:nvSpPr>
        <xdr:cNvPr id="370" name="楕円 369"/>
        <xdr:cNvSpPr/>
      </xdr:nvSpPr>
      <xdr:spPr>
        <a:xfrm>
          <a:off x="8699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119082</xdr:rowOff>
    </xdr:from>
    <xdr:ext cx="378565" cy="259045"/>
    <xdr:sp macro="" textlink="">
      <xdr:nvSpPr>
        <xdr:cNvPr id="371" name="テキスト ボックス 370"/>
        <xdr:cNvSpPr txBox="1"/>
      </xdr:nvSpPr>
      <xdr:spPr>
        <a:xfrm>
          <a:off x="8561017" y="1006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19772</xdr:rowOff>
    </xdr:from>
    <xdr:to>
      <xdr:col>41</xdr:col>
      <xdr:colOff>101600</xdr:colOff>
      <xdr:row>58</xdr:row>
      <xdr:rowOff>121372</xdr:rowOff>
    </xdr:to>
    <xdr:sp macro="" textlink="">
      <xdr:nvSpPr>
        <xdr:cNvPr id="372" name="楕円 371"/>
        <xdr:cNvSpPr/>
      </xdr:nvSpPr>
      <xdr:spPr>
        <a:xfrm>
          <a:off x="7810500" y="9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112499</xdr:rowOff>
    </xdr:from>
    <xdr:ext cx="378565" cy="259045"/>
    <xdr:sp macro="" textlink="">
      <xdr:nvSpPr>
        <xdr:cNvPr id="373" name="テキスト ボックス 372"/>
        <xdr:cNvSpPr txBox="1"/>
      </xdr:nvSpPr>
      <xdr:spPr>
        <a:xfrm>
          <a:off x="7672017" y="100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31110</xdr:rowOff>
    </xdr:from>
    <xdr:to>
      <xdr:col>36</xdr:col>
      <xdr:colOff>165100</xdr:colOff>
      <xdr:row>58</xdr:row>
      <xdr:rowOff>132710</xdr:rowOff>
    </xdr:to>
    <xdr:sp macro="" textlink="">
      <xdr:nvSpPr>
        <xdr:cNvPr id="374" name="楕円 373"/>
        <xdr:cNvSpPr/>
      </xdr:nvSpPr>
      <xdr:spPr>
        <a:xfrm>
          <a:off x="6921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123837</xdr:rowOff>
    </xdr:from>
    <xdr:ext cx="378565" cy="259045"/>
    <xdr:sp macro="" textlink="">
      <xdr:nvSpPr>
        <xdr:cNvPr id="375" name="テキスト ボックス 374"/>
        <xdr:cNvSpPr txBox="1"/>
      </xdr:nvSpPr>
      <xdr:spPr>
        <a:xfrm>
          <a:off x="6783017" y="1006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36144</xdr:rowOff>
    </xdr:from>
    <xdr:to>
      <xdr:col>55</xdr:col>
      <xdr:colOff>0</xdr:colOff>
      <xdr:row>78</xdr:row>
      <xdr:rowOff>44557</xdr:rowOff>
    </xdr:to>
    <xdr:cxnSp macro="">
      <xdr:nvCxnSpPr>
        <xdr:cNvPr id="402" name="直線コネクタ 401"/>
        <xdr:cNvCxnSpPr/>
      </xdr:nvCxnSpPr>
      <xdr:spPr>
        <a:xfrm flipV="1">
          <a:off x="9639300" y="13409244"/>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44557</xdr:rowOff>
    </xdr:from>
    <xdr:to>
      <xdr:col>50</xdr:col>
      <xdr:colOff>114300</xdr:colOff>
      <xdr:row>78</xdr:row>
      <xdr:rowOff>55941</xdr:rowOff>
    </xdr:to>
    <xdr:cxnSp macro="">
      <xdr:nvCxnSpPr>
        <xdr:cNvPr id="405" name="直線コネクタ 404"/>
        <xdr:cNvCxnSpPr/>
      </xdr:nvCxnSpPr>
      <xdr:spPr>
        <a:xfrm flipV="1">
          <a:off x="8750300" y="13417657"/>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25994</xdr:rowOff>
    </xdr:from>
    <xdr:to>
      <xdr:col>45</xdr:col>
      <xdr:colOff>177800</xdr:colOff>
      <xdr:row>78</xdr:row>
      <xdr:rowOff>55941</xdr:rowOff>
    </xdr:to>
    <xdr:cxnSp macro="">
      <xdr:nvCxnSpPr>
        <xdr:cNvPr id="408" name="直線コネクタ 407"/>
        <xdr:cNvCxnSpPr/>
      </xdr:nvCxnSpPr>
      <xdr:spPr>
        <a:xfrm>
          <a:off x="7861300" y="1339909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25994</xdr:rowOff>
    </xdr:from>
    <xdr:to>
      <xdr:col>41</xdr:col>
      <xdr:colOff>50800</xdr:colOff>
      <xdr:row>78</xdr:row>
      <xdr:rowOff>47803</xdr:rowOff>
    </xdr:to>
    <xdr:cxnSp macro="">
      <xdr:nvCxnSpPr>
        <xdr:cNvPr id="411" name="直線コネクタ 410"/>
        <xdr:cNvCxnSpPr/>
      </xdr:nvCxnSpPr>
      <xdr:spPr>
        <a:xfrm flipV="1">
          <a:off x="6972300" y="1339909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156794</xdr:rowOff>
    </xdr:from>
    <xdr:to>
      <xdr:col>55</xdr:col>
      <xdr:colOff>50800</xdr:colOff>
      <xdr:row>78</xdr:row>
      <xdr:rowOff>86944</xdr:rowOff>
    </xdr:to>
    <xdr:sp macro="" textlink="">
      <xdr:nvSpPr>
        <xdr:cNvPr id="421" name="楕円 420"/>
        <xdr:cNvSpPr/>
      </xdr:nvSpPr>
      <xdr:spPr>
        <a:xfrm>
          <a:off x="10426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71721</xdr:rowOff>
    </xdr:from>
    <xdr:ext cx="469744" cy="259045"/>
    <xdr:sp macro="" textlink="">
      <xdr:nvSpPr>
        <xdr:cNvPr id="422" name="商工費該当値テキスト"/>
        <xdr:cNvSpPr txBox="1"/>
      </xdr:nvSpPr>
      <xdr:spPr>
        <a:xfrm>
          <a:off x="10528300" y="132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23" name="楕円 422"/>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86484</xdr:rowOff>
    </xdr:from>
    <xdr:ext cx="469744" cy="259045"/>
    <xdr:sp macro="" textlink="">
      <xdr:nvSpPr>
        <xdr:cNvPr id="424" name="テキスト ボックス 423"/>
        <xdr:cNvSpPr txBox="1"/>
      </xdr:nvSpPr>
      <xdr:spPr>
        <a:xfrm>
          <a:off x="9404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5141</xdr:rowOff>
    </xdr:from>
    <xdr:to>
      <xdr:col>46</xdr:col>
      <xdr:colOff>38100</xdr:colOff>
      <xdr:row>78</xdr:row>
      <xdr:rowOff>106741</xdr:rowOff>
    </xdr:to>
    <xdr:sp macro="" textlink="">
      <xdr:nvSpPr>
        <xdr:cNvPr id="425" name="楕円 424"/>
        <xdr:cNvSpPr/>
      </xdr:nvSpPr>
      <xdr:spPr>
        <a:xfrm>
          <a:off x="8699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97868</xdr:rowOff>
    </xdr:from>
    <xdr:ext cx="469744" cy="259045"/>
    <xdr:sp macro="" textlink="">
      <xdr:nvSpPr>
        <xdr:cNvPr id="426" name="テキスト ボックス 425"/>
        <xdr:cNvSpPr txBox="1"/>
      </xdr:nvSpPr>
      <xdr:spPr>
        <a:xfrm>
          <a:off x="8515428" y="134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146644</xdr:rowOff>
    </xdr:from>
    <xdr:to>
      <xdr:col>41</xdr:col>
      <xdr:colOff>101600</xdr:colOff>
      <xdr:row>78</xdr:row>
      <xdr:rowOff>76794</xdr:rowOff>
    </xdr:to>
    <xdr:sp macro="" textlink="">
      <xdr:nvSpPr>
        <xdr:cNvPr id="427" name="楕円 426"/>
        <xdr:cNvSpPr/>
      </xdr:nvSpPr>
      <xdr:spPr>
        <a:xfrm>
          <a:off x="7810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67921</xdr:rowOff>
    </xdr:from>
    <xdr:ext cx="469744" cy="259045"/>
    <xdr:sp macro="" textlink="">
      <xdr:nvSpPr>
        <xdr:cNvPr id="428" name="テキスト ボックス 427"/>
        <xdr:cNvSpPr txBox="1"/>
      </xdr:nvSpPr>
      <xdr:spPr>
        <a:xfrm>
          <a:off x="7626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168453</xdr:rowOff>
    </xdr:from>
    <xdr:to>
      <xdr:col>36</xdr:col>
      <xdr:colOff>165100</xdr:colOff>
      <xdr:row>78</xdr:row>
      <xdr:rowOff>98603</xdr:rowOff>
    </xdr:to>
    <xdr:sp macro="" textlink="">
      <xdr:nvSpPr>
        <xdr:cNvPr id="429" name="楕円 428"/>
        <xdr:cNvSpPr/>
      </xdr:nvSpPr>
      <xdr:spPr>
        <a:xfrm>
          <a:off x="6921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89730</xdr:rowOff>
    </xdr:from>
    <xdr:ext cx="469744" cy="259045"/>
    <xdr:sp macro="" textlink="">
      <xdr:nvSpPr>
        <xdr:cNvPr id="430" name="テキスト ボックス 429"/>
        <xdr:cNvSpPr txBox="1"/>
      </xdr:nvSpPr>
      <xdr:spPr>
        <a:xfrm>
          <a:off x="6737428"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105203</xdr:rowOff>
    </xdr:from>
    <xdr:to>
      <xdr:col>55</xdr:col>
      <xdr:colOff>0</xdr:colOff>
      <xdr:row>97</xdr:row>
      <xdr:rowOff>165086</xdr:rowOff>
    </xdr:to>
    <xdr:cxnSp macro="">
      <xdr:nvCxnSpPr>
        <xdr:cNvPr id="461" name="直線コネクタ 460"/>
        <xdr:cNvCxnSpPr/>
      </xdr:nvCxnSpPr>
      <xdr:spPr>
        <a:xfrm flipV="1">
          <a:off x="9639300" y="16735853"/>
          <a:ext cx="838200" cy="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165086</xdr:rowOff>
    </xdr:from>
    <xdr:to>
      <xdr:col>50</xdr:col>
      <xdr:colOff>114300</xdr:colOff>
      <xdr:row>98</xdr:row>
      <xdr:rowOff>19196</xdr:rowOff>
    </xdr:to>
    <xdr:cxnSp macro="">
      <xdr:nvCxnSpPr>
        <xdr:cNvPr id="464" name="直線コネクタ 463"/>
        <xdr:cNvCxnSpPr/>
      </xdr:nvCxnSpPr>
      <xdr:spPr>
        <a:xfrm flipV="1">
          <a:off x="8750300" y="16795736"/>
          <a:ext cx="889000" cy="2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168721</xdr:rowOff>
    </xdr:from>
    <xdr:to>
      <xdr:col>45</xdr:col>
      <xdr:colOff>177800</xdr:colOff>
      <xdr:row>98</xdr:row>
      <xdr:rowOff>19196</xdr:rowOff>
    </xdr:to>
    <xdr:cxnSp macro="">
      <xdr:nvCxnSpPr>
        <xdr:cNvPr id="467" name="直線コネクタ 466"/>
        <xdr:cNvCxnSpPr/>
      </xdr:nvCxnSpPr>
      <xdr:spPr>
        <a:xfrm>
          <a:off x="7861300" y="16799371"/>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167154</xdr:rowOff>
    </xdr:from>
    <xdr:to>
      <xdr:col>41</xdr:col>
      <xdr:colOff>50800</xdr:colOff>
      <xdr:row>97</xdr:row>
      <xdr:rowOff>168721</xdr:rowOff>
    </xdr:to>
    <xdr:cxnSp macro="">
      <xdr:nvCxnSpPr>
        <xdr:cNvPr id="470" name="直線コネクタ 469"/>
        <xdr:cNvCxnSpPr/>
      </xdr:nvCxnSpPr>
      <xdr:spPr>
        <a:xfrm>
          <a:off x="6972300" y="1679780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54403</xdr:rowOff>
    </xdr:from>
    <xdr:to>
      <xdr:col>55</xdr:col>
      <xdr:colOff>50800</xdr:colOff>
      <xdr:row>97</xdr:row>
      <xdr:rowOff>156003</xdr:rowOff>
    </xdr:to>
    <xdr:sp macro="" textlink="">
      <xdr:nvSpPr>
        <xdr:cNvPr id="480" name="楕円 479"/>
        <xdr:cNvSpPr/>
      </xdr:nvSpPr>
      <xdr:spPr>
        <a:xfrm>
          <a:off x="10426700" y="166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32830</xdr:rowOff>
    </xdr:from>
    <xdr:ext cx="534377" cy="259045"/>
    <xdr:sp macro="" textlink="">
      <xdr:nvSpPr>
        <xdr:cNvPr id="481" name="土木費該当値テキスト"/>
        <xdr:cNvSpPr txBox="1"/>
      </xdr:nvSpPr>
      <xdr:spPr>
        <a:xfrm>
          <a:off x="10528300" y="166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114286</xdr:rowOff>
    </xdr:from>
    <xdr:to>
      <xdr:col>50</xdr:col>
      <xdr:colOff>165100</xdr:colOff>
      <xdr:row>98</xdr:row>
      <xdr:rowOff>44436</xdr:rowOff>
    </xdr:to>
    <xdr:sp macro="" textlink="">
      <xdr:nvSpPr>
        <xdr:cNvPr id="482" name="楕円 481"/>
        <xdr:cNvSpPr/>
      </xdr:nvSpPr>
      <xdr:spPr>
        <a:xfrm>
          <a:off x="9588500" y="16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35563</xdr:rowOff>
    </xdr:from>
    <xdr:ext cx="534377" cy="259045"/>
    <xdr:sp macro="" textlink="">
      <xdr:nvSpPr>
        <xdr:cNvPr id="483" name="テキスト ボックス 482"/>
        <xdr:cNvSpPr txBox="1"/>
      </xdr:nvSpPr>
      <xdr:spPr>
        <a:xfrm>
          <a:off x="9372111" y="16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139846</xdr:rowOff>
    </xdr:from>
    <xdr:to>
      <xdr:col>46</xdr:col>
      <xdr:colOff>38100</xdr:colOff>
      <xdr:row>98</xdr:row>
      <xdr:rowOff>69996</xdr:rowOff>
    </xdr:to>
    <xdr:sp macro="" textlink="">
      <xdr:nvSpPr>
        <xdr:cNvPr id="484" name="楕円 483"/>
        <xdr:cNvSpPr/>
      </xdr:nvSpPr>
      <xdr:spPr>
        <a:xfrm>
          <a:off x="8699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61123</xdr:rowOff>
    </xdr:from>
    <xdr:ext cx="534377" cy="259045"/>
    <xdr:sp macro="" textlink="">
      <xdr:nvSpPr>
        <xdr:cNvPr id="485" name="テキスト ボックス 484"/>
        <xdr:cNvSpPr txBox="1"/>
      </xdr:nvSpPr>
      <xdr:spPr>
        <a:xfrm>
          <a:off x="8483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117921</xdr:rowOff>
    </xdr:from>
    <xdr:to>
      <xdr:col>41</xdr:col>
      <xdr:colOff>101600</xdr:colOff>
      <xdr:row>98</xdr:row>
      <xdr:rowOff>48071</xdr:rowOff>
    </xdr:to>
    <xdr:sp macro="" textlink="">
      <xdr:nvSpPr>
        <xdr:cNvPr id="486" name="楕円 485"/>
        <xdr:cNvSpPr/>
      </xdr:nvSpPr>
      <xdr:spPr>
        <a:xfrm>
          <a:off x="7810500" y="167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39198</xdr:rowOff>
    </xdr:from>
    <xdr:ext cx="534377" cy="259045"/>
    <xdr:sp macro="" textlink="">
      <xdr:nvSpPr>
        <xdr:cNvPr id="487" name="テキスト ボックス 486"/>
        <xdr:cNvSpPr txBox="1"/>
      </xdr:nvSpPr>
      <xdr:spPr>
        <a:xfrm>
          <a:off x="7594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116354</xdr:rowOff>
    </xdr:from>
    <xdr:to>
      <xdr:col>36</xdr:col>
      <xdr:colOff>165100</xdr:colOff>
      <xdr:row>98</xdr:row>
      <xdr:rowOff>46504</xdr:rowOff>
    </xdr:to>
    <xdr:sp macro="" textlink="">
      <xdr:nvSpPr>
        <xdr:cNvPr id="488" name="楕円 487"/>
        <xdr:cNvSpPr/>
      </xdr:nvSpPr>
      <xdr:spPr>
        <a:xfrm>
          <a:off x="6921500" y="167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37631</xdr:rowOff>
    </xdr:from>
    <xdr:ext cx="534377" cy="259045"/>
    <xdr:sp macro="" textlink="">
      <xdr:nvSpPr>
        <xdr:cNvPr id="489" name="テキスト ボックス 488"/>
        <xdr:cNvSpPr txBox="1"/>
      </xdr:nvSpPr>
      <xdr:spPr>
        <a:xfrm>
          <a:off x="6705111" y="16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159784</xdr:rowOff>
    </xdr:from>
    <xdr:to>
      <xdr:col>85</xdr:col>
      <xdr:colOff>127000</xdr:colOff>
      <xdr:row>36</xdr:row>
      <xdr:rowOff>40259</xdr:rowOff>
    </xdr:to>
    <xdr:cxnSp macro="">
      <xdr:nvCxnSpPr>
        <xdr:cNvPr id="521" name="直線コネクタ 520"/>
        <xdr:cNvCxnSpPr/>
      </xdr:nvCxnSpPr>
      <xdr:spPr>
        <a:xfrm>
          <a:off x="15481300" y="6160534"/>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116677</xdr:rowOff>
    </xdr:from>
    <xdr:to>
      <xdr:col>81</xdr:col>
      <xdr:colOff>50800</xdr:colOff>
      <xdr:row>35</xdr:row>
      <xdr:rowOff>159784</xdr:rowOff>
    </xdr:to>
    <xdr:cxnSp macro="">
      <xdr:nvCxnSpPr>
        <xdr:cNvPr id="524" name="直線コネクタ 523"/>
        <xdr:cNvCxnSpPr/>
      </xdr:nvCxnSpPr>
      <xdr:spPr>
        <a:xfrm>
          <a:off x="14592300" y="611742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116677</xdr:rowOff>
    </xdr:from>
    <xdr:to>
      <xdr:col>76</xdr:col>
      <xdr:colOff>114300</xdr:colOff>
      <xdr:row>36</xdr:row>
      <xdr:rowOff>8908</xdr:rowOff>
    </xdr:to>
    <xdr:cxnSp macro="">
      <xdr:nvCxnSpPr>
        <xdr:cNvPr id="527" name="直線コネクタ 526"/>
        <xdr:cNvCxnSpPr/>
      </xdr:nvCxnSpPr>
      <xdr:spPr>
        <a:xfrm flipV="1">
          <a:off x="13703300" y="61174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110635</xdr:rowOff>
    </xdr:from>
    <xdr:to>
      <xdr:col>71</xdr:col>
      <xdr:colOff>177800</xdr:colOff>
      <xdr:row>36</xdr:row>
      <xdr:rowOff>8908</xdr:rowOff>
    </xdr:to>
    <xdr:cxnSp macro="">
      <xdr:nvCxnSpPr>
        <xdr:cNvPr id="530" name="直線コネクタ 529"/>
        <xdr:cNvCxnSpPr/>
      </xdr:nvCxnSpPr>
      <xdr:spPr>
        <a:xfrm>
          <a:off x="12814300" y="611138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160909</xdr:rowOff>
    </xdr:from>
    <xdr:to>
      <xdr:col>85</xdr:col>
      <xdr:colOff>177800</xdr:colOff>
      <xdr:row>36</xdr:row>
      <xdr:rowOff>91059</xdr:rowOff>
    </xdr:to>
    <xdr:sp macro="" textlink="">
      <xdr:nvSpPr>
        <xdr:cNvPr id="540" name="楕円 539"/>
        <xdr:cNvSpPr/>
      </xdr:nvSpPr>
      <xdr:spPr>
        <a:xfrm>
          <a:off x="16268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139336</xdr:rowOff>
    </xdr:from>
    <xdr:ext cx="534377" cy="259045"/>
    <xdr:sp macro="" textlink="">
      <xdr:nvSpPr>
        <xdr:cNvPr id="541" name="消防費該当値テキスト"/>
        <xdr:cNvSpPr txBox="1"/>
      </xdr:nvSpPr>
      <xdr:spPr>
        <a:xfrm>
          <a:off x="16370300" y="61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108984</xdr:rowOff>
    </xdr:from>
    <xdr:to>
      <xdr:col>81</xdr:col>
      <xdr:colOff>101600</xdr:colOff>
      <xdr:row>36</xdr:row>
      <xdr:rowOff>39134</xdr:rowOff>
    </xdr:to>
    <xdr:sp macro="" textlink="">
      <xdr:nvSpPr>
        <xdr:cNvPr id="542" name="楕円 541"/>
        <xdr:cNvSpPr/>
      </xdr:nvSpPr>
      <xdr:spPr>
        <a:xfrm>
          <a:off x="15430500" y="61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30261</xdr:rowOff>
    </xdr:from>
    <xdr:ext cx="534377" cy="259045"/>
    <xdr:sp macro="" textlink="">
      <xdr:nvSpPr>
        <xdr:cNvPr id="543" name="テキスト ボックス 542"/>
        <xdr:cNvSpPr txBox="1"/>
      </xdr:nvSpPr>
      <xdr:spPr>
        <a:xfrm>
          <a:off x="15214111" y="62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65877</xdr:rowOff>
    </xdr:from>
    <xdr:to>
      <xdr:col>76</xdr:col>
      <xdr:colOff>165100</xdr:colOff>
      <xdr:row>35</xdr:row>
      <xdr:rowOff>167477</xdr:rowOff>
    </xdr:to>
    <xdr:sp macro="" textlink="">
      <xdr:nvSpPr>
        <xdr:cNvPr id="544" name="楕円 543"/>
        <xdr:cNvSpPr/>
      </xdr:nvSpPr>
      <xdr:spPr>
        <a:xfrm>
          <a:off x="14541500" y="60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158604</xdr:rowOff>
    </xdr:from>
    <xdr:ext cx="534377" cy="259045"/>
    <xdr:sp macro="" textlink="">
      <xdr:nvSpPr>
        <xdr:cNvPr id="545" name="テキスト ボックス 544"/>
        <xdr:cNvSpPr txBox="1"/>
      </xdr:nvSpPr>
      <xdr:spPr>
        <a:xfrm>
          <a:off x="14325111" y="61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129558</xdr:rowOff>
    </xdr:from>
    <xdr:to>
      <xdr:col>72</xdr:col>
      <xdr:colOff>38100</xdr:colOff>
      <xdr:row>36</xdr:row>
      <xdr:rowOff>59708</xdr:rowOff>
    </xdr:to>
    <xdr:sp macro="" textlink="">
      <xdr:nvSpPr>
        <xdr:cNvPr id="546" name="楕円 545"/>
        <xdr:cNvSpPr/>
      </xdr:nvSpPr>
      <xdr:spPr>
        <a:xfrm>
          <a:off x="13652500" y="6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50835</xdr:rowOff>
    </xdr:from>
    <xdr:ext cx="534377" cy="259045"/>
    <xdr:sp macro="" textlink="">
      <xdr:nvSpPr>
        <xdr:cNvPr id="547" name="テキスト ボックス 546"/>
        <xdr:cNvSpPr txBox="1"/>
      </xdr:nvSpPr>
      <xdr:spPr>
        <a:xfrm>
          <a:off x="13436111" y="62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59835</xdr:rowOff>
    </xdr:from>
    <xdr:to>
      <xdr:col>67</xdr:col>
      <xdr:colOff>101600</xdr:colOff>
      <xdr:row>35</xdr:row>
      <xdr:rowOff>161435</xdr:rowOff>
    </xdr:to>
    <xdr:sp macro="" textlink="">
      <xdr:nvSpPr>
        <xdr:cNvPr id="548" name="楕円 547"/>
        <xdr:cNvSpPr/>
      </xdr:nvSpPr>
      <xdr:spPr>
        <a:xfrm>
          <a:off x="12763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152562</xdr:rowOff>
    </xdr:from>
    <xdr:ext cx="534377" cy="259045"/>
    <xdr:sp macro="" textlink="">
      <xdr:nvSpPr>
        <xdr:cNvPr id="549" name="テキスト ボックス 548"/>
        <xdr:cNvSpPr txBox="1"/>
      </xdr:nvSpPr>
      <xdr:spPr>
        <a:xfrm>
          <a:off x="12547111" y="61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131585</xdr:rowOff>
    </xdr:from>
    <xdr:to>
      <xdr:col>85</xdr:col>
      <xdr:colOff>127000</xdr:colOff>
      <xdr:row>56</xdr:row>
      <xdr:rowOff>158579</xdr:rowOff>
    </xdr:to>
    <xdr:cxnSp macro="">
      <xdr:nvCxnSpPr>
        <xdr:cNvPr id="579" name="直線コネクタ 578"/>
        <xdr:cNvCxnSpPr/>
      </xdr:nvCxnSpPr>
      <xdr:spPr>
        <a:xfrm flipV="1">
          <a:off x="15481300" y="9732785"/>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158579</xdr:rowOff>
    </xdr:from>
    <xdr:to>
      <xdr:col>81</xdr:col>
      <xdr:colOff>50800</xdr:colOff>
      <xdr:row>57</xdr:row>
      <xdr:rowOff>117469</xdr:rowOff>
    </xdr:to>
    <xdr:cxnSp macro="">
      <xdr:nvCxnSpPr>
        <xdr:cNvPr id="582" name="直線コネクタ 581"/>
        <xdr:cNvCxnSpPr/>
      </xdr:nvCxnSpPr>
      <xdr:spPr>
        <a:xfrm flipV="1">
          <a:off x="14592300" y="9759779"/>
          <a:ext cx="8890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171094</xdr:rowOff>
    </xdr:from>
    <xdr:to>
      <xdr:col>76</xdr:col>
      <xdr:colOff>114300</xdr:colOff>
      <xdr:row>57</xdr:row>
      <xdr:rowOff>117469</xdr:rowOff>
    </xdr:to>
    <xdr:cxnSp macro="">
      <xdr:nvCxnSpPr>
        <xdr:cNvPr id="585" name="直線コネクタ 584"/>
        <xdr:cNvCxnSpPr/>
      </xdr:nvCxnSpPr>
      <xdr:spPr>
        <a:xfrm>
          <a:off x="13703300" y="9772294"/>
          <a:ext cx="8890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145434</xdr:rowOff>
    </xdr:from>
    <xdr:to>
      <xdr:col>71</xdr:col>
      <xdr:colOff>177800</xdr:colOff>
      <xdr:row>56</xdr:row>
      <xdr:rowOff>171094</xdr:rowOff>
    </xdr:to>
    <xdr:cxnSp macro="">
      <xdr:nvCxnSpPr>
        <xdr:cNvPr id="588" name="直線コネクタ 587"/>
        <xdr:cNvCxnSpPr/>
      </xdr:nvCxnSpPr>
      <xdr:spPr>
        <a:xfrm>
          <a:off x="12814300" y="974663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80785</xdr:rowOff>
    </xdr:from>
    <xdr:to>
      <xdr:col>85</xdr:col>
      <xdr:colOff>177800</xdr:colOff>
      <xdr:row>57</xdr:row>
      <xdr:rowOff>10935</xdr:rowOff>
    </xdr:to>
    <xdr:sp macro="" textlink="">
      <xdr:nvSpPr>
        <xdr:cNvPr id="598" name="楕円 597"/>
        <xdr:cNvSpPr/>
      </xdr:nvSpPr>
      <xdr:spPr>
        <a:xfrm>
          <a:off x="162687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103662</xdr:rowOff>
    </xdr:from>
    <xdr:ext cx="534377" cy="259045"/>
    <xdr:sp macro="" textlink="">
      <xdr:nvSpPr>
        <xdr:cNvPr id="599" name="教育費該当値テキスト"/>
        <xdr:cNvSpPr txBox="1"/>
      </xdr:nvSpPr>
      <xdr:spPr>
        <a:xfrm>
          <a:off x="16370300" y="95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107779</xdr:rowOff>
    </xdr:from>
    <xdr:to>
      <xdr:col>81</xdr:col>
      <xdr:colOff>101600</xdr:colOff>
      <xdr:row>57</xdr:row>
      <xdr:rowOff>37929</xdr:rowOff>
    </xdr:to>
    <xdr:sp macro="" textlink="">
      <xdr:nvSpPr>
        <xdr:cNvPr id="600" name="楕円 599"/>
        <xdr:cNvSpPr/>
      </xdr:nvSpPr>
      <xdr:spPr>
        <a:xfrm>
          <a:off x="15430500" y="97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54456</xdr:rowOff>
    </xdr:from>
    <xdr:ext cx="534377" cy="259045"/>
    <xdr:sp macro="" textlink="">
      <xdr:nvSpPr>
        <xdr:cNvPr id="601" name="テキスト ボックス 600"/>
        <xdr:cNvSpPr txBox="1"/>
      </xdr:nvSpPr>
      <xdr:spPr>
        <a:xfrm>
          <a:off x="15214111" y="94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66669</xdr:rowOff>
    </xdr:from>
    <xdr:to>
      <xdr:col>76</xdr:col>
      <xdr:colOff>165100</xdr:colOff>
      <xdr:row>57</xdr:row>
      <xdr:rowOff>168269</xdr:rowOff>
    </xdr:to>
    <xdr:sp macro="" textlink="">
      <xdr:nvSpPr>
        <xdr:cNvPr id="602" name="楕円 601"/>
        <xdr:cNvSpPr/>
      </xdr:nvSpPr>
      <xdr:spPr>
        <a:xfrm>
          <a:off x="14541500" y="9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159396</xdr:rowOff>
    </xdr:from>
    <xdr:ext cx="534377" cy="259045"/>
    <xdr:sp macro="" textlink="">
      <xdr:nvSpPr>
        <xdr:cNvPr id="603" name="テキスト ボックス 602"/>
        <xdr:cNvSpPr txBox="1"/>
      </xdr:nvSpPr>
      <xdr:spPr>
        <a:xfrm>
          <a:off x="14325111" y="993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120294</xdr:rowOff>
    </xdr:from>
    <xdr:to>
      <xdr:col>72</xdr:col>
      <xdr:colOff>38100</xdr:colOff>
      <xdr:row>57</xdr:row>
      <xdr:rowOff>50444</xdr:rowOff>
    </xdr:to>
    <xdr:sp macro="" textlink="">
      <xdr:nvSpPr>
        <xdr:cNvPr id="604" name="楕円 603"/>
        <xdr:cNvSpPr/>
      </xdr:nvSpPr>
      <xdr:spPr>
        <a:xfrm>
          <a:off x="13652500" y="97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41571</xdr:rowOff>
    </xdr:from>
    <xdr:ext cx="534377" cy="259045"/>
    <xdr:sp macro="" textlink="">
      <xdr:nvSpPr>
        <xdr:cNvPr id="605" name="テキスト ボックス 604"/>
        <xdr:cNvSpPr txBox="1"/>
      </xdr:nvSpPr>
      <xdr:spPr>
        <a:xfrm>
          <a:off x="13436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94634</xdr:rowOff>
    </xdr:from>
    <xdr:to>
      <xdr:col>67</xdr:col>
      <xdr:colOff>101600</xdr:colOff>
      <xdr:row>57</xdr:row>
      <xdr:rowOff>24784</xdr:rowOff>
    </xdr:to>
    <xdr:sp macro="" textlink="">
      <xdr:nvSpPr>
        <xdr:cNvPr id="606" name="楕円 605"/>
        <xdr:cNvSpPr/>
      </xdr:nvSpPr>
      <xdr:spPr>
        <a:xfrm>
          <a:off x="12763500" y="96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41311</xdr:rowOff>
    </xdr:from>
    <xdr:ext cx="534377" cy="259045"/>
    <xdr:sp macro="" textlink="">
      <xdr:nvSpPr>
        <xdr:cNvPr id="607" name="テキスト ボックス 606"/>
        <xdr:cNvSpPr txBox="1"/>
      </xdr:nvSpPr>
      <xdr:spPr>
        <a:xfrm>
          <a:off x="12547111" y="94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1015</xdr:rowOff>
    </xdr:from>
    <xdr:to>
      <xdr:col>85</xdr:col>
      <xdr:colOff>126364</xdr:colOff>
      <xdr:row>97</xdr:row>
      <xdr:rowOff>94571</xdr:rowOff>
    </xdr:to>
    <xdr:cxnSp macro="">
      <xdr:nvCxnSpPr>
        <xdr:cNvPr id="686" name="直線コネクタ 685"/>
        <xdr:cNvCxnSpPr/>
      </xdr:nvCxnSpPr>
      <xdr:spPr>
        <a:xfrm flipV="1">
          <a:off x="16317595" y="15602965"/>
          <a:ext cx="1269" cy="112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98398</xdr:rowOff>
    </xdr:from>
    <xdr:ext cx="534377" cy="259045"/>
    <xdr:sp macro="" textlink="">
      <xdr:nvSpPr>
        <xdr:cNvPr id="687" name="公債費最小値テキスト"/>
        <xdr:cNvSpPr txBox="1"/>
      </xdr:nvSpPr>
      <xdr:spPr>
        <a:xfrm>
          <a:off x="16370300" y="167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94571</xdr:rowOff>
    </xdr:from>
    <xdr:to>
      <xdr:col>86</xdr:col>
      <xdr:colOff>25400</xdr:colOff>
      <xdr:row>97</xdr:row>
      <xdr:rowOff>94571</xdr:rowOff>
    </xdr:to>
    <xdr:cxnSp macro="">
      <xdr:nvCxnSpPr>
        <xdr:cNvPr id="688" name="直線コネクタ 687"/>
        <xdr:cNvCxnSpPr/>
      </xdr:nvCxnSpPr>
      <xdr:spPr>
        <a:xfrm>
          <a:off x="16230600" y="167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119142</xdr:rowOff>
    </xdr:from>
    <xdr:ext cx="534377" cy="259045"/>
    <xdr:sp macro="" textlink="">
      <xdr:nvSpPr>
        <xdr:cNvPr id="689" name="公債費最大値テキスト"/>
        <xdr:cNvSpPr txBox="1"/>
      </xdr:nvSpPr>
      <xdr:spPr>
        <a:xfrm>
          <a:off x="16370300" y="153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1015</xdr:rowOff>
    </xdr:from>
    <xdr:to>
      <xdr:col>86</xdr:col>
      <xdr:colOff>25400</xdr:colOff>
      <xdr:row>91</xdr:row>
      <xdr:rowOff>1015</xdr:rowOff>
    </xdr:to>
    <xdr:cxnSp macro="">
      <xdr:nvCxnSpPr>
        <xdr:cNvPr id="690" name="直線コネクタ 689"/>
        <xdr:cNvCxnSpPr/>
      </xdr:nvCxnSpPr>
      <xdr:spPr>
        <a:xfrm>
          <a:off x="16230600" y="1560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94571</xdr:rowOff>
    </xdr:from>
    <xdr:to>
      <xdr:col>85</xdr:col>
      <xdr:colOff>127000</xdr:colOff>
      <xdr:row>97</xdr:row>
      <xdr:rowOff>101295</xdr:rowOff>
    </xdr:to>
    <xdr:cxnSp macro="">
      <xdr:nvCxnSpPr>
        <xdr:cNvPr id="691" name="直線コネクタ 690"/>
        <xdr:cNvCxnSpPr/>
      </xdr:nvCxnSpPr>
      <xdr:spPr>
        <a:xfrm flipV="1">
          <a:off x="15481300" y="16725221"/>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16832</xdr:rowOff>
    </xdr:from>
    <xdr:ext cx="534377" cy="259045"/>
    <xdr:sp macro="" textlink="">
      <xdr:nvSpPr>
        <xdr:cNvPr id="692" name="公債費平均値テキスト"/>
        <xdr:cNvSpPr txBox="1"/>
      </xdr:nvSpPr>
      <xdr:spPr>
        <a:xfrm>
          <a:off x="16370300" y="1630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165405</xdr:rowOff>
    </xdr:from>
    <xdr:to>
      <xdr:col>85</xdr:col>
      <xdr:colOff>177800</xdr:colOff>
      <xdr:row>96</xdr:row>
      <xdr:rowOff>95555</xdr:rowOff>
    </xdr:to>
    <xdr:sp macro="" textlink="">
      <xdr:nvSpPr>
        <xdr:cNvPr id="693" name="フローチャート: 判断 692"/>
        <xdr:cNvSpPr/>
      </xdr:nvSpPr>
      <xdr:spPr>
        <a:xfrm>
          <a:off x="162687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101295</xdr:rowOff>
    </xdr:from>
    <xdr:to>
      <xdr:col>81</xdr:col>
      <xdr:colOff>50800</xdr:colOff>
      <xdr:row>97</xdr:row>
      <xdr:rowOff>110782</xdr:rowOff>
    </xdr:to>
    <xdr:cxnSp macro="">
      <xdr:nvCxnSpPr>
        <xdr:cNvPr id="694" name="直線コネクタ 693"/>
        <xdr:cNvCxnSpPr/>
      </xdr:nvCxnSpPr>
      <xdr:spPr>
        <a:xfrm flipV="1">
          <a:off x="14592300" y="16731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165328</xdr:rowOff>
    </xdr:from>
    <xdr:to>
      <xdr:col>81</xdr:col>
      <xdr:colOff>101600</xdr:colOff>
      <xdr:row>96</xdr:row>
      <xdr:rowOff>95478</xdr:rowOff>
    </xdr:to>
    <xdr:sp macro="" textlink="">
      <xdr:nvSpPr>
        <xdr:cNvPr id="695" name="フローチャート: 判断 694"/>
        <xdr:cNvSpPr/>
      </xdr:nvSpPr>
      <xdr:spPr>
        <a:xfrm>
          <a:off x="15430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112005</xdr:rowOff>
    </xdr:from>
    <xdr:ext cx="534377" cy="259045"/>
    <xdr:sp macro="" textlink="">
      <xdr:nvSpPr>
        <xdr:cNvPr id="696" name="テキスト ボックス 695"/>
        <xdr:cNvSpPr txBox="1"/>
      </xdr:nvSpPr>
      <xdr:spPr>
        <a:xfrm>
          <a:off x="15214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110782</xdr:rowOff>
    </xdr:from>
    <xdr:to>
      <xdr:col>76</xdr:col>
      <xdr:colOff>114300</xdr:colOff>
      <xdr:row>97</xdr:row>
      <xdr:rowOff>119031</xdr:rowOff>
    </xdr:to>
    <xdr:cxnSp macro="">
      <xdr:nvCxnSpPr>
        <xdr:cNvPr id="697" name="直線コネクタ 696"/>
        <xdr:cNvCxnSpPr/>
      </xdr:nvCxnSpPr>
      <xdr:spPr>
        <a:xfrm flipV="1">
          <a:off x="13703300" y="16741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166109</xdr:rowOff>
    </xdr:from>
    <xdr:to>
      <xdr:col>76</xdr:col>
      <xdr:colOff>165100</xdr:colOff>
      <xdr:row>96</xdr:row>
      <xdr:rowOff>96259</xdr:rowOff>
    </xdr:to>
    <xdr:sp macro="" textlink="">
      <xdr:nvSpPr>
        <xdr:cNvPr id="698" name="フローチャート: 判断 697"/>
        <xdr:cNvSpPr/>
      </xdr:nvSpPr>
      <xdr:spPr>
        <a:xfrm>
          <a:off x="14541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112786</xdr:rowOff>
    </xdr:from>
    <xdr:ext cx="534377" cy="259045"/>
    <xdr:sp macro="" textlink="">
      <xdr:nvSpPr>
        <xdr:cNvPr id="699" name="テキスト ボックス 698"/>
        <xdr:cNvSpPr txBox="1"/>
      </xdr:nvSpPr>
      <xdr:spPr>
        <a:xfrm>
          <a:off x="14325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117945</xdr:rowOff>
    </xdr:from>
    <xdr:to>
      <xdr:col>71</xdr:col>
      <xdr:colOff>177800</xdr:colOff>
      <xdr:row>97</xdr:row>
      <xdr:rowOff>119031</xdr:rowOff>
    </xdr:to>
    <xdr:cxnSp macro="">
      <xdr:nvCxnSpPr>
        <xdr:cNvPr id="700" name="直線コネクタ 699"/>
        <xdr:cNvCxnSpPr/>
      </xdr:nvCxnSpPr>
      <xdr:spPr>
        <a:xfrm>
          <a:off x="12814300" y="16748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80251</xdr:rowOff>
    </xdr:from>
    <xdr:to>
      <xdr:col>72</xdr:col>
      <xdr:colOff>38100</xdr:colOff>
      <xdr:row>96</xdr:row>
      <xdr:rowOff>10401</xdr:rowOff>
    </xdr:to>
    <xdr:sp macro="" textlink="">
      <xdr:nvSpPr>
        <xdr:cNvPr id="701" name="フローチャート: 判断 700"/>
        <xdr:cNvSpPr/>
      </xdr:nvSpPr>
      <xdr:spPr>
        <a:xfrm>
          <a:off x="13652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26928</xdr:rowOff>
    </xdr:from>
    <xdr:ext cx="534377" cy="259045"/>
    <xdr:sp macro="" textlink="">
      <xdr:nvSpPr>
        <xdr:cNvPr id="702" name="テキスト ボックス 701"/>
        <xdr:cNvSpPr txBox="1"/>
      </xdr:nvSpPr>
      <xdr:spPr>
        <a:xfrm>
          <a:off x="13436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64536</xdr:rowOff>
    </xdr:from>
    <xdr:to>
      <xdr:col>67</xdr:col>
      <xdr:colOff>101600</xdr:colOff>
      <xdr:row>95</xdr:row>
      <xdr:rowOff>166136</xdr:rowOff>
    </xdr:to>
    <xdr:sp macro="" textlink="">
      <xdr:nvSpPr>
        <xdr:cNvPr id="703" name="フローチャート: 判断 702"/>
        <xdr:cNvSpPr/>
      </xdr:nvSpPr>
      <xdr:spPr>
        <a:xfrm>
          <a:off x="12763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11213</xdr:rowOff>
    </xdr:from>
    <xdr:ext cx="534377" cy="259045"/>
    <xdr:sp macro="" textlink="">
      <xdr:nvSpPr>
        <xdr:cNvPr id="704" name="テキスト ボックス 703"/>
        <xdr:cNvSpPr txBox="1"/>
      </xdr:nvSpPr>
      <xdr:spPr>
        <a:xfrm>
          <a:off x="12547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43771</xdr:rowOff>
    </xdr:from>
    <xdr:to>
      <xdr:col>85</xdr:col>
      <xdr:colOff>177800</xdr:colOff>
      <xdr:row>97</xdr:row>
      <xdr:rowOff>145371</xdr:rowOff>
    </xdr:to>
    <xdr:sp macro="" textlink="">
      <xdr:nvSpPr>
        <xdr:cNvPr id="710" name="楕円 709"/>
        <xdr:cNvSpPr/>
      </xdr:nvSpPr>
      <xdr:spPr>
        <a:xfrm>
          <a:off x="162687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130148</xdr:rowOff>
    </xdr:from>
    <xdr:ext cx="534377" cy="259045"/>
    <xdr:sp macro="" textlink="">
      <xdr:nvSpPr>
        <xdr:cNvPr id="711" name="公債費該当値テキスト"/>
        <xdr:cNvSpPr txBox="1"/>
      </xdr:nvSpPr>
      <xdr:spPr>
        <a:xfrm>
          <a:off x="16370300" y="165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50495</xdr:rowOff>
    </xdr:from>
    <xdr:to>
      <xdr:col>81</xdr:col>
      <xdr:colOff>101600</xdr:colOff>
      <xdr:row>97</xdr:row>
      <xdr:rowOff>152095</xdr:rowOff>
    </xdr:to>
    <xdr:sp macro="" textlink="">
      <xdr:nvSpPr>
        <xdr:cNvPr id="712" name="楕円 711"/>
        <xdr:cNvSpPr/>
      </xdr:nvSpPr>
      <xdr:spPr>
        <a:xfrm>
          <a:off x="15430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143222</xdr:rowOff>
    </xdr:from>
    <xdr:ext cx="534377" cy="259045"/>
    <xdr:sp macro="" textlink="">
      <xdr:nvSpPr>
        <xdr:cNvPr id="713" name="テキスト ボックス 712"/>
        <xdr:cNvSpPr txBox="1"/>
      </xdr:nvSpPr>
      <xdr:spPr>
        <a:xfrm>
          <a:off x="15214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59982</xdr:rowOff>
    </xdr:from>
    <xdr:to>
      <xdr:col>76</xdr:col>
      <xdr:colOff>165100</xdr:colOff>
      <xdr:row>97</xdr:row>
      <xdr:rowOff>161582</xdr:rowOff>
    </xdr:to>
    <xdr:sp macro="" textlink="">
      <xdr:nvSpPr>
        <xdr:cNvPr id="714" name="楕円 713"/>
        <xdr:cNvSpPr/>
      </xdr:nvSpPr>
      <xdr:spPr>
        <a:xfrm>
          <a:off x="14541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152709</xdr:rowOff>
    </xdr:from>
    <xdr:ext cx="534377" cy="259045"/>
    <xdr:sp macro="" textlink="">
      <xdr:nvSpPr>
        <xdr:cNvPr id="715" name="テキスト ボックス 714"/>
        <xdr:cNvSpPr txBox="1"/>
      </xdr:nvSpPr>
      <xdr:spPr>
        <a:xfrm>
          <a:off x="1432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68231</xdr:rowOff>
    </xdr:from>
    <xdr:to>
      <xdr:col>72</xdr:col>
      <xdr:colOff>38100</xdr:colOff>
      <xdr:row>97</xdr:row>
      <xdr:rowOff>169831</xdr:rowOff>
    </xdr:to>
    <xdr:sp macro="" textlink="">
      <xdr:nvSpPr>
        <xdr:cNvPr id="716" name="楕円 715"/>
        <xdr:cNvSpPr/>
      </xdr:nvSpPr>
      <xdr:spPr>
        <a:xfrm>
          <a:off x="13652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160958</xdr:rowOff>
    </xdr:from>
    <xdr:ext cx="534377" cy="259045"/>
    <xdr:sp macro="" textlink="">
      <xdr:nvSpPr>
        <xdr:cNvPr id="717" name="テキスト ボックス 716"/>
        <xdr:cNvSpPr txBox="1"/>
      </xdr:nvSpPr>
      <xdr:spPr>
        <a:xfrm>
          <a:off x="13436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67145</xdr:rowOff>
    </xdr:from>
    <xdr:to>
      <xdr:col>67</xdr:col>
      <xdr:colOff>101600</xdr:colOff>
      <xdr:row>97</xdr:row>
      <xdr:rowOff>168745</xdr:rowOff>
    </xdr:to>
    <xdr:sp macro="" textlink="">
      <xdr:nvSpPr>
        <xdr:cNvPr id="718" name="楕円 717"/>
        <xdr:cNvSpPr/>
      </xdr:nvSpPr>
      <xdr:spPr>
        <a:xfrm>
          <a:off x="12763500" y="16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159872</xdr:rowOff>
    </xdr:from>
    <xdr:ext cx="534377" cy="259045"/>
    <xdr:sp macro="" textlink="">
      <xdr:nvSpPr>
        <xdr:cNvPr id="719" name="テキスト ボックス 718"/>
        <xdr:cNvSpPr txBox="1"/>
      </xdr:nvSpPr>
      <xdr:spPr>
        <a:xfrm>
          <a:off x="12547111" y="167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3" name="直線コネクタ 742"/>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6"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7" name="直線コネクタ 746"/>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9"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0" name="フローチャート: 判断 749"/>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2" name="フローチャート: 判断 751"/>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3" name="テキスト ボックス 752"/>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5" name="フローチャート: 判断 754"/>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6" name="テキスト ボックス 755"/>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8" name="フローチャート: 判断 757"/>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9" name="テキスト ボックス 758"/>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0" name="フローチャート: 判断 759"/>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1" name="テキスト ボックス 760"/>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171,916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18,942</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また、総務費について、住民一人当たり</a:t>
          </a:r>
          <a:r>
            <a:rPr kumimoji="1" lang="en-US" altLang="ja-JP" sz="1300">
              <a:latin typeface="ＭＳ Ｐゴシック" panose="020B0600070205080204" pitchFamily="50" charset="-128"/>
              <a:ea typeface="ＭＳ Ｐゴシック" panose="020B0600070205080204" pitchFamily="50" charset="-128"/>
            </a:rPr>
            <a:t>41,288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4,671</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さらに、衛生費について、住民一人当たり</a:t>
          </a:r>
          <a:r>
            <a:rPr kumimoji="1" lang="en-US" altLang="ja-JP" sz="1300">
              <a:latin typeface="ＭＳ Ｐゴシック" panose="020B0600070205080204" pitchFamily="50" charset="-128"/>
              <a:ea typeface="ＭＳ Ｐゴシック" panose="020B0600070205080204" pitchFamily="50" charset="-128"/>
            </a:rPr>
            <a:t>33,455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3,862</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民生費については、民間保育所運営支援事業、障がい者日中活動系サービス推進事業などの補助費が増加した一方で、ふれあい桜館熱源改修事業などの普通建設事業費が減少している。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総務費については、財政調整基金積立金の減少などにより、積立金が減少した。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年度の歳出について、投資的経費が前年度比で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億１千万円増加したことなどにより、実質収支が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千万円減少し、単年度収支で赤字となった。また、財政調整基金積立金の減などにより、積立金が減少し、実質単年度収支でも赤字となった。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一般会計、特別会計ともに黒字での推移が続いているが、平成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年度は後期高齢者医療事業会計以外は、前年度以下の割合となった。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経済情勢の推移に十分留意し、中・長期の収支を見通した上で、積極的な財源確保と合理的かつ効率的な事業運営と経営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整備や薬師池公園四季彩の杜整備、野津田公園の整備に伴う地方債元利償還金の増加が見込まれる。市債の発行に際しては、後年度の公債費を推計し、影響を考慮して発行額を決定する等、適正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年度は将来負担額が減少する一方、充当可能財源等が増加している。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年度の将来負担額における地方債現在高は増加する一方、その他の見込額は減少している。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年度の充当可能財源等の増加は、充当可能基金が増加したことによる。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公共施設整備等基金積立金や職員退職手当基金などが増加したこと及び多摩都市モノレール基金が新設されたことにより、基金残高が増加した。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各基金の目的に照らし合わせて、活用を慎重に検討し、積み立て及び取り崩しを実施する。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公共施設整備等基金は、循環型施設整備事業や小学校改修事業に充当した。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また、廃棄物減量再資源化等推進整備基金は、ごみ収集委託事業や剪定枝資源化事業に充当した。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さらに、緑地保全基金については、野津田公園整備事業や薬師池公園四季彩の杜整備事業に充当した。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今後必要とされる、老朽化した施設の大規模改修や更新に要する経費のため、公共施設整備等基金積立金を増加した。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また、将来を見据え職員職員退職手当基金へ積み立てたことにより、職員退職手当基金積立金が増加した。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多摩都市モノレール基金を新設したことで特定目的基金残高が増加した。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年度当初予算取崩後の市民一人あたり（人口は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日）の公共施設整備等基金残高は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円で、多摩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市で比較すると、基金残高が多い方から数えて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今後必要とされる、老朽化した施設の大規模改修や更新に要する経費として、基金残高を確保していく。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年度と比較して年度内の積立額が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千万円減少したことなどにより基金残高が減少した。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そういった中で、今後の財政状況見据え、収支不足に対する財源調整や、計画的な財政運営を行うための財源として、毎年度の予算編成の中で取崩について検討する。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年度の有形固定資産減価償却率は全国平均を下回り、類似団体内順位でも低い結果となっている。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年度に鶴川第一小学校体育館整備工事を行い、有形固定資産減価償却率の増加率が鈍化している。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71" name="直線コネクタ 70"/>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2"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3" name="直線コネクタ 72"/>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76"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7" name="フローチャート: 判断 76"/>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8" name="フローチャート: 判断 77"/>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9" name="フローチャート: 判断 78"/>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80" name="フローチャート: 判断 79"/>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6" name="楕円 85"/>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7" name="有形固定資産減価償却率該当値テキスト"/>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8" name="楕円 87"/>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45339</xdr:rowOff>
    </xdr:to>
    <xdr:cxnSp macro="">
      <xdr:nvCxnSpPr>
        <xdr:cNvPr id="89" name="直線コネクタ 88"/>
        <xdr:cNvCxnSpPr/>
      </xdr:nvCxnSpPr>
      <xdr:spPr>
        <a:xfrm flipV="1">
          <a:off x="4051300" y="611022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90" name="楕円 89"/>
        <xdr:cNvSpPr/>
      </xdr:nvSpPr>
      <xdr:spPr>
        <a:xfrm>
          <a:off x="3238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101473</xdr:rowOff>
    </xdr:to>
    <xdr:cxnSp macro="">
      <xdr:nvCxnSpPr>
        <xdr:cNvPr id="91" name="直線コネクタ 90"/>
        <xdr:cNvCxnSpPr/>
      </xdr:nvCxnSpPr>
      <xdr:spPr>
        <a:xfrm flipV="1">
          <a:off x="3289300" y="613181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43307</xdr:rowOff>
    </xdr:from>
    <xdr:to>
      <xdr:col>11</xdr:col>
      <xdr:colOff>187325</xdr:colOff>
      <xdr:row>32</xdr:row>
      <xdr:rowOff>144907</xdr:rowOff>
    </xdr:to>
    <xdr:sp macro="" textlink="">
      <xdr:nvSpPr>
        <xdr:cNvPr id="92" name="楕円 91"/>
        <xdr:cNvSpPr/>
      </xdr:nvSpPr>
      <xdr:spPr>
        <a:xfrm>
          <a:off x="2476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101473</xdr:rowOff>
    </xdr:from>
    <xdr:to>
      <xdr:col>15</xdr:col>
      <xdr:colOff>136525</xdr:colOff>
      <xdr:row>32</xdr:row>
      <xdr:rowOff>94107</xdr:rowOff>
    </xdr:to>
    <xdr:cxnSp macro="">
      <xdr:nvCxnSpPr>
        <xdr:cNvPr id="93" name="直線コネクタ 92"/>
        <xdr:cNvCxnSpPr/>
      </xdr:nvCxnSpPr>
      <xdr:spPr>
        <a:xfrm flipV="1">
          <a:off x="2527300" y="618794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94"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5"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96" name="n_3aveValue有形固定資産減価償却率"/>
        <xdr:cNvSpPr txBox="1"/>
      </xdr:nvSpPr>
      <xdr:spPr>
        <a:xfrm>
          <a:off x="2324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7" name="n_1mainValue有形固定資産減価償却率"/>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8" name="n_2main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136034</xdr:rowOff>
    </xdr:from>
    <xdr:ext cx="405111" cy="259045"/>
    <xdr:sp macro="" textlink="">
      <xdr:nvSpPr>
        <xdr:cNvPr id="99" name="n_3mainValue有形固定資産減価償却率"/>
        <xdr:cNvSpPr txBox="1"/>
      </xdr:nvSpPr>
      <xdr:spPr>
        <a:xfrm>
          <a:off x="2324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年度の債務償還比率は全国平均・類似団体平均を下回っている。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都市計画税充当可能額が平成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億円減少しており、債務償還比率の分子から差し引く充当可能財源が減少している。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30" name="直線コネクタ 129"/>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33"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4" name="直線コネクタ 133"/>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35"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6" name="フローチャート: 判断 135"/>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7" name="フローチャート: 判断 136"/>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67754</xdr:rowOff>
    </xdr:from>
    <xdr:to>
      <xdr:col>76</xdr:col>
      <xdr:colOff>73025</xdr:colOff>
      <xdr:row>30</xdr:row>
      <xdr:rowOff>169354</xdr:rowOff>
    </xdr:to>
    <xdr:sp macro="" textlink="">
      <xdr:nvSpPr>
        <xdr:cNvPr id="143" name="楕円 142"/>
        <xdr:cNvSpPr/>
      </xdr:nvSpPr>
      <xdr:spPr>
        <a:xfrm>
          <a:off x="147447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46181</xdr:rowOff>
    </xdr:from>
    <xdr:ext cx="469744" cy="259045"/>
    <xdr:sp macro="" textlink="">
      <xdr:nvSpPr>
        <xdr:cNvPr id="144" name="債務償還比率該当値テキスト"/>
        <xdr:cNvSpPr txBox="1"/>
      </xdr:nvSpPr>
      <xdr:spPr>
        <a:xfrm>
          <a:off x="14846300" y="596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76391</xdr:rowOff>
    </xdr:from>
    <xdr:to>
      <xdr:col>72</xdr:col>
      <xdr:colOff>123825</xdr:colOff>
      <xdr:row>31</xdr:row>
      <xdr:rowOff>6541</xdr:rowOff>
    </xdr:to>
    <xdr:sp macro="" textlink="">
      <xdr:nvSpPr>
        <xdr:cNvPr id="145" name="楕円 144"/>
        <xdr:cNvSpPr/>
      </xdr:nvSpPr>
      <xdr:spPr>
        <a:xfrm>
          <a:off x="14033500" y="59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118554</xdr:rowOff>
    </xdr:from>
    <xdr:to>
      <xdr:col>76</xdr:col>
      <xdr:colOff>22225</xdr:colOff>
      <xdr:row>30</xdr:row>
      <xdr:rowOff>127191</xdr:rowOff>
    </xdr:to>
    <xdr:cxnSp macro="">
      <xdr:nvCxnSpPr>
        <xdr:cNvPr id="146" name="直線コネクタ 145"/>
        <xdr:cNvCxnSpPr/>
      </xdr:nvCxnSpPr>
      <xdr:spPr>
        <a:xfrm flipV="1">
          <a:off x="14084300" y="6033579"/>
          <a:ext cx="711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47"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169118</xdr:rowOff>
    </xdr:from>
    <xdr:ext cx="469744" cy="259045"/>
    <xdr:sp macro="" textlink="">
      <xdr:nvSpPr>
        <xdr:cNvPr id="148" name="n_1mainValue債務償還比率"/>
        <xdr:cNvSpPr txBox="1"/>
      </xdr:nvSpPr>
      <xdr:spPr>
        <a:xfrm>
          <a:off x="13836727" y="6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3" name="テキスト ボックス 5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5" name="テキスト ボックス 5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7" name="テキスト ボックス 5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9" name="テキスト ボックス 5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61" name="直線コネクタ 60"/>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62"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63" name="直線コネクタ 62"/>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64"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65" name="直線コネクタ 64"/>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66"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67" name="フローチャート: 判断 66"/>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68" name="フローチャート: 判断 67"/>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69" name="フローチャート: 判断 68"/>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70" name="フローチャート: 判断 69"/>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1" name="テキスト ボックス 7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2" name="テキスト ボックス 7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3" name="テキスト ボックス 7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4" name="テキスト ボックス 7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5" name="テキスト ボックス 7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165440</xdr:rowOff>
    </xdr:from>
    <xdr:to>
      <xdr:col>55</xdr:col>
      <xdr:colOff>50800</xdr:colOff>
      <xdr:row>41</xdr:row>
      <xdr:rowOff>95590</xdr:rowOff>
    </xdr:to>
    <xdr:sp macro="" textlink="">
      <xdr:nvSpPr>
        <xdr:cNvPr id="76" name="楕円 75"/>
        <xdr:cNvSpPr/>
      </xdr:nvSpPr>
      <xdr:spPr>
        <a:xfrm>
          <a:off x="10426700" y="7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80367</xdr:rowOff>
    </xdr:from>
    <xdr:ext cx="469744" cy="259045"/>
    <xdr:sp macro="" textlink="">
      <xdr:nvSpPr>
        <xdr:cNvPr id="77" name="【道路】&#10;一人当たり延長該当値テキスト"/>
        <xdr:cNvSpPr txBox="1"/>
      </xdr:nvSpPr>
      <xdr:spPr>
        <a:xfrm>
          <a:off x="10515600" y="693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165852</xdr:rowOff>
    </xdr:from>
    <xdr:to>
      <xdr:col>50</xdr:col>
      <xdr:colOff>165100</xdr:colOff>
      <xdr:row>41</xdr:row>
      <xdr:rowOff>96002</xdr:rowOff>
    </xdr:to>
    <xdr:sp macro="" textlink="">
      <xdr:nvSpPr>
        <xdr:cNvPr id="78" name="楕円 77"/>
        <xdr:cNvSpPr/>
      </xdr:nvSpPr>
      <xdr:spPr>
        <a:xfrm>
          <a:off x="9588500" y="70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44790</xdr:rowOff>
    </xdr:from>
    <xdr:to>
      <xdr:col>55</xdr:col>
      <xdr:colOff>0</xdr:colOff>
      <xdr:row>41</xdr:row>
      <xdr:rowOff>45202</xdr:rowOff>
    </xdr:to>
    <xdr:cxnSp macro="">
      <xdr:nvCxnSpPr>
        <xdr:cNvPr id="79" name="直線コネクタ 78"/>
        <xdr:cNvCxnSpPr/>
      </xdr:nvCxnSpPr>
      <xdr:spPr>
        <a:xfrm flipV="1">
          <a:off x="9639300" y="707424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166172</xdr:rowOff>
    </xdr:from>
    <xdr:to>
      <xdr:col>46</xdr:col>
      <xdr:colOff>38100</xdr:colOff>
      <xdr:row>41</xdr:row>
      <xdr:rowOff>96322</xdr:rowOff>
    </xdr:to>
    <xdr:sp macro="" textlink="">
      <xdr:nvSpPr>
        <xdr:cNvPr id="80" name="楕円 79"/>
        <xdr:cNvSpPr/>
      </xdr:nvSpPr>
      <xdr:spPr>
        <a:xfrm>
          <a:off x="8699500" y="70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45202</xdr:rowOff>
    </xdr:from>
    <xdr:to>
      <xdr:col>50</xdr:col>
      <xdr:colOff>114300</xdr:colOff>
      <xdr:row>41</xdr:row>
      <xdr:rowOff>45522</xdr:rowOff>
    </xdr:to>
    <xdr:cxnSp macro="">
      <xdr:nvCxnSpPr>
        <xdr:cNvPr id="81" name="直線コネクタ 80"/>
        <xdr:cNvCxnSpPr/>
      </xdr:nvCxnSpPr>
      <xdr:spPr>
        <a:xfrm flipV="1">
          <a:off x="8750300" y="707465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118897</xdr:rowOff>
    </xdr:from>
    <xdr:to>
      <xdr:col>41</xdr:col>
      <xdr:colOff>101600</xdr:colOff>
      <xdr:row>41</xdr:row>
      <xdr:rowOff>49047</xdr:rowOff>
    </xdr:to>
    <xdr:sp macro="" textlink="">
      <xdr:nvSpPr>
        <xdr:cNvPr id="82" name="楕円 81"/>
        <xdr:cNvSpPr/>
      </xdr:nvSpPr>
      <xdr:spPr>
        <a:xfrm>
          <a:off x="7810500" y="6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169697</xdr:rowOff>
    </xdr:from>
    <xdr:to>
      <xdr:col>45</xdr:col>
      <xdr:colOff>177800</xdr:colOff>
      <xdr:row>41</xdr:row>
      <xdr:rowOff>45522</xdr:rowOff>
    </xdr:to>
    <xdr:cxnSp macro="">
      <xdr:nvCxnSpPr>
        <xdr:cNvPr id="83" name="直線コネクタ 82"/>
        <xdr:cNvCxnSpPr/>
      </xdr:nvCxnSpPr>
      <xdr:spPr>
        <a:xfrm>
          <a:off x="7861300" y="702769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84"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85"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86" name="n_3aveValue【道路】&#10;一人当たり延長"/>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87129</xdr:rowOff>
    </xdr:from>
    <xdr:ext cx="469744" cy="259045"/>
    <xdr:sp macro="" textlink="">
      <xdr:nvSpPr>
        <xdr:cNvPr id="87" name="n_1mainValue【道路】&#10;一人当たり延長"/>
        <xdr:cNvSpPr txBox="1"/>
      </xdr:nvSpPr>
      <xdr:spPr>
        <a:xfrm>
          <a:off x="9391727" y="71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87449</xdr:rowOff>
    </xdr:from>
    <xdr:ext cx="469744" cy="259045"/>
    <xdr:sp macro="" textlink="">
      <xdr:nvSpPr>
        <xdr:cNvPr id="88" name="n_2mainValue【道路】&#10;一人当たり延長"/>
        <xdr:cNvSpPr txBox="1"/>
      </xdr:nvSpPr>
      <xdr:spPr>
        <a:xfrm>
          <a:off x="8515427" y="71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40174</xdr:rowOff>
    </xdr:from>
    <xdr:ext cx="469744" cy="259045"/>
    <xdr:sp macro="" textlink="">
      <xdr:nvSpPr>
        <xdr:cNvPr id="89" name="n_3mainValue【道路】&#10;一人当たり延長"/>
        <xdr:cNvSpPr txBox="1"/>
      </xdr:nvSpPr>
      <xdr:spPr>
        <a:xfrm>
          <a:off x="7626427" y="70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0" name="正方形/長方形 8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1" name="正方形/長方形 9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2" name="正方形/長方形 9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3" name="正方形/長方形 9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4" name="正方形/長方形 9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5" name="正方形/長方形 9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6" name="正方形/長方形 9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7" name="正方形/長方形 9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8" name="テキスト ボックス 9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9" name="直線コネクタ 9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00" name="直線コネクタ 9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01" name="テキスト ボックス 10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2" name="直線コネクタ 10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3" name="テキスト ボックス 10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4" name="直線コネクタ 10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5" name="テキスト ボックス 10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6" name="直線コネクタ 10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7" name="テキスト ボックス 10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8" name="直線コネクタ 10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9" name="テキスト ボックス 10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0" name="直線コネクタ 10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1" name="テキスト ボックス 11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13" name="直線コネクタ 11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1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15" name="直線コネクタ 11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1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17" name="直線コネクタ 11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1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19" name="フローチャート: 判断 11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20" name="フローチャート: 判断 11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21" name="フローチャート: 判断 12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22" name="フローチャート: 判断 121"/>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3" name="テキスト ボックス 12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4" name="テキスト ボックス 12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5" name="テキスト ボックス 12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6" name="テキスト ボックス 12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7" name="テキスト ボックス 12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28" name="楕円 127"/>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29"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30" name="楕円 129"/>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19050</xdr:rowOff>
    </xdr:to>
    <xdr:cxnSp macro="">
      <xdr:nvCxnSpPr>
        <xdr:cNvPr id="131" name="直線コネクタ 130"/>
        <xdr:cNvCxnSpPr/>
      </xdr:nvCxnSpPr>
      <xdr:spPr>
        <a:xfrm flipV="1">
          <a:off x="3797300" y="1027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32" name="楕円 131"/>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24765</xdr:rowOff>
    </xdr:to>
    <xdr:cxnSp macro="">
      <xdr:nvCxnSpPr>
        <xdr:cNvPr id="133" name="直線コネクタ 132"/>
        <xdr:cNvCxnSpPr/>
      </xdr:nvCxnSpPr>
      <xdr:spPr>
        <a:xfrm flipV="1">
          <a:off x="2908300" y="10306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34" name="楕円 133"/>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99060</xdr:rowOff>
    </xdr:to>
    <xdr:cxnSp macro="">
      <xdr:nvCxnSpPr>
        <xdr:cNvPr id="135" name="直線コネクタ 134"/>
        <xdr:cNvCxnSpPr/>
      </xdr:nvCxnSpPr>
      <xdr:spPr>
        <a:xfrm flipV="1">
          <a:off x="2019300" y="103117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36"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37"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38" name="n_3aveValue【橋りょう・トンネ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39" name="n_1mainValue【橋りょう・トンネ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40" name="n_2mainValue【橋りょう・トンネ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141" name="n_3mainValue【橋りょう・トンネル】&#10;有形固定資産減価償却率"/>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2" name="直線コネクタ 15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53" name="テキスト ボックス 152"/>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4" name="直線コネクタ 15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55" name="テキスト ボックス 15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6" name="直線コネクタ 15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57" name="テキスト ボックス 156"/>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59" name="テキスト ボックス 15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61" name="直線コネクタ 160"/>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62"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163" name="直線コネクタ 162"/>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164"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165" name="直線コネクタ 164"/>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166"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167" name="フローチャート: 判断 166"/>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168" name="フローチャート: 判断 167"/>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169" name="フローチャート: 判断 168"/>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170" name="フローチャート: 判断 169"/>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69095</xdr:rowOff>
    </xdr:from>
    <xdr:to>
      <xdr:col>55</xdr:col>
      <xdr:colOff>50800</xdr:colOff>
      <xdr:row>62</xdr:row>
      <xdr:rowOff>170695</xdr:rowOff>
    </xdr:to>
    <xdr:sp macro="" textlink="">
      <xdr:nvSpPr>
        <xdr:cNvPr id="176" name="楕円 175"/>
        <xdr:cNvSpPr/>
      </xdr:nvSpPr>
      <xdr:spPr>
        <a:xfrm>
          <a:off x="10426700" y="106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155472</xdr:rowOff>
    </xdr:from>
    <xdr:ext cx="534377" cy="259045"/>
    <xdr:sp macro="" textlink="">
      <xdr:nvSpPr>
        <xdr:cNvPr id="177" name="【橋りょう・トンネル】&#10;一人当たり有形固定資産（償却資産）額該当値テキスト"/>
        <xdr:cNvSpPr txBox="1"/>
      </xdr:nvSpPr>
      <xdr:spPr>
        <a:xfrm>
          <a:off x="10515600" y="106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69107</xdr:rowOff>
    </xdr:from>
    <xdr:to>
      <xdr:col>50</xdr:col>
      <xdr:colOff>165100</xdr:colOff>
      <xdr:row>62</xdr:row>
      <xdr:rowOff>170707</xdr:rowOff>
    </xdr:to>
    <xdr:sp macro="" textlink="">
      <xdr:nvSpPr>
        <xdr:cNvPr id="178" name="楕円 177"/>
        <xdr:cNvSpPr/>
      </xdr:nvSpPr>
      <xdr:spPr>
        <a:xfrm>
          <a:off x="9588500" y="106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119895</xdr:rowOff>
    </xdr:from>
    <xdr:to>
      <xdr:col>55</xdr:col>
      <xdr:colOff>0</xdr:colOff>
      <xdr:row>62</xdr:row>
      <xdr:rowOff>119907</xdr:rowOff>
    </xdr:to>
    <xdr:cxnSp macro="">
      <xdr:nvCxnSpPr>
        <xdr:cNvPr id="179" name="直線コネクタ 178"/>
        <xdr:cNvCxnSpPr/>
      </xdr:nvCxnSpPr>
      <xdr:spPr>
        <a:xfrm flipV="1">
          <a:off x="9639300" y="1074979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72341</xdr:rowOff>
    </xdr:from>
    <xdr:to>
      <xdr:col>46</xdr:col>
      <xdr:colOff>38100</xdr:colOff>
      <xdr:row>63</xdr:row>
      <xdr:rowOff>2491</xdr:rowOff>
    </xdr:to>
    <xdr:sp macro="" textlink="">
      <xdr:nvSpPr>
        <xdr:cNvPr id="180" name="楕円 179"/>
        <xdr:cNvSpPr/>
      </xdr:nvSpPr>
      <xdr:spPr>
        <a:xfrm>
          <a:off x="8699500" y="107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119907</xdr:rowOff>
    </xdr:from>
    <xdr:to>
      <xdr:col>50</xdr:col>
      <xdr:colOff>114300</xdr:colOff>
      <xdr:row>62</xdr:row>
      <xdr:rowOff>123141</xdr:rowOff>
    </xdr:to>
    <xdr:cxnSp macro="">
      <xdr:nvCxnSpPr>
        <xdr:cNvPr id="181" name="直線コネクタ 180"/>
        <xdr:cNvCxnSpPr/>
      </xdr:nvCxnSpPr>
      <xdr:spPr>
        <a:xfrm flipV="1">
          <a:off x="8750300" y="10749807"/>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79308</xdr:rowOff>
    </xdr:from>
    <xdr:to>
      <xdr:col>41</xdr:col>
      <xdr:colOff>101600</xdr:colOff>
      <xdr:row>63</xdr:row>
      <xdr:rowOff>9458</xdr:rowOff>
    </xdr:to>
    <xdr:sp macro="" textlink="">
      <xdr:nvSpPr>
        <xdr:cNvPr id="182" name="楕円 181"/>
        <xdr:cNvSpPr/>
      </xdr:nvSpPr>
      <xdr:spPr>
        <a:xfrm>
          <a:off x="7810500" y="107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123141</xdr:rowOff>
    </xdr:from>
    <xdr:to>
      <xdr:col>45</xdr:col>
      <xdr:colOff>177800</xdr:colOff>
      <xdr:row>62</xdr:row>
      <xdr:rowOff>130108</xdr:rowOff>
    </xdr:to>
    <xdr:cxnSp macro="">
      <xdr:nvCxnSpPr>
        <xdr:cNvPr id="183" name="直線コネクタ 182"/>
        <xdr:cNvCxnSpPr/>
      </xdr:nvCxnSpPr>
      <xdr:spPr>
        <a:xfrm flipV="1">
          <a:off x="7861300" y="10753041"/>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184"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185"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186" name="n_3aveValue【橋りょう・トンネル】&#10;一人当たり有形固定資産（償却資産）額"/>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161834</xdr:rowOff>
    </xdr:from>
    <xdr:ext cx="534377" cy="259045"/>
    <xdr:sp macro="" textlink="">
      <xdr:nvSpPr>
        <xdr:cNvPr id="187" name="n_1mainValue【橋りょう・トンネル】&#10;一人当たり有形固定資産（償却資産）額"/>
        <xdr:cNvSpPr txBox="1"/>
      </xdr:nvSpPr>
      <xdr:spPr>
        <a:xfrm>
          <a:off x="9359411" y="107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165068</xdr:rowOff>
    </xdr:from>
    <xdr:ext cx="534377" cy="259045"/>
    <xdr:sp macro="" textlink="">
      <xdr:nvSpPr>
        <xdr:cNvPr id="188" name="n_2mainValue【橋りょう・トンネル】&#10;一人当たり有形固定資産（償却資産）額"/>
        <xdr:cNvSpPr txBox="1"/>
      </xdr:nvSpPr>
      <xdr:spPr>
        <a:xfrm>
          <a:off x="8483111" y="107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585</xdr:rowOff>
    </xdr:from>
    <xdr:ext cx="534377" cy="259045"/>
    <xdr:sp macro="" textlink="">
      <xdr:nvSpPr>
        <xdr:cNvPr id="189" name="n_3mainValue【橋りょう・トンネル】&#10;一人当たり有形固定資産（償却資産）額"/>
        <xdr:cNvSpPr txBox="1"/>
      </xdr:nvSpPr>
      <xdr:spPr>
        <a:xfrm>
          <a:off x="7594111" y="108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12" name="直線コネクタ 211"/>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13"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14" name="直線コネクタ 213"/>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15"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16" name="直線コネクタ 215"/>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17"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18" name="フローチャート: 判断 217"/>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19" name="フローチャート: 判断 218"/>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20" name="フローチャート: 判断 219"/>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5587</xdr:rowOff>
    </xdr:from>
    <xdr:to>
      <xdr:col>10</xdr:col>
      <xdr:colOff>165100</xdr:colOff>
      <xdr:row>82</xdr:row>
      <xdr:rowOff>107187</xdr:rowOff>
    </xdr:to>
    <xdr:sp macro="" textlink="">
      <xdr:nvSpPr>
        <xdr:cNvPr id="221" name="フローチャート: 判断 220"/>
        <xdr:cNvSpPr/>
      </xdr:nvSpPr>
      <xdr:spPr>
        <a:xfrm>
          <a:off x="196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85598</xdr:rowOff>
    </xdr:from>
    <xdr:to>
      <xdr:col>24</xdr:col>
      <xdr:colOff>114300</xdr:colOff>
      <xdr:row>86</xdr:row>
      <xdr:rowOff>15748</xdr:rowOff>
    </xdr:to>
    <xdr:sp macro="" textlink="">
      <xdr:nvSpPr>
        <xdr:cNvPr id="227" name="楕円 226"/>
        <xdr:cNvSpPr/>
      </xdr:nvSpPr>
      <xdr:spPr>
        <a:xfrm>
          <a:off x="4584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525</xdr:rowOff>
    </xdr:from>
    <xdr:ext cx="405111" cy="259045"/>
    <xdr:sp macro="" textlink="">
      <xdr:nvSpPr>
        <xdr:cNvPr id="228" name="【公営住宅】&#10;有形固定資産減価償却率該当値テキスト"/>
        <xdr:cNvSpPr txBox="1"/>
      </xdr:nvSpPr>
      <xdr:spPr>
        <a:xfrm>
          <a:off x="467360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129032</xdr:rowOff>
    </xdr:from>
    <xdr:to>
      <xdr:col>20</xdr:col>
      <xdr:colOff>38100</xdr:colOff>
      <xdr:row>86</xdr:row>
      <xdr:rowOff>59182</xdr:rowOff>
    </xdr:to>
    <xdr:sp macro="" textlink="">
      <xdr:nvSpPr>
        <xdr:cNvPr id="229" name="楕円 228"/>
        <xdr:cNvSpPr/>
      </xdr:nvSpPr>
      <xdr:spPr>
        <a:xfrm>
          <a:off x="3746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136398</xdr:rowOff>
    </xdr:from>
    <xdr:to>
      <xdr:col>24</xdr:col>
      <xdr:colOff>63500</xdr:colOff>
      <xdr:row>86</xdr:row>
      <xdr:rowOff>8382</xdr:rowOff>
    </xdr:to>
    <xdr:cxnSp macro="">
      <xdr:nvCxnSpPr>
        <xdr:cNvPr id="230" name="直線コネクタ 229"/>
        <xdr:cNvCxnSpPr/>
      </xdr:nvCxnSpPr>
      <xdr:spPr>
        <a:xfrm flipV="1">
          <a:off x="3797300" y="147096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14732</xdr:rowOff>
    </xdr:from>
    <xdr:to>
      <xdr:col>15</xdr:col>
      <xdr:colOff>101600</xdr:colOff>
      <xdr:row>86</xdr:row>
      <xdr:rowOff>116332</xdr:rowOff>
    </xdr:to>
    <xdr:sp macro="" textlink="">
      <xdr:nvSpPr>
        <xdr:cNvPr id="231" name="楕円 230"/>
        <xdr:cNvSpPr/>
      </xdr:nvSpPr>
      <xdr:spPr>
        <a:xfrm>
          <a:off x="2857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xdr:rowOff>
    </xdr:from>
    <xdr:to>
      <xdr:col>19</xdr:col>
      <xdr:colOff>177800</xdr:colOff>
      <xdr:row>86</xdr:row>
      <xdr:rowOff>65532</xdr:rowOff>
    </xdr:to>
    <xdr:cxnSp macro="">
      <xdr:nvCxnSpPr>
        <xdr:cNvPr id="232" name="直線コネクタ 231"/>
        <xdr:cNvCxnSpPr/>
      </xdr:nvCxnSpPr>
      <xdr:spPr>
        <a:xfrm flipV="1">
          <a:off x="2908300" y="147530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51308</xdr:rowOff>
    </xdr:from>
    <xdr:to>
      <xdr:col>10</xdr:col>
      <xdr:colOff>165100</xdr:colOff>
      <xdr:row>86</xdr:row>
      <xdr:rowOff>152908</xdr:rowOff>
    </xdr:to>
    <xdr:sp macro="" textlink="">
      <xdr:nvSpPr>
        <xdr:cNvPr id="233" name="楕円 232"/>
        <xdr:cNvSpPr/>
      </xdr:nvSpPr>
      <xdr:spPr>
        <a:xfrm>
          <a:off x="1968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65532</xdr:rowOff>
    </xdr:from>
    <xdr:to>
      <xdr:col>15</xdr:col>
      <xdr:colOff>50800</xdr:colOff>
      <xdr:row>86</xdr:row>
      <xdr:rowOff>102108</xdr:rowOff>
    </xdr:to>
    <xdr:cxnSp macro="">
      <xdr:nvCxnSpPr>
        <xdr:cNvPr id="234" name="直線コネクタ 233"/>
        <xdr:cNvCxnSpPr/>
      </xdr:nvCxnSpPr>
      <xdr:spPr>
        <a:xfrm flipV="1">
          <a:off x="2019300" y="14810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35"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36"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37" name="n_3aveValue【公営住宅】&#10;有形固定資産減価償却率"/>
        <xdr:cNvSpPr txBox="1"/>
      </xdr:nvSpPr>
      <xdr:spPr>
        <a:xfrm>
          <a:off x="1816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50309</xdr:rowOff>
    </xdr:from>
    <xdr:ext cx="405111" cy="259045"/>
    <xdr:sp macro="" textlink="">
      <xdr:nvSpPr>
        <xdr:cNvPr id="238" name="n_1mainValue【公営住宅】&#10;有形固定資産減価償却率"/>
        <xdr:cNvSpPr txBox="1"/>
      </xdr:nvSpPr>
      <xdr:spPr>
        <a:xfrm>
          <a:off x="35820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107459</xdr:rowOff>
    </xdr:from>
    <xdr:ext cx="405111" cy="259045"/>
    <xdr:sp macro="" textlink="">
      <xdr:nvSpPr>
        <xdr:cNvPr id="239" name="n_2mainValue【公営住宅】&#10;有形固定資産減価償却率"/>
        <xdr:cNvSpPr txBox="1"/>
      </xdr:nvSpPr>
      <xdr:spPr>
        <a:xfrm>
          <a:off x="2705744"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144035</xdr:rowOff>
    </xdr:from>
    <xdr:ext cx="405111" cy="259045"/>
    <xdr:sp macro="" textlink="">
      <xdr:nvSpPr>
        <xdr:cNvPr id="240" name="n_3mainValue【公営住宅】&#10;有形固定資産減価償却率"/>
        <xdr:cNvSpPr txBox="1"/>
      </xdr:nvSpPr>
      <xdr:spPr>
        <a:xfrm>
          <a:off x="18167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62" name="直線コネクタ 261"/>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3"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4" name="直線コネクタ 26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65"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66" name="直線コネクタ 265"/>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67"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68" name="フローチャート: 判断 267"/>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269" name="フローチャート: 判断 268"/>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270" name="フローチャート: 判断 269"/>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271" name="フローチャート: 判断 270"/>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277" name="楕円 276"/>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278" name="【公営住宅】&#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279" name="楕円 278"/>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280" name="直線コネクタ 279"/>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119431</xdr:rowOff>
    </xdr:from>
    <xdr:to>
      <xdr:col>46</xdr:col>
      <xdr:colOff>38100</xdr:colOff>
      <xdr:row>86</xdr:row>
      <xdr:rowOff>49581</xdr:rowOff>
    </xdr:to>
    <xdr:sp macro="" textlink="">
      <xdr:nvSpPr>
        <xdr:cNvPr id="281" name="楕円 280"/>
        <xdr:cNvSpPr/>
      </xdr:nvSpPr>
      <xdr:spPr>
        <a:xfrm>
          <a:off x="8699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170231</xdr:rowOff>
    </xdr:from>
    <xdr:to>
      <xdr:col>50</xdr:col>
      <xdr:colOff>114300</xdr:colOff>
      <xdr:row>85</xdr:row>
      <xdr:rowOff>170687</xdr:rowOff>
    </xdr:to>
    <xdr:cxnSp macro="">
      <xdr:nvCxnSpPr>
        <xdr:cNvPr id="282" name="直線コネクタ 281"/>
        <xdr:cNvCxnSpPr/>
      </xdr:nvCxnSpPr>
      <xdr:spPr>
        <a:xfrm>
          <a:off x="8750300" y="1474348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119431</xdr:rowOff>
    </xdr:from>
    <xdr:to>
      <xdr:col>41</xdr:col>
      <xdr:colOff>101600</xdr:colOff>
      <xdr:row>86</xdr:row>
      <xdr:rowOff>49581</xdr:rowOff>
    </xdr:to>
    <xdr:sp macro="" textlink="">
      <xdr:nvSpPr>
        <xdr:cNvPr id="283" name="楕円 282"/>
        <xdr:cNvSpPr/>
      </xdr:nvSpPr>
      <xdr:spPr>
        <a:xfrm>
          <a:off x="7810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170231</xdr:rowOff>
    </xdr:from>
    <xdr:to>
      <xdr:col>45</xdr:col>
      <xdr:colOff>177800</xdr:colOff>
      <xdr:row>85</xdr:row>
      <xdr:rowOff>170231</xdr:rowOff>
    </xdr:to>
    <xdr:cxnSp macro="">
      <xdr:nvCxnSpPr>
        <xdr:cNvPr id="284" name="直線コネクタ 283"/>
        <xdr:cNvCxnSpPr/>
      </xdr:nvCxnSpPr>
      <xdr:spPr>
        <a:xfrm>
          <a:off x="7861300" y="147434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285"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286"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287" name="n_3aveValue【公営住宅】&#10;一人当たり面積"/>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288" name="n_1mainValue【公営住宅】&#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289" name="n_2mainValue【公営住宅】&#10;一人当たり面積"/>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40708</xdr:rowOff>
    </xdr:from>
    <xdr:ext cx="469744" cy="259045"/>
    <xdr:sp macro="" textlink="">
      <xdr:nvSpPr>
        <xdr:cNvPr id="290" name="n_3mainValue【公営住宅】&#10;一人当たり面積"/>
        <xdr:cNvSpPr txBox="1"/>
      </xdr:nvSpPr>
      <xdr:spPr>
        <a:xfrm>
          <a:off x="7626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7" name="テキスト ボックス 3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9" name="テキスト ボックス 3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1" name="テキスト ボックス 3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3" name="テキスト ボックス 3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5" name="テキスト ボックス 3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7" name="テキスト ボックス 3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31" name="直線コネクタ 330"/>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32"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33" name="直線コネクタ 332"/>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34"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35" name="直線コネクタ 33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36"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37" name="フローチャート: 判断 336"/>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38" name="フローチャート: 判断 337"/>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39" name="フローチャート: 判断 338"/>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40" name="フローチャート: 判断 339"/>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346" name="楕円 345"/>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347" name="【認定こども園・幼稚園・保育所】&#10;有形固定資産減価償却率該当値テキスト"/>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348" name="楕円 347"/>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93345</xdr:rowOff>
    </xdr:from>
    <xdr:to>
      <xdr:col>85</xdr:col>
      <xdr:colOff>127000</xdr:colOff>
      <xdr:row>40</xdr:row>
      <xdr:rowOff>144780</xdr:rowOff>
    </xdr:to>
    <xdr:cxnSp macro="">
      <xdr:nvCxnSpPr>
        <xdr:cNvPr id="349" name="直線コネクタ 348"/>
        <xdr:cNvCxnSpPr/>
      </xdr:nvCxnSpPr>
      <xdr:spPr>
        <a:xfrm flipV="1">
          <a:off x="15481300" y="6951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350" name="楕円 349"/>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165735</xdr:rowOff>
    </xdr:to>
    <xdr:cxnSp macro="">
      <xdr:nvCxnSpPr>
        <xdr:cNvPr id="351" name="直線コネクタ 350"/>
        <xdr:cNvCxnSpPr/>
      </xdr:nvCxnSpPr>
      <xdr:spPr>
        <a:xfrm flipV="1">
          <a:off x="14592300" y="7002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132080</xdr:rowOff>
    </xdr:from>
    <xdr:to>
      <xdr:col>72</xdr:col>
      <xdr:colOff>38100</xdr:colOff>
      <xdr:row>41</xdr:row>
      <xdr:rowOff>62230</xdr:rowOff>
    </xdr:to>
    <xdr:sp macro="" textlink="">
      <xdr:nvSpPr>
        <xdr:cNvPr id="352" name="楕円 351"/>
        <xdr:cNvSpPr/>
      </xdr:nvSpPr>
      <xdr:spPr>
        <a:xfrm>
          <a:off x="1365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11430</xdr:rowOff>
    </xdr:to>
    <xdr:cxnSp macro="">
      <xdr:nvCxnSpPr>
        <xdr:cNvPr id="353" name="直線コネクタ 352"/>
        <xdr:cNvCxnSpPr/>
      </xdr:nvCxnSpPr>
      <xdr:spPr>
        <a:xfrm flipV="1">
          <a:off x="13703300" y="7023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54"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55"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356" name="n_3aveValue【認定こども園・幼稚園・保育所】&#10;有形固定資産減価償却率"/>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357" name="n_1mainValue【認定こども園・幼稚園・保育所】&#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358" name="n_2mainValue【認定こども園・幼稚園・保育所】&#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53357</xdr:rowOff>
    </xdr:from>
    <xdr:ext cx="405111" cy="259045"/>
    <xdr:sp macro="" textlink="">
      <xdr:nvSpPr>
        <xdr:cNvPr id="359" name="n_3mainValue【認定こども園・幼稚園・保育所】&#10;有形固定資産減価償却率"/>
        <xdr:cNvSpPr txBox="1"/>
      </xdr:nvSpPr>
      <xdr:spPr>
        <a:xfrm>
          <a:off x="13500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83" name="直線コネクタ 382"/>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84"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85" name="直線コネクタ 384"/>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7" name="直線コネクタ 38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8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89" name="フローチャート: 判断 38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90" name="フローチャート: 判断 38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91" name="フローチャート: 判断 390"/>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392" name="フローチャート: 判断 391"/>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398" name="楕円 397"/>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399" name="【認定こども園・幼稚園・保育所】&#10;一人当たり面積該当値テキスト"/>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00" name="楕円 399"/>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401" name="直線コネクタ 400"/>
        <xdr:cNvCxnSpPr/>
      </xdr:nvCxnSpPr>
      <xdr:spPr>
        <a:xfrm>
          <a:off x="21323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402" name="楕円 401"/>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125730</xdr:rowOff>
    </xdr:to>
    <xdr:cxnSp macro="">
      <xdr:nvCxnSpPr>
        <xdr:cNvPr id="403" name="直線コネクタ 402"/>
        <xdr:cNvCxnSpPr/>
      </xdr:nvCxnSpPr>
      <xdr:spPr>
        <a:xfrm>
          <a:off x="20434300" y="7147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404" name="楕円 403"/>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405" name="直線コネクタ 404"/>
        <xdr:cNvCxnSpPr/>
      </xdr:nvCxnSpPr>
      <xdr:spPr>
        <a:xfrm>
          <a:off x="19545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06"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07"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408" name="n_3aveValue【認定こども園・幼稚園・保育所】&#10;一人当たり面積"/>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409" name="n_1mainValue【認定こども園・幼稚園・保育所】&#10;一人当たり面積"/>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410" name="n_2mainValue【認定こども園・幼稚園・保育所】&#10;一人当たり面積"/>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411" name="n_3mainValue【認定こども園・幼稚園・保育所】&#10;一人当たり面積"/>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38" name="直線コネクタ 437"/>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39"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40" name="直線コネクタ 4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41"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42" name="直線コネクタ 441"/>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43"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44" name="フローチャート: 判断 443"/>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45" name="フローチャート: 判断 444"/>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46" name="フローチャート: 判断 445"/>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47" name="フローチャート: 判断 446"/>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53" name="楕円 452"/>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454" name="【学校施設】&#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455" name="楕円 454"/>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63681</xdr:rowOff>
    </xdr:to>
    <xdr:cxnSp macro="">
      <xdr:nvCxnSpPr>
        <xdr:cNvPr id="456" name="直線コネクタ 455"/>
        <xdr:cNvCxnSpPr/>
      </xdr:nvCxnSpPr>
      <xdr:spPr>
        <a:xfrm flipV="1">
          <a:off x="15481300" y="105058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457" name="楕円 456"/>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70213</xdr:rowOff>
    </xdr:to>
    <xdr:cxnSp macro="">
      <xdr:nvCxnSpPr>
        <xdr:cNvPr id="458" name="直線コネクタ 457"/>
        <xdr:cNvCxnSpPr/>
      </xdr:nvCxnSpPr>
      <xdr:spPr>
        <a:xfrm flipV="1">
          <a:off x="14592300" y="1052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459" name="楕円 458"/>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119199</xdr:rowOff>
    </xdr:to>
    <xdr:cxnSp macro="">
      <xdr:nvCxnSpPr>
        <xdr:cNvPr id="460" name="直線コネクタ 459"/>
        <xdr:cNvCxnSpPr/>
      </xdr:nvCxnSpPr>
      <xdr:spPr>
        <a:xfrm flipV="1">
          <a:off x="13703300" y="105286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461"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62"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463" name="n_3aveValue【学校施設】&#10;有形固定資産減価償却率"/>
        <xdr:cNvSpPr txBox="1"/>
      </xdr:nvSpPr>
      <xdr:spPr>
        <a:xfrm>
          <a:off x="13500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464" name="n_1mainValue【学校施設】&#10;有形固定資産減価償却率"/>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65"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466" name="n_3mainValue【学校施設】&#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89" name="直線コネクタ 488"/>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91" name="直線コネクタ 49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92"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93" name="直線コネクタ 492"/>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494"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95" name="フローチャート: 判断 494"/>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96" name="フローチャート: 判断 495"/>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97" name="フローチャート: 判断 496"/>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498" name="フローチャート: 判断 497"/>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66701</xdr:rowOff>
    </xdr:from>
    <xdr:to>
      <xdr:col>116</xdr:col>
      <xdr:colOff>114300</xdr:colOff>
      <xdr:row>63</xdr:row>
      <xdr:rowOff>168301</xdr:rowOff>
    </xdr:to>
    <xdr:sp macro="" textlink="">
      <xdr:nvSpPr>
        <xdr:cNvPr id="504" name="楕円 503"/>
        <xdr:cNvSpPr/>
      </xdr:nvSpPr>
      <xdr:spPr>
        <a:xfrm>
          <a:off x="22110700" y="10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153078</xdr:rowOff>
    </xdr:from>
    <xdr:ext cx="469744" cy="259045"/>
    <xdr:sp macro="" textlink="">
      <xdr:nvSpPr>
        <xdr:cNvPr id="505" name="【学校施設】&#10;一人当たり面積該当値テキスト"/>
        <xdr:cNvSpPr txBox="1"/>
      </xdr:nvSpPr>
      <xdr:spPr>
        <a:xfrm>
          <a:off x="22199600" y="107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06" name="楕円 505"/>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117501</xdr:rowOff>
    </xdr:to>
    <xdr:cxnSp macro="">
      <xdr:nvCxnSpPr>
        <xdr:cNvPr id="507" name="直線コネクタ 506"/>
        <xdr:cNvCxnSpPr/>
      </xdr:nvCxnSpPr>
      <xdr:spPr>
        <a:xfrm>
          <a:off x="21323300" y="1091565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63043</xdr:rowOff>
    </xdr:from>
    <xdr:to>
      <xdr:col>107</xdr:col>
      <xdr:colOff>101600</xdr:colOff>
      <xdr:row>63</xdr:row>
      <xdr:rowOff>164643</xdr:rowOff>
    </xdr:to>
    <xdr:sp macro="" textlink="">
      <xdr:nvSpPr>
        <xdr:cNvPr id="508" name="楕円 507"/>
        <xdr:cNvSpPr/>
      </xdr:nvSpPr>
      <xdr:spPr>
        <a:xfrm>
          <a:off x="20383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113843</xdr:rowOff>
    </xdr:from>
    <xdr:to>
      <xdr:col>111</xdr:col>
      <xdr:colOff>177800</xdr:colOff>
      <xdr:row>63</xdr:row>
      <xdr:rowOff>114300</xdr:rowOff>
    </xdr:to>
    <xdr:cxnSp macro="">
      <xdr:nvCxnSpPr>
        <xdr:cNvPr id="509" name="直線コネクタ 508"/>
        <xdr:cNvCxnSpPr/>
      </xdr:nvCxnSpPr>
      <xdr:spPr>
        <a:xfrm>
          <a:off x="20434300" y="10915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62585</xdr:rowOff>
    </xdr:from>
    <xdr:to>
      <xdr:col>102</xdr:col>
      <xdr:colOff>165100</xdr:colOff>
      <xdr:row>63</xdr:row>
      <xdr:rowOff>164185</xdr:rowOff>
    </xdr:to>
    <xdr:sp macro="" textlink="">
      <xdr:nvSpPr>
        <xdr:cNvPr id="510" name="楕円 509"/>
        <xdr:cNvSpPr/>
      </xdr:nvSpPr>
      <xdr:spPr>
        <a:xfrm>
          <a:off x="19494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113385</xdr:rowOff>
    </xdr:from>
    <xdr:to>
      <xdr:col>107</xdr:col>
      <xdr:colOff>50800</xdr:colOff>
      <xdr:row>63</xdr:row>
      <xdr:rowOff>113843</xdr:rowOff>
    </xdr:to>
    <xdr:cxnSp macro="">
      <xdr:nvCxnSpPr>
        <xdr:cNvPr id="511" name="直線コネクタ 510"/>
        <xdr:cNvCxnSpPr/>
      </xdr:nvCxnSpPr>
      <xdr:spPr>
        <a:xfrm>
          <a:off x="19545300" y="1091473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12"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13"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514" name="n_3ave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515" name="n_1mainValue【学校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155770</xdr:rowOff>
    </xdr:from>
    <xdr:ext cx="469744" cy="259045"/>
    <xdr:sp macro="" textlink="">
      <xdr:nvSpPr>
        <xdr:cNvPr id="516" name="n_2mainValue【学校施設】&#10;一人当たり面積"/>
        <xdr:cNvSpPr txBox="1"/>
      </xdr:nvSpPr>
      <xdr:spPr>
        <a:xfrm>
          <a:off x="20199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155312</xdr:rowOff>
    </xdr:from>
    <xdr:ext cx="469744" cy="259045"/>
    <xdr:sp macro="" textlink="">
      <xdr:nvSpPr>
        <xdr:cNvPr id="517" name="n_3mainValue【学校施設】&#10;一人当たり面積"/>
        <xdr:cNvSpPr txBox="1"/>
      </xdr:nvSpPr>
      <xdr:spPr>
        <a:xfrm>
          <a:off x="19310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42" name="直線コネクタ 541"/>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43"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44" name="直線コネクタ 543"/>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547" name="【児童館】&#10;有形固定資産減価償却率平均値テキスト"/>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48" name="フローチャート: 判断 547"/>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49" name="フローチャート: 判断 548"/>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50" name="フローチャート: 判断 549"/>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51" name="フローチャート: 判断 550"/>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36830</xdr:rowOff>
    </xdr:from>
    <xdr:to>
      <xdr:col>85</xdr:col>
      <xdr:colOff>177800</xdr:colOff>
      <xdr:row>86</xdr:row>
      <xdr:rowOff>138430</xdr:rowOff>
    </xdr:to>
    <xdr:sp macro="" textlink="">
      <xdr:nvSpPr>
        <xdr:cNvPr id="557" name="楕円 556"/>
        <xdr:cNvSpPr/>
      </xdr:nvSpPr>
      <xdr:spPr>
        <a:xfrm>
          <a:off x="16268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123207</xdr:rowOff>
    </xdr:from>
    <xdr:ext cx="405111" cy="259045"/>
    <xdr:sp macro="" textlink="">
      <xdr:nvSpPr>
        <xdr:cNvPr id="558" name="【児童館】&#10;有形固定資産減価償却率該当値テキスト"/>
        <xdr:cNvSpPr txBox="1"/>
      </xdr:nvSpPr>
      <xdr:spPr>
        <a:xfrm>
          <a:off x="16357600" y="1469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88264</xdr:rowOff>
    </xdr:from>
    <xdr:to>
      <xdr:col>81</xdr:col>
      <xdr:colOff>101600</xdr:colOff>
      <xdr:row>87</xdr:row>
      <xdr:rowOff>18414</xdr:rowOff>
    </xdr:to>
    <xdr:sp macro="" textlink="">
      <xdr:nvSpPr>
        <xdr:cNvPr id="559" name="楕円 558"/>
        <xdr:cNvSpPr/>
      </xdr:nvSpPr>
      <xdr:spPr>
        <a:xfrm>
          <a:off x="15430500" y="148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87630</xdr:rowOff>
    </xdr:from>
    <xdr:to>
      <xdr:col>85</xdr:col>
      <xdr:colOff>127000</xdr:colOff>
      <xdr:row>86</xdr:row>
      <xdr:rowOff>139064</xdr:rowOff>
    </xdr:to>
    <xdr:cxnSp macro="">
      <xdr:nvCxnSpPr>
        <xdr:cNvPr id="560" name="直線コネクタ 559"/>
        <xdr:cNvCxnSpPr/>
      </xdr:nvCxnSpPr>
      <xdr:spPr>
        <a:xfrm flipV="1">
          <a:off x="15481300" y="148323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139700</xdr:rowOff>
    </xdr:from>
    <xdr:to>
      <xdr:col>76</xdr:col>
      <xdr:colOff>165100</xdr:colOff>
      <xdr:row>87</xdr:row>
      <xdr:rowOff>69850</xdr:rowOff>
    </xdr:to>
    <xdr:sp macro="" textlink="">
      <xdr:nvSpPr>
        <xdr:cNvPr id="561" name="楕円 560"/>
        <xdr:cNvSpPr/>
      </xdr:nvSpPr>
      <xdr:spPr>
        <a:xfrm>
          <a:off x="14541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139064</xdr:rowOff>
    </xdr:from>
    <xdr:to>
      <xdr:col>81</xdr:col>
      <xdr:colOff>50800</xdr:colOff>
      <xdr:row>87</xdr:row>
      <xdr:rowOff>19050</xdr:rowOff>
    </xdr:to>
    <xdr:cxnSp macro="">
      <xdr:nvCxnSpPr>
        <xdr:cNvPr id="562" name="直線コネクタ 561"/>
        <xdr:cNvCxnSpPr/>
      </xdr:nvCxnSpPr>
      <xdr:spPr>
        <a:xfrm flipV="1">
          <a:off x="14592300" y="14883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48261</xdr:rowOff>
    </xdr:from>
    <xdr:to>
      <xdr:col>72</xdr:col>
      <xdr:colOff>38100</xdr:colOff>
      <xdr:row>86</xdr:row>
      <xdr:rowOff>149861</xdr:rowOff>
    </xdr:to>
    <xdr:sp macro="" textlink="">
      <xdr:nvSpPr>
        <xdr:cNvPr id="563" name="楕円 562"/>
        <xdr:cNvSpPr/>
      </xdr:nvSpPr>
      <xdr:spPr>
        <a:xfrm>
          <a:off x="1365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99061</xdr:rowOff>
    </xdr:from>
    <xdr:to>
      <xdr:col>76</xdr:col>
      <xdr:colOff>114300</xdr:colOff>
      <xdr:row>87</xdr:row>
      <xdr:rowOff>19050</xdr:rowOff>
    </xdr:to>
    <xdr:cxnSp macro="">
      <xdr:nvCxnSpPr>
        <xdr:cNvPr id="564" name="直線コネクタ 563"/>
        <xdr:cNvCxnSpPr/>
      </xdr:nvCxnSpPr>
      <xdr:spPr>
        <a:xfrm>
          <a:off x="13703300" y="14843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565"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66"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67"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9541</xdr:rowOff>
    </xdr:from>
    <xdr:ext cx="405111" cy="259045"/>
    <xdr:sp macro="" textlink="">
      <xdr:nvSpPr>
        <xdr:cNvPr id="568" name="n_1mainValue【児童館】&#10;有形固定資産減価償却率"/>
        <xdr:cNvSpPr txBox="1"/>
      </xdr:nvSpPr>
      <xdr:spPr>
        <a:xfrm>
          <a:off x="15266044" y="1492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60977</xdr:rowOff>
    </xdr:from>
    <xdr:ext cx="405111" cy="259045"/>
    <xdr:sp macro="" textlink="">
      <xdr:nvSpPr>
        <xdr:cNvPr id="569" name="n_2mainValue【児童館】&#10;有形固定資産減価償却率"/>
        <xdr:cNvSpPr txBox="1"/>
      </xdr:nvSpPr>
      <xdr:spPr>
        <a:xfrm>
          <a:off x="14389744" y="1497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140988</xdr:rowOff>
    </xdr:from>
    <xdr:ext cx="405111" cy="259045"/>
    <xdr:sp macro="" textlink="">
      <xdr:nvSpPr>
        <xdr:cNvPr id="570" name="n_3mainValue【児童館】&#10;有形固定資産減価償却率"/>
        <xdr:cNvSpPr txBox="1"/>
      </xdr:nvSpPr>
      <xdr:spPr>
        <a:xfrm>
          <a:off x="13500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94" name="直線コネクタ 59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8" name="直線コネクタ 59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9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0" name="フローチャート: 判断 59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1" name="フローチャート: 判断 60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2" name="フローチャート: 判断 60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03" name="フローチャート: 判断 602"/>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9" name="楕円 608"/>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10"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1" name="楕円 61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12" name="直線コネクタ 611"/>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13" name="楕円 612"/>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14" name="直線コネクタ 613"/>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5" name="楕円 614"/>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133350</xdr:rowOff>
    </xdr:to>
    <xdr:cxnSp macro="">
      <xdr:nvCxnSpPr>
        <xdr:cNvPr id="616" name="直線コネクタ 615"/>
        <xdr:cNvCxnSpPr/>
      </xdr:nvCxnSpPr>
      <xdr:spPr>
        <a:xfrm flipV="1">
          <a:off x="19545300" y="14173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1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1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619" name="n_3ave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20"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21"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22"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3" name="テキスト ボックス 6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4" name="直線コネクタ 6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5" name="テキスト ボックス 6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6" name="直線コネクタ 6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7" name="テキスト ボックス 6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8" name="直線コネクタ 6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9" name="テキスト ボックス 6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0" name="直線コネクタ 6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1" name="テキスト ボックス 6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2" name="直線コネクタ 6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3" name="テキスト ボックス 6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5" name="テキスト ボックス 6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47" name="直線コネクタ 64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4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49" name="直線コネクタ 64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5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51" name="直線コネクタ 65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52"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53" name="フローチャート: 判断 65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54" name="フローチャート: 判断 65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55" name="フローチャート: 判断 65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56" name="フローチャート: 判断 655"/>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61595</xdr:rowOff>
    </xdr:from>
    <xdr:to>
      <xdr:col>85</xdr:col>
      <xdr:colOff>177800</xdr:colOff>
      <xdr:row>107</xdr:row>
      <xdr:rowOff>163195</xdr:rowOff>
    </xdr:to>
    <xdr:sp macro="" textlink="">
      <xdr:nvSpPr>
        <xdr:cNvPr id="662" name="楕円 661"/>
        <xdr:cNvSpPr/>
      </xdr:nvSpPr>
      <xdr:spPr>
        <a:xfrm>
          <a:off x="16268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147972</xdr:rowOff>
    </xdr:from>
    <xdr:ext cx="405111" cy="259045"/>
    <xdr:sp macro="" textlink="">
      <xdr:nvSpPr>
        <xdr:cNvPr id="663" name="【公民館】&#10;有形固定資産減価償却率該当値テキスト"/>
        <xdr:cNvSpPr txBox="1"/>
      </xdr:nvSpPr>
      <xdr:spPr>
        <a:xfrm>
          <a:off x="16357600" y="183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64" name="楕円 663"/>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156211</xdr:rowOff>
    </xdr:to>
    <xdr:cxnSp macro="">
      <xdr:nvCxnSpPr>
        <xdr:cNvPr id="665" name="直線コネクタ 664"/>
        <xdr:cNvCxnSpPr/>
      </xdr:nvCxnSpPr>
      <xdr:spPr>
        <a:xfrm flipV="1">
          <a:off x="15481300" y="184575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666" name="楕円 665"/>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0</xdr:rowOff>
    </xdr:to>
    <xdr:cxnSp macro="">
      <xdr:nvCxnSpPr>
        <xdr:cNvPr id="667" name="直線コネクタ 666"/>
        <xdr:cNvCxnSpPr/>
      </xdr:nvCxnSpPr>
      <xdr:spPr>
        <a:xfrm flipV="1">
          <a:off x="14592300" y="1850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68" name="楕円 667"/>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38100</xdr:rowOff>
    </xdr:to>
    <xdr:cxnSp macro="">
      <xdr:nvCxnSpPr>
        <xdr:cNvPr id="669" name="直線コネクタ 668"/>
        <xdr:cNvCxnSpPr/>
      </xdr:nvCxnSpPr>
      <xdr:spPr>
        <a:xfrm flipV="1">
          <a:off x="13703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0"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71"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72" name="n_3aveValue【公民館】&#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73"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674" name="n_2mainValue【公民館】&#10;有形固定資産減価償却率"/>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675"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699" name="直線コネクタ 698"/>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0"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1" name="直線コネクタ 700"/>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03" name="直線コネクタ 70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04"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05" name="フローチャート: 判断 704"/>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06" name="フローチャート: 判断 705"/>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07" name="フローチャート: 判断 706"/>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08" name="フローチャート: 判断 707"/>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14" name="楕円 713"/>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715"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716" name="楕円 715"/>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717" name="直線コネクタ 716"/>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718" name="楕円 717"/>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719" name="直線コネクタ 718"/>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20" name="楕円 719"/>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721" name="直線コネクタ 720"/>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2"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3"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24" name="n_3aveValue【公民館】&#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725"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726"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727" name="n_3mainValue【公民館】&#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全ての施設類型の有形固定資産減価償却率の類似団体内順位は下位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位以内となっているが、市内にある公共施設の約半分を占める学校教育施設を中心に老朽化が進んでいる。</a:t>
          </a:r>
        </a:p>
        <a:p>
          <a:r>
            <a:rPr kumimoji="1" lang="ja-JP" altLang="en-US" sz="1300">
              <a:latin typeface="ＭＳ Ｐゴシック" panose="020B0600070205080204" pitchFamily="50" charset="-128"/>
              <a:ea typeface="ＭＳ Ｐゴシック" panose="020B0600070205080204" pitchFamily="50" charset="-128"/>
            </a:rPr>
            <a:t>児童館は、平成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月末に新たに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施設増え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施設となったことで、有形固定資産減価償却率が下がったことにより、類似団体内で最も低くなっている。</a:t>
          </a:r>
        </a:p>
        <a:p>
          <a:r>
            <a:rPr kumimoji="1" lang="ja-JP" altLang="en-US" sz="1300">
              <a:latin typeface="ＭＳ Ｐゴシック" panose="020B0600070205080204" pitchFamily="50" charset="-128"/>
              <a:ea typeface="ＭＳ Ｐゴシック" panose="020B0600070205080204" pitchFamily="50" charset="-128"/>
            </a:rPr>
            <a:t>道路の有形固定資産減価償却率については、町田市の場合、減価償却を行わず、道路の舗装部分等のうち取替資産については、部分的取替に要する支出を費用として処理する方法を採用しているため、該当数値なし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96266</xdr:rowOff>
    </xdr:from>
    <xdr:to>
      <xdr:col>10</xdr:col>
      <xdr:colOff>165100</xdr:colOff>
      <xdr:row>38</xdr:row>
      <xdr:rowOff>26415</xdr:rowOff>
    </xdr:to>
    <xdr:sp macro="" textlink="">
      <xdr:nvSpPr>
        <xdr:cNvPr id="63" name="フローチャート: 判断 62"/>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121412</xdr:rowOff>
    </xdr:from>
    <xdr:to>
      <xdr:col>24</xdr:col>
      <xdr:colOff>114300</xdr:colOff>
      <xdr:row>37</xdr:row>
      <xdr:rowOff>51562</xdr:rowOff>
    </xdr:to>
    <xdr:sp macro="" textlink="">
      <xdr:nvSpPr>
        <xdr:cNvPr id="69" name="楕円 68"/>
        <xdr:cNvSpPr/>
      </xdr:nvSpPr>
      <xdr:spPr>
        <a:xfrm>
          <a:off x="4584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144289</xdr:rowOff>
    </xdr:from>
    <xdr:ext cx="405111" cy="259045"/>
    <xdr:sp macro="" textlink="">
      <xdr:nvSpPr>
        <xdr:cNvPr id="70" name="【図書館】&#10;有形固定資産減価償却率該当値テキスト"/>
        <xdr:cNvSpPr txBox="1"/>
      </xdr:nvSpPr>
      <xdr:spPr>
        <a:xfrm>
          <a:off x="4673600" y="614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1" name="楕円 70"/>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48768</xdr:rowOff>
    </xdr:to>
    <xdr:cxnSp macro="">
      <xdr:nvCxnSpPr>
        <xdr:cNvPr id="72" name="直線コネクタ 71"/>
        <xdr:cNvCxnSpPr/>
      </xdr:nvCxnSpPr>
      <xdr:spPr>
        <a:xfrm flipV="1">
          <a:off x="3797300" y="63444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3" name="楕円 72"/>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87630</xdr:rowOff>
    </xdr:to>
    <xdr:cxnSp macro="">
      <xdr:nvCxnSpPr>
        <xdr:cNvPr id="74" name="直線コネクタ 73"/>
        <xdr:cNvCxnSpPr/>
      </xdr:nvCxnSpPr>
      <xdr:spPr>
        <a:xfrm flipV="1">
          <a:off x="2908300" y="639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89408</xdr:rowOff>
    </xdr:from>
    <xdr:to>
      <xdr:col>10</xdr:col>
      <xdr:colOff>165100</xdr:colOff>
      <xdr:row>38</xdr:row>
      <xdr:rowOff>19558</xdr:rowOff>
    </xdr:to>
    <xdr:sp macro="" textlink="">
      <xdr:nvSpPr>
        <xdr:cNvPr id="75" name="楕円 74"/>
        <xdr:cNvSpPr/>
      </xdr:nvSpPr>
      <xdr:spPr>
        <a:xfrm>
          <a:off x="1968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140208</xdr:rowOff>
    </xdr:to>
    <xdr:cxnSp macro="">
      <xdr:nvCxnSpPr>
        <xdr:cNvPr id="76" name="直線コネクタ 75"/>
        <xdr:cNvCxnSpPr/>
      </xdr:nvCxnSpPr>
      <xdr:spPr>
        <a:xfrm flipV="1">
          <a:off x="2019300" y="64312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7"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8"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17543</xdr:rowOff>
    </xdr:from>
    <xdr:ext cx="405111" cy="259045"/>
    <xdr:sp macro="" textlink="">
      <xdr:nvSpPr>
        <xdr:cNvPr id="79" name="n_3aveValue【図書館】&#10;有形固定資産減価償却率"/>
        <xdr:cNvSpPr txBox="1"/>
      </xdr:nvSpPr>
      <xdr:spPr>
        <a:xfrm>
          <a:off x="1816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116095</xdr:rowOff>
    </xdr:from>
    <xdr:ext cx="405111" cy="259045"/>
    <xdr:sp macro="" textlink="">
      <xdr:nvSpPr>
        <xdr:cNvPr id="80" name="n_1mainValue【図書館】&#10;有形固定資産減価償却率"/>
        <xdr:cNvSpPr txBox="1"/>
      </xdr:nvSpPr>
      <xdr:spPr>
        <a:xfrm>
          <a:off x="3582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1"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36085</xdr:rowOff>
    </xdr:from>
    <xdr:ext cx="405111" cy="259045"/>
    <xdr:sp macro="" textlink="">
      <xdr:nvSpPr>
        <xdr:cNvPr id="82" name="n_3mainValue【図書館】&#10;有形固定資産減価償却率"/>
        <xdr:cNvSpPr txBox="1"/>
      </xdr:nvSpPr>
      <xdr:spPr>
        <a:xfrm>
          <a:off x="1816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3" name="フローチャート: 判断 112"/>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9" name="楕円 118"/>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0"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1" name="楕円 12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2" name="直線コネクタ 121"/>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3" name="楕円 12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4" name="直線コネクタ 123"/>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25" name="楕円 12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26" name="直線コネクタ 125"/>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7"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8"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9"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30"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1"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2"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62"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6" name="フローチャート: 判断 16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2" name="楕円 171"/>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73" name="【体育館・プール】&#10;有形固定資産減価償却率該当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74" name="楕円 173"/>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45720</xdr:rowOff>
    </xdr:to>
    <xdr:cxnSp macro="">
      <xdr:nvCxnSpPr>
        <xdr:cNvPr id="175" name="直線コネクタ 174"/>
        <xdr:cNvCxnSpPr/>
      </xdr:nvCxnSpPr>
      <xdr:spPr>
        <a:xfrm flipV="1">
          <a:off x="3797300" y="1029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76" name="楕円 175"/>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85725</xdr:rowOff>
    </xdr:to>
    <xdr:cxnSp macro="">
      <xdr:nvCxnSpPr>
        <xdr:cNvPr id="177" name="直線コネクタ 176"/>
        <xdr:cNvCxnSpPr/>
      </xdr:nvCxnSpPr>
      <xdr:spPr>
        <a:xfrm flipV="1">
          <a:off x="2908300" y="10332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78" name="楕円 177"/>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127635</xdr:rowOff>
    </xdr:to>
    <xdr:cxnSp macro="">
      <xdr:nvCxnSpPr>
        <xdr:cNvPr id="179" name="直線コネクタ 178"/>
        <xdr:cNvCxnSpPr/>
      </xdr:nvCxnSpPr>
      <xdr:spPr>
        <a:xfrm flipV="1">
          <a:off x="2019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0"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81"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82"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83" name="n_1main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84" name="n_2main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185" name="n_3mainValue【体育館・プール】&#10;有形固定資産減価償却率"/>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47498</xdr:rowOff>
    </xdr:from>
    <xdr:to>
      <xdr:col>41</xdr:col>
      <xdr:colOff>101600</xdr:colOff>
      <xdr:row>61</xdr:row>
      <xdr:rowOff>149098</xdr:rowOff>
    </xdr:to>
    <xdr:sp macro="" textlink="">
      <xdr:nvSpPr>
        <xdr:cNvPr id="216" name="フローチャート: 判断 215"/>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111506</xdr:rowOff>
    </xdr:from>
    <xdr:to>
      <xdr:col>55</xdr:col>
      <xdr:colOff>50800</xdr:colOff>
      <xdr:row>62</xdr:row>
      <xdr:rowOff>41656</xdr:rowOff>
    </xdr:to>
    <xdr:sp macro="" textlink="">
      <xdr:nvSpPr>
        <xdr:cNvPr id="222" name="楕円 221"/>
        <xdr:cNvSpPr/>
      </xdr:nvSpPr>
      <xdr:spPr>
        <a:xfrm>
          <a:off x="10426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89933</xdr:rowOff>
    </xdr:from>
    <xdr:ext cx="469744" cy="259045"/>
    <xdr:sp macro="" textlink="">
      <xdr:nvSpPr>
        <xdr:cNvPr id="223" name="【体育館・プール】&#10;一人当たり面積該当値テキスト"/>
        <xdr:cNvSpPr txBox="1"/>
      </xdr:nvSpPr>
      <xdr:spPr>
        <a:xfrm>
          <a:off x="10515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111506</xdr:rowOff>
    </xdr:from>
    <xdr:to>
      <xdr:col>50</xdr:col>
      <xdr:colOff>165100</xdr:colOff>
      <xdr:row>62</xdr:row>
      <xdr:rowOff>41656</xdr:rowOff>
    </xdr:to>
    <xdr:sp macro="" textlink="">
      <xdr:nvSpPr>
        <xdr:cNvPr id="224" name="楕円 223"/>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162306</xdr:rowOff>
    </xdr:from>
    <xdr:to>
      <xdr:col>55</xdr:col>
      <xdr:colOff>0</xdr:colOff>
      <xdr:row>61</xdr:row>
      <xdr:rowOff>162306</xdr:rowOff>
    </xdr:to>
    <xdr:cxnSp macro="">
      <xdr:nvCxnSpPr>
        <xdr:cNvPr id="225" name="直線コネクタ 224"/>
        <xdr:cNvCxnSpPr/>
      </xdr:nvCxnSpPr>
      <xdr:spPr>
        <a:xfrm>
          <a:off x="9639300" y="1062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111506</xdr:rowOff>
    </xdr:from>
    <xdr:to>
      <xdr:col>46</xdr:col>
      <xdr:colOff>38100</xdr:colOff>
      <xdr:row>62</xdr:row>
      <xdr:rowOff>41656</xdr:rowOff>
    </xdr:to>
    <xdr:sp macro="" textlink="">
      <xdr:nvSpPr>
        <xdr:cNvPr id="226" name="楕円 225"/>
        <xdr:cNvSpPr/>
      </xdr:nvSpPr>
      <xdr:spPr>
        <a:xfrm>
          <a:off x="8699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162306</xdr:rowOff>
    </xdr:to>
    <xdr:cxnSp macro="">
      <xdr:nvCxnSpPr>
        <xdr:cNvPr id="227" name="直線コネクタ 226"/>
        <xdr:cNvCxnSpPr/>
      </xdr:nvCxnSpPr>
      <xdr:spPr>
        <a:xfrm>
          <a:off x="8750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106934</xdr:rowOff>
    </xdr:from>
    <xdr:to>
      <xdr:col>41</xdr:col>
      <xdr:colOff>101600</xdr:colOff>
      <xdr:row>62</xdr:row>
      <xdr:rowOff>37084</xdr:rowOff>
    </xdr:to>
    <xdr:sp macro="" textlink="">
      <xdr:nvSpPr>
        <xdr:cNvPr id="228" name="楕円 227"/>
        <xdr:cNvSpPr/>
      </xdr:nvSpPr>
      <xdr:spPr>
        <a:xfrm>
          <a:off x="781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157734</xdr:rowOff>
    </xdr:from>
    <xdr:to>
      <xdr:col>45</xdr:col>
      <xdr:colOff>177800</xdr:colOff>
      <xdr:row>61</xdr:row>
      <xdr:rowOff>162306</xdr:rowOff>
    </xdr:to>
    <xdr:cxnSp macro="">
      <xdr:nvCxnSpPr>
        <xdr:cNvPr id="229" name="直線コネクタ 228"/>
        <xdr:cNvCxnSpPr/>
      </xdr:nvCxnSpPr>
      <xdr:spPr>
        <a:xfrm>
          <a:off x="7861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31"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165625</xdr:rowOff>
    </xdr:from>
    <xdr:ext cx="469744" cy="259045"/>
    <xdr:sp macro="" textlink="">
      <xdr:nvSpPr>
        <xdr:cNvPr id="232" name="n_3aveValue【体育館・プール】&#10;一人当たり面積"/>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32783</xdr:rowOff>
    </xdr:from>
    <xdr:ext cx="469744" cy="259045"/>
    <xdr:sp macro="" textlink="">
      <xdr:nvSpPr>
        <xdr:cNvPr id="233" name="n_1mainValue【体育館・プール】&#10;一人当たり面積"/>
        <xdr:cNvSpPr txBox="1"/>
      </xdr:nvSpPr>
      <xdr:spPr>
        <a:xfrm>
          <a:off x="9391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32783</xdr:rowOff>
    </xdr:from>
    <xdr:ext cx="469744" cy="259045"/>
    <xdr:sp macro="" textlink="">
      <xdr:nvSpPr>
        <xdr:cNvPr id="234" name="n_2mainValue【体育館・プール】&#10;一人当たり面積"/>
        <xdr:cNvSpPr txBox="1"/>
      </xdr:nvSpPr>
      <xdr:spPr>
        <a:xfrm>
          <a:off x="8515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28211</xdr:rowOff>
    </xdr:from>
    <xdr:ext cx="469744" cy="259045"/>
    <xdr:sp macro="" textlink="">
      <xdr:nvSpPr>
        <xdr:cNvPr id="235" name="n_3mainValue【体育館・プール】&#10;一人当たり面積"/>
        <xdr:cNvSpPr txBox="1"/>
      </xdr:nvSpPr>
      <xdr:spPr>
        <a:xfrm>
          <a:off x="7626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68" name="フローチャート: 判断 267"/>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74" name="楕円 273"/>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75" name="【福祉施設】&#10;有形固定資産減価償却率該当値テキスト"/>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76" name="楕円 275"/>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144780</xdr:rowOff>
    </xdr:to>
    <xdr:cxnSp macro="">
      <xdr:nvCxnSpPr>
        <xdr:cNvPr id="277" name="直線コネクタ 276"/>
        <xdr:cNvCxnSpPr/>
      </xdr:nvCxnSpPr>
      <xdr:spPr>
        <a:xfrm flipV="1">
          <a:off x="3797300" y="1399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78" name="楕円 277"/>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81</xdr:row>
      <xdr:rowOff>158114</xdr:rowOff>
    </xdr:to>
    <xdr:cxnSp macro="">
      <xdr:nvCxnSpPr>
        <xdr:cNvPr id="279" name="直線コネクタ 278"/>
        <xdr:cNvCxnSpPr/>
      </xdr:nvCxnSpPr>
      <xdr:spPr>
        <a:xfrm flipV="1">
          <a:off x="2908300" y="140322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80" name="楕円 279"/>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26670</xdr:rowOff>
    </xdr:to>
    <xdr:cxnSp macro="">
      <xdr:nvCxnSpPr>
        <xdr:cNvPr id="281" name="直線コネクタ 280"/>
        <xdr:cNvCxnSpPr/>
      </xdr:nvCxnSpPr>
      <xdr:spPr>
        <a:xfrm flipV="1">
          <a:off x="2019300" y="140455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83"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84" name="n_3ave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15257</xdr:rowOff>
    </xdr:from>
    <xdr:ext cx="405111" cy="259045"/>
    <xdr:sp macro="" textlink="">
      <xdr:nvSpPr>
        <xdr:cNvPr id="285" name="n_1main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86" name="n_2mainValue【福祉施設】&#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87" name="n_3main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0</xdr:rowOff>
    </xdr:from>
    <xdr:to>
      <xdr:col>41</xdr:col>
      <xdr:colOff>101600</xdr:colOff>
      <xdr:row>82</xdr:row>
      <xdr:rowOff>101600</xdr:rowOff>
    </xdr:to>
    <xdr:sp macro="" textlink="">
      <xdr:nvSpPr>
        <xdr:cNvPr id="320" name="フローチャート: 判断 319"/>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26" name="楕円 325"/>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27" name="【福祉施設】&#10;一人当たり面積該当値テキスト"/>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28" name="楕円 327"/>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29" name="直線コネクタ 328"/>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30" name="楕円 329"/>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31" name="直線コネクタ 330"/>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32" name="楕円 331"/>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33" name="直線コネクタ 332"/>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36" name="n_3ave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37"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38"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39" name="n_3mainValue【福祉施設】&#10;一人当たり面積"/>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69"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73" name="フローチャート: 判断 372"/>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156845</xdr:rowOff>
    </xdr:from>
    <xdr:to>
      <xdr:col>24</xdr:col>
      <xdr:colOff>114300</xdr:colOff>
      <xdr:row>107</xdr:row>
      <xdr:rowOff>86995</xdr:rowOff>
    </xdr:to>
    <xdr:sp macro="" textlink="">
      <xdr:nvSpPr>
        <xdr:cNvPr id="379" name="楕円 378"/>
        <xdr:cNvSpPr/>
      </xdr:nvSpPr>
      <xdr:spPr>
        <a:xfrm>
          <a:off x="4584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135272</xdr:rowOff>
    </xdr:from>
    <xdr:ext cx="405111" cy="259045"/>
    <xdr:sp macro="" textlink="">
      <xdr:nvSpPr>
        <xdr:cNvPr id="380" name="【市民会館】&#10;有形固定資産減価償却率該当値テキスト"/>
        <xdr:cNvSpPr txBox="1"/>
      </xdr:nvSpPr>
      <xdr:spPr>
        <a:xfrm>
          <a:off x="4673600"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38736</xdr:rowOff>
    </xdr:from>
    <xdr:to>
      <xdr:col>20</xdr:col>
      <xdr:colOff>38100</xdr:colOff>
      <xdr:row>107</xdr:row>
      <xdr:rowOff>140336</xdr:rowOff>
    </xdr:to>
    <xdr:sp macro="" textlink="">
      <xdr:nvSpPr>
        <xdr:cNvPr id="381" name="楕円 380"/>
        <xdr:cNvSpPr/>
      </xdr:nvSpPr>
      <xdr:spPr>
        <a:xfrm>
          <a:off x="3746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89536</xdr:rowOff>
    </xdr:to>
    <xdr:cxnSp macro="">
      <xdr:nvCxnSpPr>
        <xdr:cNvPr id="382" name="直線コネクタ 381"/>
        <xdr:cNvCxnSpPr/>
      </xdr:nvCxnSpPr>
      <xdr:spPr>
        <a:xfrm flipV="1">
          <a:off x="3797300" y="183813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92075</xdr:rowOff>
    </xdr:from>
    <xdr:to>
      <xdr:col>15</xdr:col>
      <xdr:colOff>101600</xdr:colOff>
      <xdr:row>108</xdr:row>
      <xdr:rowOff>22225</xdr:rowOff>
    </xdr:to>
    <xdr:sp macro="" textlink="">
      <xdr:nvSpPr>
        <xdr:cNvPr id="383" name="楕円 382"/>
        <xdr:cNvSpPr/>
      </xdr:nvSpPr>
      <xdr:spPr>
        <a:xfrm>
          <a:off x="2857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142875</xdr:rowOff>
    </xdr:to>
    <xdr:cxnSp macro="">
      <xdr:nvCxnSpPr>
        <xdr:cNvPr id="384" name="直線コネクタ 383"/>
        <xdr:cNvCxnSpPr/>
      </xdr:nvCxnSpPr>
      <xdr:spPr>
        <a:xfrm flipV="1">
          <a:off x="2908300" y="184346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149225</xdr:rowOff>
    </xdr:from>
    <xdr:to>
      <xdr:col>10</xdr:col>
      <xdr:colOff>165100</xdr:colOff>
      <xdr:row>108</xdr:row>
      <xdr:rowOff>79375</xdr:rowOff>
    </xdr:to>
    <xdr:sp macro="" textlink="">
      <xdr:nvSpPr>
        <xdr:cNvPr id="385" name="楕円 384"/>
        <xdr:cNvSpPr/>
      </xdr:nvSpPr>
      <xdr:spPr>
        <a:xfrm>
          <a:off x="1968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142875</xdr:rowOff>
    </xdr:from>
    <xdr:to>
      <xdr:col>15</xdr:col>
      <xdr:colOff>50800</xdr:colOff>
      <xdr:row>108</xdr:row>
      <xdr:rowOff>28575</xdr:rowOff>
    </xdr:to>
    <xdr:cxnSp macro="">
      <xdr:nvCxnSpPr>
        <xdr:cNvPr id="386" name="直線コネクタ 385"/>
        <xdr:cNvCxnSpPr/>
      </xdr:nvCxnSpPr>
      <xdr:spPr>
        <a:xfrm flipV="1">
          <a:off x="2019300" y="18488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8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8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389" name="n_3aveValue【市民会館】&#10;有形固定資産減価償却率"/>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131463</xdr:rowOff>
    </xdr:from>
    <xdr:ext cx="405111" cy="259045"/>
    <xdr:sp macro="" textlink="">
      <xdr:nvSpPr>
        <xdr:cNvPr id="390" name="n_1mainValue【市民会館】&#10;有形固定資産減価償却率"/>
        <xdr:cNvSpPr txBox="1"/>
      </xdr:nvSpPr>
      <xdr:spPr>
        <a:xfrm>
          <a:off x="3582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13352</xdr:rowOff>
    </xdr:from>
    <xdr:ext cx="405111" cy="259045"/>
    <xdr:sp macro="" textlink="">
      <xdr:nvSpPr>
        <xdr:cNvPr id="391" name="n_2mainValue【市民会館】&#10;有形固定資産減価償却率"/>
        <xdr:cNvSpPr txBox="1"/>
      </xdr:nvSpPr>
      <xdr:spPr>
        <a:xfrm>
          <a:off x="2705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70502</xdr:rowOff>
    </xdr:from>
    <xdr:ext cx="405111" cy="259045"/>
    <xdr:sp macro="" textlink="">
      <xdr:nvSpPr>
        <xdr:cNvPr id="392" name="n_3mainValue【市民会館】&#10;有形固定資産減価償却率"/>
        <xdr:cNvSpPr txBox="1"/>
      </xdr:nvSpPr>
      <xdr:spPr>
        <a:xfrm>
          <a:off x="1816744"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25" name="フローチャート: 判断 42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31" name="楕円 430"/>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432" name="【市民会館】&#10;一人当たり面積該当値テキスト"/>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33" name="楕円 432"/>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102870</xdr:rowOff>
    </xdr:to>
    <xdr:cxnSp macro="">
      <xdr:nvCxnSpPr>
        <xdr:cNvPr id="434" name="直線コネクタ 433"/>
        <xdr:cNvCxnSpPr/>
      </xdr:nvCxnSpPr>
      <xdr:spPr>
        <a:xfrm>
          <a:off x="9639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35" name="楕円 434"/>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36" name="直線コネクタ 435"/>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37" name="楕円 436"/>
        <xdr:cNvSpPr/>
      </xdr:nvSpPr>
      <xdr:spPr>
        <a:xfrm>
          <a:off x="781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102870</xdr:rowOff>
    </xdr:to>
    <xdr:cxnSp macro="">
      <xdr:nvCxnSpPr>
        <xdr:cNvPr id="438" name="直線コネクタ 437"/>
        <xdr:cNvCxnSpPr/>
      </xdr:nvCxnSpPr>
      <xdr:spPr>
        <a:xfrm>
          <a:off x="7861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41"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42"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43"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44" name="n_3mainValue【市民会館】&#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78" name="フローチャート: 判断 477"/>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84" name="楕円 483"/>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41927</xdr:rowOff>
    </xdr:from>
    <xdr:ext cx="405111" cy="259045"/>
    <xdr:sp macro="" textlink="">
      <xdr:nvSpPr>
        <xdr:cNvPr id="485" name="【一般廃棄物処理施設】&#10;有形固定資産減価償却率該当値テキスト"/>
        <xdr:cNvSpPr txBox="1"/>
      </xdr:nvSpPr>
      <xdr:spPr>
        <a:xfrm>
          <a:off x="16357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486" name="楕円 485"/>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131445</xdr:rowOff>
    </xdr:to>
    <xdr:cxnSp macro="">
      <xdr:nvCxnSpPr>
        <xdr:cNvPr id="487" name="直線コネクタ 486"/>
        <xdr:cNvCxnSpPr/>
      </xdr:nvCxnSpPr>
      <xdr:spPr>
        <a:xfrm flipV="1">
          <a:off x="15481300" y="6457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88" name="楕円 487"/>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1905</xdr:rowOff>
    </xdr:to>
    <xdr:cxnSp macro="">
      <xdr:nvCxnSpPr>
        <xdr:cNvPr id="489" name="直線コネクタ 488"/>
        <xdr:cNvCxnSpPr/>
      </xdr:nvCxnSpPr>
      <xdr:spPr>
        <a:xfrm flipV="1">
          <a:off x="14592300" y="647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0"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1"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139717</xdr:rowOff>
    </xdr:from>
    <xdr:ext cx="405111" cy="259045"/>
    <xdr:sp macro="" textlink="">
      <xdr:nvSpPr>
        <xdr:cNvPr id="492"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1922</xdr:rowOff>
    </xdr:from>
    <xdr:ext cx="405111" cy="259045"/>
    <xdr:sp macro="" textlink="">
      <xdr:nvSpPr>
        <xdr:cNvPr id="493" name="n_1mainValue【一般廃棄物処理施設】&#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94" name="n_2main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8" name="テキスト ボックス 50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4" name="テキスト ボックス 51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18" name="直線コネクタ 517"/>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19"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0" name="直線コネクタ 519"/>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1"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2" name="直線コネクタ 521"/>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523"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4" name="フローチャート: 判断 523"/>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5" name="フローチャート: 判断 524"/>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6" name="フローチャート: 判断 525"/>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106904</xdr:rowOff>
    </xdr:from>
    <xdr:to>
      <xdr:col>102</xdr:col>
      <xdr:colOff>165100</xdr:colOff>
      <xdr:row>40</xdr:row>
      <xdr:rowOff>37054</xdr:rowOff>
    </xdr:to>
    <xdr:sp macro="" textlink="">
      <xdr:nvSpPr>
        <xdr:cNvPr id="527" name="フローチャート: 判断 526"/>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71257</xdr:rowOff>
    </xdr:from>
    <xdr:to>
      <xdr:col>116</xdr:col>
      <xdr:colOff>114300</xdr:colOff>
      <xdr:row>40</xdr:row>
      <xdr:rowOff>1407</xdr:rowOff>
    </xdr:to>
    <xdr:sp macro="" textlink="">
      <xdr:nvSpPr>
        <xdr:cNvPr id="533" name="楕円 532"/>
        <xdr:cNvSpPr/>
      </xdr:nvSpPr>
      <xdr:spPr>
        <a:xfrm>
          <a:off x="22110700" y="67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94134</xdr:rowOff>
    </xdr:from>
    <xdr:ext cx="534377" cy="259045"/>
    <xdr:sp macro="" textlink="">
      <xdr:nvSpPr>
        <xdr:cNvPr id="534" name="【一般廃棄物処理施設】&#10;一人当たり有形固定資産（償却資産）額該当値テキスト"/>
        <xdr:cNvSpPr txBox="1"/>
      </xdr:nvSpPr>
      <xdr:spPr>
        <a:xfrm>
          <a:off x="22199600" y="66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85461</xdr:rowOff>
    </xdr:from>
    <xdr:to>
      <xdr:col>112</xdr:col>
      <xdr:colOff>38100</xdr:colOff>
      <xdr:row>40</xdr:row>
      <xdr:rowOff>15611</xdr:rowOff>
    </xdr:to>
    <xdr:sp macro="" textlink="">
      <xdr:nvSpPr>
        <xdr:cNvPr id="535" name="楕円 534"/>
        <xdr:cNvSpPr/>
      </xdr:nvSpPr>
      <xdr:spPr>
        <a:xfrm>
          <a:off x="21272500" y="67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122057</xdr:rowOff>
    </xdr:from>
    <xdr:to>
      <xdr:col>116</xdr:col>
      <xdr:colOff>63500</xdr:colOff>
      <xdr:row>39</xdr:row>
      <xdr:rowOff>136261</xdr:rowOff>
    </xdr:to>
    <xdr:cxnSp macro="">
      <xdr:nvCxnSpPr>
        <xdr:cNvPr id="536" name="直線コネクタ 535"/>
        <xdr:cNvCxnSpPr/>
      </xdr:nvCxnSpPr>
      <xdr:spPr>
        <a:xfrm flipV="1">
          <a:off x="21323300" y="6808607"/>
          <a:ext cx="8382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40602</xdr:rowOff>
    </xdr:from>
    <xdr:to>
      <xdr:col>107</xdr:col>
      <xdr:colOff>101600</xdr:colOff>
      <xdr:row>40</xdr:row>
      <xdr:rowOff>142202</xdr:rowOff>
    </xdr:to>
    <xdr:sp macro="" textlink="">
      <xdr:nvSpPr>
        <xdr:cNvPr id="537" name="楕円 536"/>
        <xdr:cNvSpPr/>
      </xdr:nvSpPr>
      <xdr:spPr>
        <a:xfrm>
          <a:off x="20383500" y="6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136261</xdr:rowOff>
    </xdr:from>
    <xdr:to>
      <xdr:col>111</xdr:col>
      <xdr:colOff>177800</xdr:colOff>
      <xdr:row>40</xdr:row>
      <xdr:rowOff>91402</xdr:rowOff>
    </xdr:to>
    <xdr:cxnSp macro="">
      <xdr:nvCxnSpPr>
        <xdr:cNvPr id="538" name="直線コネクタ 537"/>
        <xdr:cNvCxnSpPr/>
      </xdr:nvCxnSpPr>
      <xdr:spPr>
        <a:xfrm flipV="1">
          <a:off x="20434300" y="6822811"/>
          <a:ext cx="889000" cy="1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39"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0"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53581</xdr:rowOff>
    </xdr:from>
    <xdr:ext cx="534377" cy="259045"/>
    <xdr:sp macro="" textlink="">
      <xdr:nvSpPr>
        <xdr:cNvPr id="541" name="n_3aveValue【一般廃棄物処理施設】&#10;一人当たり有形固定資産（償却資産）額"/>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6738</xdr:rowOff>
    </xdr:from>
    <xdr:ext cx="534377" cy="259045"/>
    <xdr:sp macro="" textlink="">
      <xdr:nvSpPr>
        <xdr:cNvPr id="542" name="n_1mainValue【一般廃棄物処理施設】&#10;一人当たり有形固定資産（償却資産）額"/>
        <xdr:cNvSpPr txBox="1"/>
      </xdr:nvSpPr>
      <xdr:spPr>
        <a:xfrm>
          <a:off x="21043411" y="68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133329</xdr:rowOff>
    </xdr:from>
    <xdr:ext cx="534377" cy="259045"/>
    <xdr:sp macro="" textlink="">
      <xdr:nvSpPr>
        <xdr:cNvPr id="543" name="n_2mainValue【一般廃棄物処理施設】&#10;一人当たり有形固定資産（償却資産）額"/>
        <xdr:cNvSpPr txBox="1"/>
      </xdr:nvSpPr>
      <xdr:spPr>
        <a:xfrm>
          <a:off x="20167111" y="6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4" name="テキスト ボックス 5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5" name="直線コネクタ 5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6" name="テキスト ボックス 5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7" name="直線コネクタ 5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8" name="テキスト ボックス 5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9" name="直線コネクタ 5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0" name="テキスト ボックス 5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1" name="直線コネクタ 5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2" name="テキスト ボックス 5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4" name="テキスト ボックス 5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66" name="直線コネクタ 565"/>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67"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68" name="直線コネクタ 567"/>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69"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0" name="直線コネクタ 569"/>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71"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2" name="フローチャート: 判断 57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3" name="フローチャート: 判断 572"/>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74" name="フローチャート: 判断 573"/>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75" name="フローチャート: 判断 574"/>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581" name="楕円 580"/>
        <xdr:cNvSpPr/>
      </xdr:nvSpPr>
      <xdr:spPr>
        <a:xfrm>
          <a:off x="16268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582" name="【保健センター・保健所】&#10;有形固定資産減価償却率該当値テキスト"/>
        <xdr:cNvSpPr txBox="1"/>
      </xdr:nvSpPr>
      <xdr:spPr>
        <a:xfrm>
          <a:off x="163576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583" name="楕円 582"/>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58</xdr:row>
      <xdr:rowOff>4572</xdr:rowOff>
    </xdr:to>
    <xdr:cxnSp macro="">
      <xdr:nvCxnSpPr>
        <xdr:cNvPr id="584" name="直線コネクタ 583"/>
        <xdr:cNvCxnSpPr/>
      </xdr:nvCxnSpPr>
      <xdr:spPr>
        <a:xfrm flipV="1">
          <a:off x="15481300" y="98709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85" name="楕円 584"/>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82296</xdr:rowOff>
    </xdr:to>
    <xdr:cxnSp macro="">
      <xdr:nvCxnSpPr>
        <xdr:cNvPr id="586" name="直線コネクタ 585"/>
        <xdr:cNvCxnSpPr/>
      </xdr:nvCxnSpPr>
      <xdr:spPr>
        <a:xfrm flipV="1">
          <a:off x="14592300" y="9948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106934</xdr:rowOff>
    </xdr:from>
    <xdr:to>
      <xdr:col>72</xdr:col>
      <xdr:colOff>38100</xdr:colOff>
      <xdr:row>59</xdr:row>
      <xdr:rowOff>37084</xdr:rowOff>
    </xdr:to>
    <xdr:sp macro="" textlink="">
      <xdr:nvSpPr>
        <xdr:cNvPr id="587" name="楕円 586"/>
        <xdr:cNvSpPr/>
      </xdr:nvSpPr>
      <xdr:spPr>
        <a:xfrm>
          <a:off x="13652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82296</xdr:rowOff>
    </xdr:from>
    <xdr:to>
      <xdr:col>76</xdr:col>
      <xdr:colOff>114300</xdr:colOff>
      <xdr:row>58</xdr:row>
      <xdr:rowOff>157734</xdr:rowOff>
    </xdr:to>
    <xdr:cxnSp macro="">
      <xdr:nvCxnSpPr>
        <xdr:cNvPr id="588" name="直線コネクタ 587"/>
        <xdr:cNvCxnSpPr/>
      </xdr:nvCxnSpPr>
      <xdr:spPr>
        <a:xfrm flipV="1">
          <a:off x="13703300" y="1002639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89"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90"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64787</xdr:rowOff>
    </xdr:from>
    <xdr:ext cx="405111" cy="259045"/>
    <xdr:sp macro="" textlink="">
      <xdr:nvSpPr>
        <xdr:cNvPr id="591" name="n_3aveValue【保健センター・保健所】&#10;有形固定資産減価償却率"/>
        <xdr:cNvSpPr txBox="1"/>
      </xdr:nvSpPr>
      <xdr:spPr>
        <a:xfrm>
          <a:off x="13500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592" name="n_1mainValue【保健センター・保健所】&#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93" name="n_2mainValue【保健センター・保健所】&#10;有形固定資産減価償却率"/>
        <xdr:cNvSpPr txBox="1"/>
      </xdr:nvSpPr>
      <xdr:spPr>
        <a:xfrm>
          <a:off x="14389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53611</xdr:rowOff>
    </xdr:from>
    <xdr:ext cx="405111" cy="259045"/>
    <xdr:sp macro="" textlink="">
      <xdr:nvSpPr>
        <xdr:cNvPr id="594" name="n_3mainValue【保健センター・保健所】&#10;有形固定資産減価償却率"/>
        <xdr:cNvSpPr txBox="1"/>
      </xdr:nvSpPr>
      <xdr:spPr>
        <a:xfrm>
          <a:off x="13500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5" name="直線コネクタ 6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6" name="テキスト ボックス 6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7" name="直線コネクタ 6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8" name="テキスト ボックス 6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9" name="直線コネクタ 6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0" name="テキスト ボックス 6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1" name="直線コネクタ 6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2" name="テキスト ボックス 6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3" name="直線コネクタ 6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4" name="テキスト ボックス 6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5" name="直線コネクタ 6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6" name="テキスト ボックス 6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0" name="直線コネクタ 619"/>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2" name="直線コネクタ 62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3"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24" name="直線コネクタ 623"/>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25"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26" name="フローチャート: 判断 625"/>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27" name="フローチャート: 判断 62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28" name="フローチャート: 判断 627"/>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29" name="フローチャート: 判断 628"/>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35" name="楕円 634"/>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36"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37" name="楕円 63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38" name="直線コネクタ 637"/>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9" name="楕円 63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40" name="直線コネクタ 63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41" name="楕円 64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42" name="直線コネクタ 64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43"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44"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645"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46"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47"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48"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9" name="テキスト ボックス 65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0" name="直線コネクタ 6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1" name="テキスト ボックス 66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2" name="直線コネクタ 6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3" name="テキスト ボックス 6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4" name="直線コネクタ 6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5" name="テキスト ボックス 6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6" name="直線コネクタ 6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7" name="テキスト ボックス 6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8" name="直線コネクタ 6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9" name="テキスト ボックス 6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0" name="直線コネクタ 6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1" name="テキスト ボックス 67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3" name="テキスト ボックス 67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75" name="直線コネクタ 67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7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77" name="直線コネクタ 67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7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79" name="直線コネクタ 67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80"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1" name="フローチャート: 判断 68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2" name="フローチャート: 判断 68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3" name="フローチャート: 判断 68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84" name="フローチャート: 判断 683"/>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90" name="楕円 689"/>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94722</xdr:rowOff>
    </xdr:from>
    <xdr:ext cx="405111" cy="259045"/>
    <xdr:sp macro="" textlink="">
      <xdr:nvSpPr>
        <xdr:cNvPr id="691" name="【消防施設】&#10;有形固定資産減価償却率該当値テキスト"/>
        <xdr:cNvSpPr txBox="1"/>
      </xdr:nvSpPr>
      <xdr:spPr>
        <a:xfrm>
          <a:off x="16357600"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92" name="楕円 691"/>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77288</xdr:rowOff>
    </xdr:to>
    <xdr:cxnSp macro="">
      <xdr:nvCxnSpPr>
        <xdr:cNvPr id="693" name="直線コネクタ 692"/>
        <xdr:cNvCxnSpPr/>
      </xdr:nvCxnSpPr>
      <xdr:spPr>
        <a:xfrm flipV="1">
          <a:off x="15481300" y="1405454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94" name="楕円 693"/>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158931</xdr:rowOff>
    </xdr:to>
    <xdr:cxnSp macro="">
      <xdr:nvCxnSpPr>
        <xdr:cNvPr id="695" name="直線コネクタ 694"/>
        <xdr:cNvCxnSpPr/>
      </xdr:nvCxnSpPr>
      <xdr:spPr>
        <a:xfrm flipV="1">
          <a:off x="14592300" y="141361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96" name="楕円 695"/>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158931</xdr:rowOff>
    </xdr:to>
    <xdr:cxnSp macro="">
      <xdr:nvCxnSpPr>
        <xdr:cNvPr id="697" name="直線コネクタ 696"/>
        <xdr:cNvCxnSpPr/>
      </xdr:nvCxnSpPr>
      <xdr:spPr>
        <a:xfrm>
          <a:off x="13703300" y="1413945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98"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99"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700"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701" name="n_1main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702" name="n_2main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122482</xdr:rowOff>
    </xdr:from>
    <xdr:ext cx="405111" cy="259045"/>
    <xdr:sp macro="" textlink="">
      <xdr:nvSpPr>
        <xdr:cNvPr id="703" name="n_3mainValue【消防施設】&#10;有形固定資産減価償却率"/>
        <xdr:cNvSpPr txBox="1"/>
      </xdr:nvSpPr>
      <xdr:spPr>
        <a:xfrm>
          <a:off x="13500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27" name="直線コネクタ 726"/>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9" name="直線コネクタ 72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0"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1" name="直線コネクタ 730"/>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732"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3" name="フローチャート: 判断 73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34" name="フローチャート: 判断 733"/>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35" name="フローチャート: 判断 734"/>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736" name="フローチャート: 判断 735"/>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42" name="楕円 741"/>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743" name="【消防施設】&#10;一人当たり面積該当値テキスト"/>
        <xdr:cNvSpPr txBox="1"/>
      </xdr:nvSpPr>
      <xdr:spPr>
        <a:xfrm>
          <a:off x="22199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744" name="楕円 743"/>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745" name="直線コネクタ 744"/>
        <xdr:cNvCxnSpPr/>
      </xdr:nvCxnSpPr>
      <xdr:spPr>
        <a:xfrm>
          <a:off x="21323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746" name="楕円 745"/>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747" name="直線コネクタ 746"/>
        <xdr:cNvCxnSpPr/>
      </xdr:nvCxnSpPr>
      <xdr:spPr>
        <a:xfrm>
          <a:off x="20434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48" name="楕円 747"/>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749" name="直線コネクタ 748"/>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50"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51"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752" name="n_3ave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753" name="n_1mainValue【消防施設】&#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54"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755" name="n_3main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5" name="テキスト ボックス 7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79" name="直線コネクタ 778"/>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0"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1" name="直線コネクタ 78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2"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3" name="直線コネクタ 782"/>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784" name="【庁舎】&#10;有形固定資産減価償却率平均値テキスト"/>
        <xdr:cNvSpPr txBox="1"/>
      </xdr:nvSpPr>
      <xdr:spPr>
        <a:xfrm>
          <a:off x="16357600" y="175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85" name="フローチャート: 判断 784"/>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86" name="フローチャート: 判断 785"/>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87" name="フローチャート: 判断 786"/>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88" name="フローチャート: 判断 78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107314</xdr:rowOff>
    </xdr:from>
    <xdr:to>
      <xdr:col>85</xdr:col>
      <xdr:colOff>177800</xdr:colOff>
      <xdr:row>106</xdr:row>
      <xdr:rowOff>37464</xdr:rowOff>
    </xdr:to>
    <xdr:sp macro="" textlink="">
      <xdr:nvSpPr>
        <xdr:cNvPr id="794" name="楕円 793"/>
        <xdr:cNvSpPr/>
      </xdr:nvSpPr>
      <xdr:spPr>
        <a:xfrm>
          <a:off x="16268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85741</xdr:rowOff>
    </xdr:from>
    <xdr:ext cx="405111" cy="259045"/>
    <xdr:sp macro="" textlink="">
      <xdr:nvSpPr>
        <xdr:cNvPr id="795" name="【庁舎】&#10;有形固定資産減価償却率該当値テキスト"/>
        <xdr:cNvSpPr txBox="1"/>
      </xdr:nvSpPr>
      <xdr:spPr>
        <a:xfrm>
          <a:off x="16357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96" name="楕円 795"/>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158114</xdr:rowOff>
    </xdr:from>
    <xdr:to>
      <xdr:col>85</xdr:col>
      <xdr:colOff>127000</xdr:colOff>
      <xdr:row>106</xdr:row>
      <xdr:rowOff>30480</xdr:rowOff>
    </xdr:to>
    <xdr:cxnSp macro="">
      <xdr:nvCxnSpPr>
        <xdr:cNvPr id="797" name="直線コネクタ 796"/>
        <xdr:cNvCxnSpPr/>
      </xdr:nvCxnSpPr>
      <xdr:spPr>
        <a:xfrm flipV="1">
          <a:off x="15481300" y="18160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798" name="楕円 797"/>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66675</xdr:rowOff>
    </xdr:to>
    <xdr:cxnSp macro="">
      <xdr:nvCxnSpPr>
        <xdr:cNvPr id="799" name="直線コネクタ 798"/>
        <xdr:cNvCxnSpPr/>
      </xdr:nvCxnSpPr>
      <xdr:spPr>
        <a:xfrm flipV="1">
          <a:off x="14592300" y="18204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800" name="楕円 799"/>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72389</xdr:rowOff>
    </xdr:to>
    <xdr:cxnSp macro="">
      <xdr:nvCxnSpPr>
        <xdr:cNvPr id="801" name="直線コネクタ 800"/>
        <xdr:cNvCxnSpPr/>
      </xdr:nvCxnSpPr>
      <xdr:spPr>
        <a:xfrm flipV="1">
          <a:off x="13703300" y="182403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802"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803"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04"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805" name="n_1mainValue【庁舎】&#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806" name="n_2mainValue【庁舎】&#10;有形固定資産減価償却率"/>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807" name="n_3mainValue【庁舎】&#10;有形固定資産減価償却率"/>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29" name="直線コネクタ 828"/>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1" name="直線コネクタ 83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2"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3" name="直線コネクタ 832"/>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834"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35" name="フローチャート: 判断 834"/>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36" name="フローチャート: 判断 835"/>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37" name="フローチャート: 判断 836"/>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38" name="フローチャート: 判断 837"/>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44" name="楕円 843"/>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45"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846" name="楕円 845"/>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21337</xdr:rowOff>
    </xdr:to>
    <xdr:cxnSp macro="">
      <xdr:nvCxnSpPr>
        <xdr:cNvPr id="847" name="直線コネクタ 846"/>
        <xdr:cNvCxnSpPr/>
      </xdr:nvCxnSpPr>
      <xdr:spPr>
        <a:xfrm>
          <a:off x="21323300" y="1785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848" name="楕円 847"/>
        <xdr:cNvSpPr/>
      </xdr:nvSpPr>
      <xdr:spPr>
        <a:xfrm>
          <a:off x="2038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25908</xdr:rowOff>
    </xdr:to>
    <xdr:cxnSp macro="">
      <xdr:nvCxnSpPr>
        <xdr:cNvPr id="849" name="直線コネクタ 848"/>
        <xdr:cNvCxnSpPr/>
      </xdr:nvCxnSpPr>
      <xdr:spPr>
        <a:xfrm flipV="1">
          <a:off x="20434300" y="1785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146558</xdr:rowOff>
    </xdr:from>
    <xdr:to>
      <xdr:col>102</xdr:col>
      <xdr:colOff>165100</xdr:colOff>
      <xdr:row>104</xdr:row>
      <xdr:rowOff>76708</xdr:rowOff>
    </xdr:to>
    <xdr:sp macro="" textlink="">
      <xdr:nvSpPr>
        <xdr:cNvPr id="850" name="楕円 849"/>
        <xdr:cNvSpPr/>
      </xdr:nvSpPr>
      <xdr:spPr>
        <a:xfrm>
          <a:off x="19494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25908</xdr:rowOff>
    </xdr:from>
    <xdr:to>
      <xdr:col>107</xdr:col>
      <xdr:colOff>50800</xdr:colOff>
      <xdr:row>104</xdr:row>
      <xdr:rowOff>25908</xdr:rowOff>
    </xdr:to>
    <xdr:cxnSp macro="">
      <xdr:nvCxnSpPr>
        <xdr:cNvPr id="851" name="直線コネクタ 850"/>
        <xdr:cNvCxnSpPr/>
      </xdr:nvCxnSpPr>
      <xdr:spPr>
        <a:xfrm>
          <a:off x="19545300" y="17856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52"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53"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54" name="n_3aveValue【庁舎】&#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855"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856" name="n_2mainValue【庁舎】&#10;一人当たり面積"/>
        <xdr:cNvSpPr txBox="1"/>
      </xdr:nvSpPr>
      <xdr:spPr>
        <a:xfrm>
          <a:off x="20199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67835</xdr:rowOff>
    </xdr:from>
    <xdr:ext cx="469744" cy="259045"/>
    <xdr:sp macro="" textlink="">
      <xdr:nvSpPr>
        <xdr:cNvPr id="857" name="n_3mainValue【庁舎】&#10;一人当たり面積"/>
        <xdr:cNvSpPr txBox="1"/>
      </xdr:nvSpPr>
      <xdr:spPr>
        <a:xfrm>
          <a:off x="19310427" y="178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年度に新たに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施設増え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施設になったこと及び平成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年度に市民ホールを大規模改修を行ったことに伴い、全国平均及び東京都、類似団体の平均を大きく下回っている。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年度に庁舎を新築したことで、全国平均及び東京都、類似団体の平均を大きく下回っている。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6" t="s">
        <v>
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 thickBot="1" x14ac:dyDescent="0.25">
      <c r="A2" s="41"/>
      <c r="B2" s="44" t="s">
        <v>
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7" t="s">
        <v>
21</v>
      </c>
      <c r="C3" s="398"/>
      <c r="D3" s="398"/>
      <c r="E3" s="399"/>
      <c r="F3" s="399"/>
      <c r="G3" s="399"/>
      <c r="H3" s="399"/>
      <c r="I3" s="399"/>
      <c r="J3" s="399"/>
      <c r="K3" s="399"/>
      <c r="L3" s="399" t="s">
        <v>
22</v>
      </c>
      <c r="M3" s="399"/>
      <c r="N3" s="399"/>
      <c r="O3" s="399"/>
      <c r="P3" s="399"/>
      <c r="Q3" s="399"/>
      <c r="R3" s="406"/>
      <c r="S3" s="406"/>
      <c r="T3" s="406"/>
      <c r="U3" s="406"/>
      <c r="V3" s="407"/>
      <c r="W3" s="381" t="s">
        <v>
23</v>
      </c>
      <c r="X3" s="382"/>
      <c r="Y3" s="382"/>
      <c r="Z3" s="382"/>
      <c r="AA3" s="382"/>
      <c r="AB3" s="398"/>
      <c r="AC3" s="406" t="s">
        <v>
24</v>
      </c>
      <c r="AD3" s="382"/>
      <c r="AE3" s="382"/>
      <c r="AF3" s="382"/>
      <c r="AG3" s="382"/>
      <c r="AH3" s="382"/>
      <c r="AI3" s="382"/>
      <c r="AJ3" s="382"/>
      <c r="AK3" s="382"/>
      <c r="AL3" s="383"/>
      <c r="AM3" s="381" t="s">
        <v>
25</v>
      </c>
      <c r="AN3" s="382"/>
      <c r="AO3" s="382"/>
      <c r="AP3" s="382"/>
      <c r="AQ3" s="382"/>
      <c r="AR3" s="382"/>
      <c r="AS3" s="382"/>
      <c r="AT3" s="382"/>
      <c r="AU3" s="382"/>
      <c r="AV3" s="382"/>
      <c r="AW3" s="382"/>
      <c r="AX3" s="383"/>
      <c r="AY3" s="418" t="s">
        <v>
26</v>
      </c>
      <c r="AZ3" s="419"/>
      <c r="BA3" s="419"/>
      <c r="BB3" s="419"/>
      <c r="BC3" s="419"/>
      <c r="BD3" s="419"/>
      <c r="BE3" s="419"/>
      <c r="BF3" s="419"/>
      <c r="BG3" s="419"/>
      <c r="BH3" s="419"/>
      <c r="BI3" s="419"/>
      <c r="BJ3" s="419"/>
      <c r="BK3" s="419"/>
      <c r="BL3" s="419"/>
      <c r="BM3" s="420"/>
      <c r="BN3" s="381" t="s">
        <v>
27</v>
      </c>
      <c r="BO3" s="382"/>
      <c r="BP3" s="382"/>
      <c r="BQ3" s="382"/>
      <c r="BR3" s="382"/>
      <c r="BS3" s="382"/>
      <c r="BT3" s="382"/>
      <c r="BU3" s="383"/>
      <c r="BV3" s="381" t="s">
        <v>
28</v>
      </c>
      <c r="BW3" s="382"/>
      <c r="BX3" s="382"/>
      <c r="BY3" s="382"/>
      <c r="BZ3" s="382"/>
      <c r="CA3" s="382"/>
      <c r="CB3" s="382"/>
      <c r="CC3" s="383"/>
      <c r="CD3" s="418" t="s">
        <v>
26</v>
      </c>
      <c r="CE3" s="419"/>
      <c r="CF3" s="419"/>
      <c r="CG3" s="419"/>
      <c r="CH3" s="419"/>
      <c r="CI3" s="419"/>
      <c r="CJ3" s="419"/>
      <c r="CK3" s="419"/>
      <c r="CL3" s="419"/>
      <c r="CM3" s="419"/>
      <c r="CN3" s="419"/>
      <c r="CO3" s="419"/>
      <c r="CP3" s="419"/>
      <c r="CQ3" s="419"/>
      <c r="CR3" s="419"/>
      <c r="CS3" s="420"/>
      <c r="CT3" s="381" t="s">
        <v>
29</v>
      </c>
      <c r="CU3" s="382"/>
      <c r="CV3" s="382"/>
      <c r="CW3" s="382"/>
      <c r="CX3" s="382"/>
      <c r="CY3" s="382"/>
      <c r="CZ3" s="382"/>
      <c r="DA3" s="383"/>
      <c r="DB3" s="381" t="s">
        <v>
30</v>
      </c>
      <c r="DC3" s="382"/>
      <c r="DD3" s="382"/>
      <c r="DE3" s="382"/>
      <c r="DF3" s="382"/>
      <c r="DG3" s="382"/>
      <c r="DH3" s="382"/>
      <c r="DI3" s="383"/>
      <c r="DJ3" s="41"/>
      <c r="DK3" s="41"/>
      <c r="DL3" s="41"/>
      <c r="DM3" s="41"/>
      <c r="DN3" s="41"/>
      <c r="DO3" s="41"/>
    </row>
    <row r="4" spans="1:119" ht="18.75" customHeight="1" x14ac:dyDescent="0.2">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
31</v>
      </c>
      <c r="AZ4" s="385"/>
      <c r="BA4" s="385"/>
      <c r="BB4" s="385"/>
      <c r="BC4" s="385"/>
      <c r="BD4" s="385"/>
      <c r="BE4" s="385"/>
      <c r="BF4" s="385"/>
      <c r="BG4" s="385"/>
      <c r="BH4" s="385"/>
      <c r="BI4" s="385"/>
      <c r="BJ4" s="385"/>
      <c r="BK4" s="385"/>
      <c r="BL4" s="385"/>
      <c r="BM4" s="386"/>
      <c r="BN4" s="387">
        <v>
153406933</v>
      </c>
      <c r="BO4" s="388"/>
      <c r="BP4" s="388"/>
      <c r="BQ4" s="388"/>
      <c r="BR4" s="388"/>
      <c r="BS4" s="388"/>
      <c r="BT4" s="388"/>
      <c r="BU4" s="389"/>
      <c r="BV4" s="387">
        <v>
153012414</v>
      </c>
      <c r="BW4" s="388"/>
      <c r="BX4" s="388"/>
      <c r="BY4" s="388"/>
      <c r="BZ4" s="388"/>
      <c r="CA4" s="388"/>
      <c r="CB4" s="388"/>
      <c r="CC4" s="389"/>
      <c r="CD4" s="390" t="s">
        <v>
32</v>
      </c>
      <c r="CE4" s="391"/>
      <c r="CF4" s="391"/>
      <c r="CG4" s="391"/>
      <c r="CH4" s="391"/>
      <c r="CI4" s="391"/>
      <c r="CJ4" s="391"/>
      <c r="CK4" s="391"/>
      <c r="CL4" s="391"/>
      <c r="CM4" s="391"/>
      <c r="CN4" s="391"/>
      <c r="CO4" s="391"/>
      <c r="CP4" s="391"/>
      <c r="CQ4" s="391"/>
      <c r="CR4" s="391"/>
      <c r="CS4" s="392"/>
      <c r="CT4" s="393">
        <v>
3</v>
      </c>
      <c r="CU4" s="394"/>
      <c r="CV4" s="394"/>
      <c r="CW4" s="394"/>
      <c r="CX4" s="394"/>
      <c r="CY4" s="394"/>
      <c r="CZ4" s="394"/>
      <c r="DA4" s="395"/>
      <c r="DB4" s="393">
        <v>
5.9</v>
      </c>
      <c r="DC4" s="394"/>
      <c r="DD4" s="394"/>
      <c r="DE4" s="394"/>
      <c r="DF4" s="394"/>
      <c r="DG4" s="394"/>
      <c r="DH4" s="394"/>
      <c r="DI4" s="395"/>
      <c r="DJ4" s="41"/>
      <c r="DK4" s="41"/>
      <c r="DL4" s="41"/>
      <c r="DM4" s="41"/>
      <c r="DN4" s="41"/>
      <c r="DO4" s="41"/>
    </row>
    <row r="5" spans="1:119" ht="18.75" customHeight="1" x14ac:dyDescent="0.2">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
33</v>
      </c>
      <c r="AN5" s="448"/>
      <c r="AO5" s="448"/>
      <c r="AP5" s="448"/>
      <c r="AQ5" s="448"/>
      <c r="AR5" s="448"/>
      <c r="AS5" s="448"/>
      <c r="AT5" s="449"/>
      <c r="AU5" s="450" t="s">
        <v>
35</v>
      </c>
      <c r="AV5" s="451"/>
      <c r="AW5" s="451"/>
      <c r="AX5" s="451"/>
      <c r="AY5" s="452" t="s">
        <v>
36</v>
      </c>
      <c r="AZ5" s="453"/>
      <c r="BA5" s="453"/>
      <c r="BB5" s="453"/>
      <c r="BC5" s="453"/>
      <c r="BD5" s="453"/>
      <c r="BE5" s="453"/>
      <c r="BF5" s="453"/>
      <c r="BG5" s="453"/>
      <c r="BH5" s="453"/>
      <c r="BI5" s="453"/>
      <c r="BJ5" s="453"/>
      <c r="BK5" s="453"/>
      <c r="BL5" s="453"/>
      <c r="BM5" s="454"/>
      <c r="BN5" s="455">
        <v>
150901331</v>
      </c>
      <c r="BO5" s="456"/>
      <c r="BP5" s="456"/>
      <c r="BQ5" s="456"/>
      <c r="BR5" s="456"/>
      <c r="BS5" s="456"/>
      <c r="BT5" s="456"/>
      <c r="BU5" s="457"/>
      <c r="BV5" s="455">
        <v>
148140403</v>
      </c>
      <c r="BW5" s="456"/>
      <c r="BX5" s="456"/>
      <c r="BY5" s="456"/>
      <c r="BZ5" s="456"/>
      <c r="CA5" s="456"/>
      <c r="CB5" s="456"/>
      <c r="CC5" s="457"/>
      <c r="CD5" s="458" t="s">
        <v>
37</v>
      </c>
      <c r="CE5" s="459"/>
      <c r="CF5" s="459"/>
      <c r="CG5" s="459"/>
      <c r="CH5" s="459"/>
      <c r="CI5" s="459"/>
      <c r="CJ5" s="459"/>
      <c r="CK5" s="459"/>
      <c r="CL5" s="459"/>
      <c r="CM5" s="459"/>
      <c r="CN5" s="459"/>
      <c r="CO5" s="459"/>
      <c r="CP5" s="459"/>
      <c r="CQ5" s="459"/>
      <c r="CR5" s="459"/>
      <c r="CS5" s="460"/>
      <c r="CT5" s="421">
        <v>
91.3</v>
      </c>
      <c r="CU5" s="422"/>
      <c r="CV5" s="422"/>
      <c r="CW5" s="422"/>
      <c r="CX5" s="422"/>
      <c r="CY5" s="422"/>
      <c r="CZ5" s="422"/>
      <c r="DA5" s="423"/>
      <c r="DB5" s="421">
        <v>
90.5</v>
      </c>
      <c r="DC5" s="422"/>
      <c r="DD5" s="422"/>
      <c r="DE5" s="422"/>
      <c r="DF5" s="422"/>
      <c r="DG5" s="422"/>
      <c r="DH5" s="422"/>
      <c r="DI5" s="423"/>
      <c r="DJ5" s="41"/>
      <c r="DK5" s="41"/>
      <c r="DL5" s="41"/>
      <c r="DM5" s="41"/>
      <c r="DN5" s="41"/>
      <c r="DO5" s="41"/>
    </row>
    <row r="6" spans="1:119" ht="18.75" customHeight="1" x14ac:dyDescent="0.2">
      <c r="A6" s="42"/>
      <c r="B6" s="424" t="s">
        <v>
38</v>
      </c>
      <c r="C6" s="425"/>
      <c r="D6" s="425"/>
      <c r="E6" s="426"/>
      <c r="F6" s="426"/>
      <c r="G6" s="426"/>
      <c r="H6" s="426"/>
      <c r="I6" s="426"/>
      <c r="J6" s="426"/>
      <c r="K6" s="426"/>
      <c r="L6" s="426" t="s">
        <v>
39</v>
      </c>
      <c r="M6" s="426"/>
      <c r="N6" s="426"/>
      <c r="O6" s="426"/>
      <c r="P6" s="426"/>
      <c r="Q6" s="426"/>
      <c r="R6" s="430"/>
      <c r="S6" s="430"/>
      <c r="T6" s="430"/>
      <c r="U6" s="430"/>
      <c r="V6" s="431"/>
      <c r="W6" s="434" t="s">
        <v>
40</v>
      </c>
      <c r="X6" s="435"/>
      <c r="Y6" s="435"/>
      <c r="Z6" s="435"/>
      <c r="AA6" s="435"/>
      <c r="AB6" s="425"/>
      <c r="AC6" s="438" t="s">
        <v>
41</v>
      </c>
      <c r="AD6" s="439"/>
      <c r="AE6" s="439"/>
      <c r="AF6" s="439"/>
      <c r="AG6" s="439"/>
      <c r="AH6" s="439"/>
      <c r="AI6" s="439"/>
      <c r="AJ6" s="439"/>
      <c r="AK6" s="439"/>
      <c r="AL6" s="440"/>
      <c r="AM6" s="447" t="s">
        <v>
42</v>
      </c>
      <c r="AN6" s="448"/>
      <c r="AO6" s="448"/>
      <c r="AP6" s="448"/>
      <c r="AQ6" s="448"/>
      <c r="AR6" s="448"/>
      <c r="AS6" s="448"/>
      <c r="AT6" s="449"/>
      <c r="AU6" s="450" t="s">
        <v>
34</v>
      </c>
      <c r="AV6" s="451"/>
      <c r="AW6" s="451"/>
      <c r="AX6" s="451"/>
      <c r="AY6" s="452" t="s">
        <v>
43</v>
      </c>
      <c r="AZ6" s="453"/>
      <c r="BA6" s="453"/>
      <c r="BB6" s="453"/>
      <c r="BC6" s="453"/>
      <c r="BD6" s="453"/>
      <c r="BE6" s="453"/>
      <c r="BF6" s="453"/>
      <c r="BG6" s="453"/>
      <c r="BH6" s="453"/>
      <c r="BI6" s="453"/>
      <c r="BJ6" s="453"/>
      <c r="BK6" s="453"/>
      <c r="BL6" s="453"/>
      <c r="BM6" s="454"/>
      <c r="BN6" s="455">
        <v>
2505602</v>
      </c>
      <c r="BO6" s="456"/>
      <c r="BP6" s="456"/>
      <c r="BQ6" s="456"/>
      <c r="BR6" s="456"/>
      <c r="BS6" s="456"/>
      <c r="BT6" s="456"/>
      <c r="BU6" s="457"/>
      <c r="BV6" s="455">
        <v>
4872011</v>
      </c>
      <c r="BW6" s="456"/>
      <c r="BX6" s="456"/>
      <c r="BY6" s="456"/>
      <c r="BZ6" s="456"/>
      <c r="CA6" s="456"/>
      <c r="CB6" s="456"/>
      <c r="CC6" s="457"/>
      <c r="CD6" s="458" t="s">
        <v>
44</v>
      </c>
      <c r="CE6" s="459"/>
      <c r="CF6" s="459"/>
      <c r="CG6" s="459"/>
      <c r="CH6" s="459"/>
      <c r="CI6" s="459"/>
      <c r="CJ6" s="459"/>
      <c r="CK6" s="459"/>
      <c r="CL6" s="459"/>
      <c r="CM6" s="459"/>
      <c r="CN6" s="459"/>
      <c r="CO6" s="459"/>
      <c r="CP6" s="459"/>
      <c r="CQ6" s="459"/>
      <c r="CR6" s="459"/>
      <c r="CS6" s="460"/>
      <c r="CT6" s="461">
        <v>
95.9</v>
      </c>
      <c r="CU6" s="462"/>
      <c r="CV6" s="462"/>
      <c r="CW6" s="462"/>
      <c r="CX6" s="462"/>
      <c r="CY6" s="462"/>
      <c r="CZ6" s="462"/>
      <c r="DA6" s="463"/>
      <c r="DB6" s="461">
        <v>
93.6</v>
      </c>
      <c r="DC6" s="462"/>
      <c r="DD6" s="462"/>
      <c r="DE6" s="462"/>
      <c r="DF6" s="462"/>
      <c r="DG6" s="462"/>
      <c r="DH6" s="462"/>
      <c r="DI6" s="463"/>
      <c r="DJ6" s="41"/>
      <c r="DK6" s="41"/>
      <c r="DL6" s="41"/>
      <c r="DM6" s="41"/>
      <c r="DN6" s="41"/>
      <c r="DO6" s="41"/>
    </row>
    <row r="7" spans="1:119" ht="18.75" customHeight="1" x14ac:dyDescent="0.2">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
45</v>
      </c>
      <c r="AN7" s="448"/>
      <c r="AO7" s="448"/>
      <c r="AP7" s="448"/>
      <c r="AQ7" s="448"/>
      <c r="AR7" s="448"/>
      <c r="AS7" s="448"/>
      <c r="AT7" s="449"/>
      <c r="AU7" s="450" t="s">
        <v>
46</v>
      </c>
      <c r="AV7" s="451"/>
      <c r="AW7" s="451"/>
      <c r="AX7" s="451"/>
      <c r="AY7" s="452" t="s">
        <v>
47</v>
      </c>
      <c r="AZ7" s="453"/>
      <c r="BA7" s="453"/>
      <c r="BB7" s="453"/>
      <c r="BC7" s="453"/>
      <c r="BD7" s="453"/>
      <c r="BE7" s="453"/>
      <c r="BF7" s="453"/>
      <c r="BG7" s="453"/>
      <c r="BH7" s="453"/>
      <c r="BI7" s="453"/>
      <c r="BJ7" s="453"/>
      <c r="BK7" s="453"/>
      <c r="BL7" s="453"/>
      <c r="BM7" s="454"/>
      <c r="BN7" s="455">
        <v>
106757</v>
      </c>
      <c r="BO7" s="456"/>
      <c r="BP7" s="456"/>
      <c r="BQ7" s="456"/>
      <c r="BR7" s="456"/>
      <c r="BS7" s="456"/>
      <c r="BT7" s="456"/>
      <c r="BU7" s="457"/>
      <c r="BV7" s="455">
        <v>
262277</v>
      </c>
      <c r="BW7" s="456"/>
      <c r="BX7" s="456"/>
      <c r="BY7" s="456"/>
      <c r="BZ7" s="456"/>
      <c r="CA7" s="456"/>
      <c r="CB7" s="456"/>
      <c r="CC7" s="457"/>
      <c r="CD7" s="458" t="s">
        <v>
48</v>
      </c>
      <c r="CE7" s="459"/>
      <c r="CF7" s="459"/>
      <c r="CG7" s="459"/>
      <c r="CH7" s="459"/>
      <c r="CI7" s="459"/>
      <c r="CJ7" s="459"/>
      <c r="CK7" s="459"/>
      <c r="CL7" s="459"/>
      <c r="CM7" s="459"/>
      <c r="CN7" s="459"/>
      <c r="CO7" s="459"/>
      <c r="CP7" s="459"/>
      <c r="CQ7" s="459"/>
      <c r="CR7" s="459"/>
      <c r="CS7" s="460"/>
      <c r="CT7" s="455">
        <v>
79400416</v>
      </c>
      <c r="CU7" s="456"/>
      <c r="CV7" s="456"/>
      <c r="CW7" s="456"/>
      <c r="CX7" s="456"/>
      <c r="CY7" s="456"/>
      <c r="CZ7" s="456"/>
      <c r="DA7" s="457"/>
      <c r="DB7" s="455">
        <v>
78603966</v>
      </c>
      <c r="DC7" s="456"/>
      <c r="DD7" s="456"/>
      <c r="DE7" s="456"/>
      <c r="DF7" s="456"/>
      <c r="DG7" s="456"/>
      <c r="DH7" s="456"/>
      <c r="DI7" s="457"/>
      <c r="DJ7" s="41"/>
      <c r="DK7" s="41"/>
      <c r="DL7" s="41"/>
      <c r="DM7" s="41"/>
      <c r="DN7" s="41"/>
      <c r="DO7" s="41"/>
    </row>
    <row r="8" spans="1:119" ht="18.75" customHeight="1" thickBot="1" x14ac:dyDescent="0.25">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
49</v>
      </c>
      <c r="AN8" s="448"/>
      <c r="AO8" s="448"/>
      <c r="AP8" s="448"/>
      <c r="AQ8" s="448"/>
      <c r="AR8" s="448"/>
      <c r="AS8" s="448"/>
      <c r="AT8" s="449"/>
      <c r="AU8" s="450" t="s">
        <v>
34</v>
      </c>
      <c r="AV8" s="451"/>
      <c r="AW8" s="451"/>
      <c r="AX8" s="451"/>
      <c r="AY8" s="452" t="s">
        <v>
50</v>
      </c>
      <c r="AZ8" s="453"/>
      <c r="BA8" s="453"/>
      <c r="BB8" s="453"/>
      <c r="BC8" s="453"/>
      <c r="BD8" s="453"/>
      <c r="BE8" s="453"/>
      <c r="BF8" s="453"/>
      <c r="BG8" s="453"/>
      <c r="BH8" s="453"/>
      <c r="BI8" s="453"/>
      <c r="BJ8" s="453"/>
      <c r="BK8" s="453"/>
      <c r="BL8" s="453"/>
      <c r="BM8" s="454"/>
      <c r="BN8" s="455">
        <v>
2398845</v>
      </c>
      <c r="BO8" s="456"/>
      <c r="BP8" s="456"/>
      <c r="BQ8" s="456"/>
      <c r="BR8" s="456"/>
      <c r="BS8" s="456"/>
      <c r="BT8" s="456"/>
      <c r="BU8" s="457"/>
      <c r="BV8" s="455">
        <v>
4609734</v>
      </c>
      <c r="BW8" s="456"/>
      <c r="BX8" s="456"/>
      <c r="BY8" s="456"/>
      <c r="BZ8" s="456"/>
      <c r="CA8" s="456"/>
      <c r="CB8" s="456"/>
      <c r="CC8" s="457"/>
      <c r="CD8" s="458" t="s">
        <v>
51</v>
      </c>
      <c r="CE8" s="459"/>
      <c r="CF8" s="459"/>
      <c r="CG8" s="459"/>
      <c r="CH8" s="459"/>
      <c r="CI8" s="459"/>
      <c r="CJ8" s="459"/>
      <c r="CK8" s="459"/>
      <c r="CL8" s="459"/>
      <c r="CM8" s="459"/>
      <c r="CN8" s="459"/>
      <c r="CO8" s="459"/>
      <c r="CP8" s="459"/>
      <c r="CQ8" s="459"/>
      <c r="CR8" s="459"/>
      <c r="CS8" s="460"/>
      <c r="CT8" s="464">
        <v>
0.98</v>
      </c>
      <c r="CU8" s="465"/>
      <c r="CV8" s="465"/>
      <c r="CW8" s="465"/>
      <c r="CX8" s="465"/>
      <c r="CY8" s="465"/>
      <c r="CZ8" s="465"/>
      <c r="DA8" s="466"/>
      <c r="DB8" s="464">
        <v>
0.98</v>
      </c>
      <c r="DC8" s="465"/>
      <c r="DD8" s="465"/>
      <c r="DE8" s="465"/>
      <c r="DF8" s="465"/>
      <c r="DG8" s="465"/>
      <c r="DH8" s="465"/>
      <c r="DI8" s="466"/>
      <c r="DJ8" s="41"/>
      <c r="DK8" s="41"/>
      <c r="DL8" s="41"/>
      <c r="DM8" s="41"/>
      <c r="DN8" s="41"/>
      <c r="DO8" s="41"/>
    </row>
    <row r="9" spans="1:119" ht="18.75" customHeight="1" thickBot="1" x14ac:dyDescent="0.25">
      <c r="A9" s="42"/>
      <c r="B9" s="418" t="s">
        <v>
52</v>
      </c>
      <c r="C9" s="419"/>
      <c r="D9" s="419"/>
      <c r="E9" s="419"/>
      <c r="F9" s="419"/>
      <c r="G9" s="419"/>
      <c r="H9" s="419"/>
      <c r="I9" s="419"/>
      <c r="J9" s="419"/>
      <c r="K9" s="467"/>
      <c r="L9" s="468" t="s">
        <v>
53</v>
      </c>
      <c r="M9" s="469"/>
      <c r="N9" s="469"/>
      <c r="O9" s="469"/>
      <c r="P9" s="469"/>
      <c r="Q9" s="470"/>
      <c r="R9" s="471">
        <v>
432349</v>
      </c>
      <c r="S9" s="472"/>
      <c r="T9" s="472"/>
      <c r="U9" s="472"/>
      <c r="V9" s="473"/>
      <c r="W9" s="381" t="s">
        <v>
54</v>
      </c>
      <c r="X9" s="382"/>
      <c r="Y9" s="382"/>
      <c r="Z9" s="382"/>
      <c r="AA9" s="382"/>
      <c r="AB9" s="382"/>
      <c r="AC9" s="382"/>
      <c r="AD9" s="382"/>
      <c r="AE9" s="382"/>
      <c r="AF9" s="382"/>
      <c r="AG9" s="382"/>
      <c r="AH9" s="382"/>
      <c r="AI9" s="382"/>
      <c r="AJ9" s="382"/>
      <c r="AK9" s="382"/>
      <c r="AL9" s="383"/>
      <c r="AM9" s="447" t="s">
        <v>
55</v>
      </c>
      <c r="AN9" s="448"/>
      <c r="AO9" s="448"/>
      <c r="AP9" s="448"/>
      <c r="AQ9" s="448"/>
      <c r="AR9" s="448"/>
      <c r="AS9" s="448"/>
      <c r="AT9" s="449"/>
      <c r="AU9" s="450" t="s">
        <v>
34</v>
      </c>
      <c r="AV9" s="451"/>
      <c r="AW9" s="451"/>
      <c r="AX9" s="451"/>
      <c r="AY9" s="452" t="s">
        <v>
56</v>
      </c>
      <c r="AZ9" s="453"/>
      <c r="BA9" s="453"/>
      <c r="BB9" s="453"/>
      <c r="BC9" s="453"/>
      <c r="BD9" s="453"/>
      <c r="BE9" s="453"/>
      <c r="BF9" s="453"/>
      <c r="BG9" s="453"/>
      <c r="BH9" s="453"/>
      <c r="BI9" s="453"/>
      <c r="BJ9" s="453"/>
      <c r="BK9" s="453"/>
      <c r="BL9" s="453"/>
      <c r="BM9" s="454"/>
      <c r="BN9" s="455">
        <v>
-2210889</v>
      </c>
      <c r="BO9" s="456"/>
      <c r="BP9" s="456"/>
      <c r="BQ9" s="456"/>
      <c r="BR9" s="456"/>
      <c r="BS9" s="456"/>
      <c r="BT9" s="456"/>
      <c r="BU9" s="457"/>
      <c r="BV9" s="455">
        <v>
250398</v>
      </c>
      <c r="BW9" s="456"/>
      <c r="BX9" s="456"/>
      <c r="BY9" s="456"/>
      <c r="BZ9" s="456"/>
      <c r="CA9" s="456"/>
      <c r="CB9" s="456"/>
      <c r="CC9" s="457"/>
      <c r="CD9" s="458" t="s">
        <v>
57</v>
      </c>
      <c r="CE9" s="459"/>
      <c r="CF9" s="459"/>
      <c r="CG9" s="459"/>
      <c r="CH9" s="459"/>
      <c r="CI9" s="459"/>
      <c r="CJ9" s="459"/>
      <c r="CK9" s="459"/>
      <c r="CL9" s="459"/>
      <c r="CM9" s="459"/>
      <c r="CN9" s="459"/>
      <c r="CO9" s="459"/>
      <c r="CP9" s="459"/>
      <c r="CQ9" s="459"/>
      <c r="CR9" s="459"/>
      <c r="CS9" s="460"/>
      <c r="CT9" s="421">
        <v>
6.9</v>
      </c>
      <c r="CU9" s="422"/>
      <c r="CV9" s="422"/>
      <c r="CW9" s="422"/>
      <c r="CX9" s="422"/>
      <c r="CY9" s="422"/>
      <c r="CZ9" s="422"/>
      <c r="DA9" s="423"/>
      <c r="DB9" s="421">
        <v>
6.7</v>
      </c>
      <c r="DC9" s="422"/>
      <c r="DD9" s="422"/>
      <c r="DE9" s="422"/>
      <c r="DF9" s="422"/>
      <c r="DG9" s="422"/>
      <c r="DH9" s="422"/>
      <c r="DI9" s="423"/>
      <c r="DJ9" s="41"/>
      <c r="DK9" s="41"/>
      <c r="DL9" s="41"/>
      <c r="DM9" s="41"/>
      <c r="DN9" s="41"/>
      <c r="DO9" s="41"/>
    </row>
    <row r="10" spans="1:119" ht="18.75" customHeight="1" thickBot="1" x14ac:dyDescent="0.25">
      <c r="A10" s="42"/>
      <c r="B10" s="418"/>
      <c r="C10" s="419"/>
      <c r="D10" s="419"/>
      <c r="E10" s="419"/>
      <c r="F10" s="419"/>
      <c r="G10" s="419"/>
      <c r="H10" s="419"/>
      <c r="I10" s="419"/>
      <c r="J10" s="419"/>
      <c r="K10" s="467"/>
      <c r="L10" s="474" t="s">
        <v>
58</v>
      </c>
      <c r="M10" s="448"/>
      <c r="N10" s="448"/>
      <c r="O10" s="448"/>
      <c r="P10" s="448"/>
      <c r="Q10" s="449"/>
      <c r="R10" s="475">
        <v>
427016</v>
      </c>
      <c r="S10" s="476"/>
      <c r="T10" s="476"/>
      <c r="U10" s="476"/>
      <c r="V10" s="477"/>
      <c r="W10" s="412"/>
      <c r="X10" s="413"/>
      <c r="Y10" s="413"/>
      <c r="Z10" s="413"/>
      <c r="AA10" s="413"/>
      <c r="AB10" s="413"/>
      <c r="AC10" s="413"/>
      <c r="AD10" s="413"/>
      <c r="AE10" s="413"/>
      <c r="AF10" s="413"/>
      <c r="AG10" s="413"/>
      <c r="AH10" s="413"/>
      <c r="AI10" s="413"/>
      <c r="AJ10" s="413"/>
      <c r="AK10" s="413"/>
      <c r="AL10" s="416"/>
      <c r="AM10" s="447" t="s">
        <v>
59</v>
      </c>
      <c r="AN10" s="448"/>
      <c r="AO10" s="448"/>
      <c r="AP10" s="448"/>
      <c r="AQ10" s="448"/>
      <c r="AR10" s="448"/>
      <c r="AS10" s="448"/>
      <c r="AT10" s="449"/>
      <c r="AU10" s="450" t="s">
        <v>
60</v>
      </c>
      <c r="AV10" s="451"/>
      <c r="AW10" s="451"/>
      <c r="AX10" s="451"/>
      <c r="AY10" s="452" t="s">
        <v>
61</v>
      </c>
      <c r="AZ10" s="453"/>
      <c r="BA10" s="453"/>
      <c r="BB10" s="453"/>
      <c r="BC10" s="453"/>
      <c r="BD10" s="453"/>
      <c r="BE10" s="453"/>
      <c r="BF10" s="453"/>
      <c r="BG10" s="453"/>
      <c r="BH10" s="453"/>
      <c r="BI10" s="453"/>
      <c r="BJ10" s="453"/>
      <c r="BK10" s="453"/>
      <c r="BL10" s="453"/>
      <c r="BM10" s="454"/>
      <c r="BN10" s="455">
        <v>
3251695</v>
      </c>
      <c r="BO10" s="456"/>
      <c r="BP10" s="456"/>
      <c r="BQ10" s="456"/>
      <c r="BR10" s="456"/>
      <c r="BS10" s="456"/>
      <c r="BT10" s="456"/>
      <c r="BU10" s="457"/>
      <c r="BV10" s="455">
        <v>
5624222</v>
      </c>
      <c r="BW10" s="456"/>
      <c r="BX10" s="456"/>
      <c r="BY10" s="456"/>
      <c r="BZ10" s="456"/>
      <c r="CA10" s="456"/>
      <c r="CB10" s="456"/>
      <c r="CC10" s="457"/>
      <c r="CD10" s="46" t="s">
        <v>
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8"/>
      <c r="C11" s="419"/>
      <c r="D11" s="419"/>
      <c r="E11" s="419"/>
      <c r="F11" s="419"/>
      <c r="G11" s="419"/>
      <c r="H11" s="419"/>
      <c r="I11" s="419"/>
      <c r="J11" s="419"/>
      <c r="K11" s="467"/>
      <c r="L11" s="478" t="s">
        <v>
63</v>
      </c>
      <c r="M11" s="479"/>
      <c r="N11" s="479"/>
      <c r="O11" s="479"/>
      <c r="P11" s="479"/>
      <c r="Q11" s="480"/>
      <c r="R11" s="481" t="s">
        <v>
64</v>
      </c>
      <c r="S11" s="482"/>
      <c r="T11" s="482"/>
      <c r="U11" s="482"/>
      <c r="V11" s="483"/>
      <c r="W11" s="412"/>
      <c r="X11" s="413"/>
      <c r="Y11" s="413"/>
      <c r="Z11" s="413"/>
      <c r="AA11" s="413"/>
      <c r="AB11" s="413"/>
      <c r="AC11" s="413"/>
      <c r="AD11" s="413"/>
      <c r="AE11" s="413"/>
      <c r="AF11" s="413"/>
      <c r="AG11" s="413"/>
      <c r="AH11" s="413"/>
      <c r="AI11" s="413"/>
      <c r="AJ11" s="413"/>
      <c r="AK11" s="413"/>
      <c r="AL11" s="416"/>
      <c r="AM11" s="447" t="s">
        <v>
65</v>
      </c>
      <c r="AN11" s="448"/>
      <c r="AO11" s="448"/>
      <c r="AP11" s="448"/>
      <c r="AQ11" s="448"/>
      <c r="AR11" s="448"/>
      <c r="AS11" s="448"/>
      <c r="AT11" s="449"/>
      <c r="AU11" s="450" t="s">
        <v>
60</v>
      </c>
      <c r="AV11" s="451"/>
      <c r="AW11" s="451"/>
      <c r="AX11" s="451"/>
      <c r="AY11" s="452" t="s">
        <v>
66</v>
      </c>
      <c r="AZ11" s="453"/>
      <c r="BA11" s="453"/>
      <c r="BB11" s="453"/>
      <c r="BC11" s="453"/>
      <c r="BD11" s="453"/>
      <c r="BE11" s="453"/>
      <c r="BF11" s="453"/>
      <c r="BG11" s="453"/>
      <c r="BH11" s="453"/>
      <c r="BI11" s="453"/>
      <c r="BJ11" s="453"/>
      <c r="BK11" s="453"/>
      <c r="BL11" s="453"/>
      <c r="BM11" s="454"/>
      <c r="BN11" s="455">
        <v>
0</v>
      </c>
      <c r="BO11" s="456"/>
      <c r="BP11" s="456"/>
      <c r="BQ11" s="456"/>
      <c r="BR11" s="456"/>
      <c r="BS11" s="456"/>
      <c r="BT11" s="456"/>
      <c r="BU11" s="457"/>
      <c r="BV11" s="455">
        <v>
0</v>
      </c>
      <c r="BW11" s="456"/>
      <c r="BX11" s="456"/>
      <c r="BY11" s="456"/>
      <c r="BZ11" s="456"/>
      <c r="CA11" s="456"/>
      <c r="CB11" s="456"/>
      <c r="CC11" s="457"/>
      <c r="CD11" s="458" t="s">
        <v>
67</v>
      </c>
      <c r="CE11" s="459"/>
      <c r="CF11" s="459"/>
      <c r="CG11" s="459"/>
      <c r="CH11" s="459"/>
      <c r="CI11" s="459"/>
      <c r="CJ11" s="459"/>
      <c r="CK11" s="459"/>
      <c r="CL11" s="459"/>
      <c r="CM11" s="459"/>
      <c r="CN11" s="459"/>
      <c r="CO11" s="459"/>
      <c r="CP11" s="459"/>
      <c r="CQ11" s="459"/>
      <c r="CR11" s="459"/>
      <c r="CS11" s="460"/>
      <c r="CT11" s="464" t="s">
        <v>
69</v>
      </c>
      <c r="CU11" s="465"/>
      <c r="CV11" s="465"/>
      <c r="CW11" s="465"/>
      <c r="CX11" s="465"/>
      <c r="CY11" s="465"/>
      <c r="CZ11" s="465"/>
      <c r="DA11" s="466"/>
      <c r="DB11" s="464" t="s">
        <v>
69</v>
      </c>
      <c r="DC11" s="465"/>
      <c r="DD11" s="465"/>
      <c r="DE11" s="465"/>
      <c r="DF11" s="465"/>
      <c r="DG11" s="465"/>
      <c r="DH11" s="465"/>
      <c r="DI11" s="466"/>
      <c r="DJ11" s="41"/>
      <c r="DK11" s="41"/>
      <c r="DL11" s="41"/>
      <c r="DM11" s="41"/>
      <c r="DN11" s="41"/>
      <c r="DO11" s="41"/>
    </row>
    <row r="12" spans="1:119" ht="18.75" customHeight="1" x14ac:dyDescent="0.2">
      <c r="A12" s="42"/>
      <c r="B12" s="484" t="s">
        <v>
70</v>
      </c>
      <c r="C12" s="485"/>
      <c r="D12" s="485"/>
      <c r="E12" s="485"/>
      <c r="F12" s="485"/>
      <c r="G12" s="485"/>
      <c r="H12" s="485"/>
      <c r="I12" s="485"/>
      <c r="J12" s="485"/>
      <c r="K12" s="486"/>
      <c r="L12" s="493" t="s">
        <v>
71</v>
      </c>
      <c r="M12" s="494"/>
      <c r="N12" s="494"/>
      <c r="O12" s="494"/>
      <c r="P12" s="494"/>
      <c r="Q12" s="495"/>
      <c r="R12" s="496">
        <v>
428685</v>
      </c>
      <c r="S12" s="497"/>
      <c r="T12" s="497"/>
      <c r="U12" s="497"/>
      <c r="V12" s="498"/>
      <c r="W12" s="499" t="s">
        <v>
26</v>
      </c>
      <c r="X12" s="451"/>
      <c r="Y12" s="451"/>
      <c r="Z12" s="451"/>
      <c r="AA12" s="451"/>
      <c r="AB12" s="500"/>
      <c r="AC12" s="450" t="s">
        <v>
72</v>
      </c>
      <c r="AD12" s="451"/>
      <c r="AE12" s="451"/>
      <c r="AF12" s="451"/>
      <c r="AG12" s="500"/>
      <c r="AH12" s="450" t="s">
        <v>
73</v>
      </c>
      <c r="AI12" s="451"/>
      <c r="AJ12" s="451"/>
      <c r="AK12" s="451"/>
      <c r="AL12" s="501"/>
      <c r="AM12" s="447" t="s">
        <v>
74</v>
      </c>
      <c r="AN12" s="448"/>
      <c r="AO12" s="448"/>
      <c r="AP12" s="448"/>
      <c r="AQ12" s="448"/>
      <c r="AR12" s="448"/>
      <c r="AS12" s="448"/>
      <c r="AT12" s="449"/>
      <c r="AU12" s="450" t="s">
        <v>
75</v>
      </c>
      <c r="AV12" s="451"/>
      <c r="AW12" s="451"/>
      <c r="AX12" s="451"/>
      <c r="AY12" s="452" t="s">
        <v>
76</v>
      </c>
      <c r="AZ12" s="453"/>
      <c r="BA12" s="453"/>
      <c r="BB12" s="453"/>
      <c r="BC12" s="453"/>
      <c r="BD12" s="453"/>
      <c r="BE12" s="453"/>
      <c r="BF12" s="453"/>
      <c r="BG12" s="453"/>
      <c r="BH12" s="453"/>
      <c r="BI12" s="453"/>
      <c r="BJ12" s="453"/>
      <c r="BK12" s="453"/>
      <c r="BL12" s="453"/>
      <c r="BM12" s="454"/>
      <c r="BN12" s="455">
        <v>
3427124</v>
      </c>
      <c r="BO12" s="456"/>
      <c r="BP12" s="456"/>
      <c r="BQ12" s="456"/>
      <c r="BR12" s="456"/>
      <c r="BS12" s="456"/>
      <c r="BT12" s="456"/>
      <c r="BU12" s="457"/>
      <c r="BV12" s="455">
        <v>
3454270</v>
      </c>
      <c r="BW12" s="456"/>
      <c r="BX12" s="456"/>
      <c r="BY12" s="456"/>
      <c r="BZ12" s="456"/>
      <c r="CA12" s="456"/>
      <c r="CB12" s="456"/>
      <c r="CC12" s="457"/>
      <c r="CD12" s="458" t="s">
        <v>
77</v>
      </c>
      <c r="CE12" s="459"/>
      <c r="CF12" s="459"/>
      <c r="CG12" s="459"/>
      <c r="CH12" s="459"/>
      <c r="CI12" s="459"/>
      <c r="CJ12" s="459"/>
      <c r="CK12" s="459"/>
      <c r="CL12" s="459"/>
      <c r="CM12" s="459"/>
      <c r="CN12" s="459"/>
      <c r="CO12" s="459"/>
      <c r="CP12" s="459"/>
      <c r="CQ12" s="459"/>
      <c r="CR12" s="459"/>
      <c r="CS12" s="460"/>
      <c r="CT12" s="464" t="s">
        <v>
78</v>
      </c>
      <c r="CU12" s="465"/>
      <c r="CV12" s="465"/>
      <c r="CW12" s="465"/>
      <c r="CX12" s="465"/>
      <c r="CY12" s="465"/>
      <c r="CZ12" s="465"/>
      <c r="DA12" s="466"/>
      <c r="DB12" s="464" t="s">
        <v>
79</v>
      </c>
      <c r="DC12" s="465"/>
      <c r="DD12" s="465"/>
      <c r="DE12" s="465"/>
      <c r="DF12" s="465"/>
      <c r="DG12" s="465"/>
      <c r="DH12" s="465"/>
      <c r="DI12" s="466"/>
      <c r="DJ12" s="41"/>
      <c r="DK12" s="41"/>
      <c r="DL12" s="41"/>
      <c r="DM12" s="41"/>
      <c r="DN12" s="41"/>
      <c r="DO12" s="41"/>
    </row>
    <row r="13" spans="1:119" ht="18.75" customHeight="1" x14ac:dyDescent="0.2">
      <c r="A13" s="42"/>
      <c r="B13" s="487"/>
      <c r="C13" s="488"/>
      <c r="D13" s="488"/>
      <c r="E13" s="488"/>
      <c r="F13" s="488"/>
      <c r="G13" s="488"/>
      <c r="H13" s="488"/>
      <c r="I13" s="488"/>
      <c r="J13" s="488"/>
      <c r="K13" s="489"/>
      <c r="L13" s="52"/>
      <c r="M13" s="512" t="s">
        <v>
80</v>
      </c>
      <c r="N13" s="513"/>
      <c r="O13" s="513"/>
      <c r="P13" s="513"/>
      <c r="Q13" s="514"/>
      <c r="R13" s="505">
        <v>
422457</v>
      </c>
      <c r="S13" s="506"/>
      <c r="T13" s="506"/>
      <c r="U13" s="506"/>
      <c r="V13" s="507"/>
      <c r="W13" s="434" t="s">
        <v>
81</v>
      </c>
      <c r="X13" s="435"/>
      <c r="Y13" s="435"/>
      <c r="Z13" s="435"/>
      <c r="AA13" s="435"/>
      <c r="AB13" s="425"/>
      <c r="AC13" s="475">
        <v>
1301</v>
      </c>
      <c r="AD13" s="476"/>
      <c r="AE13" s="476"/>
      <c r="AF13" s="476"/>
      <c r="AG13" s="515"/>
      <c r="AH13" s="475">
        <v>
1331</v>
      </c>
      <c r="AI13" s="476"/>
      <c r="AJ13" s="476"/>
      <c r="AK13" s="476"/>
      <c r="AL13" s="477"/>
      <c r="AM13" s="447" t="s">
        <v>
82</v>
      </c>
      <c r="AN13" s="448"/>
      <c r="AO13" s="448"/>
      <c r="AP13" s="448"/>
      <c r="AQ13" s="448"/>
      <c r="AR13" s="448"/>
      <c r="AS13" s="448"/>
      <c r="AT13" s="449"/>
      <c r="AU13" s="450" t="s">
        <v>
83</v>
      </c>
      <c r="AV13" s="451"/>
      <c r="AW13" s="451"/>
      <c r="AX13" s="451"/>
      <c r="AY13" s="452" t="s">
        <v>
84</v>
      </c>
      <c r="AZ13" s="453"/>
      <c r="BA13" s="453"/>
      <c r="BB13" s="453"/>
      <c r="BC13" s="453"/>
      <c r="BD13" s="453"/>
      <c r="BE13" s="453"/>
      <c r="BF13" s="453"/>
      <c r="BG13" s="453"/>
      <c r="BH13" s="453"/>
      <c r="BI13" s="453"/>
      <c r="BJ13" s="453"/>
      <c r="BK13" s="453"/>
      <c r="BL13" s="453"/>
      <c r="BM13" s="454"/>
      <c r="BN13" s="455">
        <v>
-2386318</v>
      </c>
      <c r="BO13" s="456"/>
      <c r="BP13" s="456"/>
      <c r="BQ13" s="456"/>
      <c r="BR13" s="456"/>
      <c r="BS13" s="456"/>
      <c r="BT13" s="456"/>
      <c r="BU13" s="457"/>
      <c r="BV13" s="455">
        <v>
2420350</v>
      </c>
      <c r="BW13" s="456"/>
      <c r="BX13" s="456"/>
      <c r="BY13" s="456"/>
      <c r="BZ13" s="456"/>
      <c r="CA13" s="456"/>
      <c r="CB13" s="456"/>
      <c r="CC13" s="457"/>
      <c r="CD13" s="458" t="s">
        <v>
85</v>
      </c>
      <c r="CE13" s="459"/>
      <c r="CF13" s="459"/>
      <c r="CG13" s="459"/>
      <c r="CH13" s="459"/>
      <c r="CI13" s="459"/>
      <c r="CJ13" s="459"/>
      <c r="CK13" s="459"/>
      <c r="CL13" s="459"/>
      <c r="CM13" s="459"/>
      <c r="CN13" s="459"/>
      <c r="CO13" s="459"/>
      <c r="CP13" s="459"/>
      <c r="CQ13" s="459"/>
      <c r="CR13" s="459"/>
      <c r="CS13" s="460"/>
      <c r="CT13" s="421">
        <v>
-0.3</v>
      </c>
      <c r="CU13" s="422"/>
      <c r="CV13" s="422"/>
      <c r="CW13" s="422"/>
      <c r="CX13" s="422"/>
      <c r="CY13" s="422"/>
      <c r="CZ13" s="422"/>
      <c r="DA13" s="423"/>
      <c r="DB13" s="421">
        <v>
-0.6</v>
      </c>
      <c r="DC13" s="422"/>
      <c r="DD13" s="422"/>
      <c r="DE13" s="422"/>
      <c r="DF13" s="422"/>
      <c r="DG13" s="422"/>
      <c r="DH13" s="422"/>
      <c r="DI13" s="423"/>
      <c r="DJ13" s="41"/>
      <c r="DK13" s="41"/>
      <c r="DL13" s="41"/>
      <c r="DM13" s="41"/>
      <c r="DN13" s="41"/>
      <c r="DO13" s="41"/>
    </row>
    <row r="14" spans="1:119" ht="18.75" customHeight="1" thickBot="1" x14ac:dyDescent="0.25">
      <c r="A14" s="42"/>
      <c r="B14" s="487"/>
      <c r="C14" s="488"/>
      <c r="D14" s="488"/>
      <c r="E14" s="488"/>
      <c r="F14" s="488"/>
      <c r="G14" s="488"/>
      <c r="H14" s="488"/>
      <c r="I14" s="488"/>
      <c r="J14" s="488"/>
      <c r="K14" s="489"/>
      <c r="L14" s="502" t="s">
        <v>
86</v>
      </c>
      <c r="M14" s="503"/>
      <c r="N14" s="503"/>
      <c r="O14" s="503"/>
      <c r="P14" s="503"/>
      <c r="Q14" s="504"/>
      <c r="R14" s="505">
        <v>
428742</v>
      </c>
      <c r="S14" s="506"/>
      <c r="T14" s="506"/>
      <c r="U14" s="506"/>
      <c r="V14" s="507"/>
      <c r="W14" s="414"/>
      <c r="X14" s="415"/>
      <c r="Y14" s="415"/>
      <c r="Z14" s="415"/>
      <c r="AA14" s="415"/>
      <c r="AB14" s="404"/>
      <c r="AC14" s="508">
        <v>
0.8</v>
      </c>
      <c r="AD14" s="509"/>
      <c r="AE14" s="509"/>
      <c r="AF14" s="509"/>
      <c r="AG14" s="510"/>
      <c r="AH14" s="508">
        <v>
0.8</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
87</v>
      </c>
      <c r="CE14" s="517"/>
      <c r="CF14" s="517"/>
      <c r="CG14" s="517"/>
      <c r="CH14" s="517"/>
      <c r="CI14" s="517"/>
      <c r="CJ14" s="517"/>
      <c r="CK14" s="517"/>
      <c r="CL14" s="517"/>
      <c r="CM14" s="517"/>
      <c r="CN14" s="517"/>
      <c r="CO14" s="517"/>
      <c r="CP14" s="517"/>
      <c r="CQ14" s="517"/>
      <c r="CR14" s="517"/>
      <c r="CS14" s="518"/>
      <c r="CT14" s="519" t="s">
        <v>
79</v>
      </c>
      <c r="CU14" s="520"/>
      <c r="CV14" s="520"/>
      <c r="CW14" s="520"/>
      <c r="CX14" s="520"/>
      <c r="CY14" s="520"/>
      <c r="CZ14" s="520"/>
      <c r="DA14" s="521"/>
      <c r="DB14" s="519" t="s">
        <v>
79</v>
      </c>
      <c r="DC14" s="520"/>
      <c r="DD14" s="520"/>
      <c r="DE14" s="520"/>
      <c r="DF14" s="520"/>
      <c r="DG14" s="520"/>
      <c r="DH14" s="520"/>
      <c r="DI14" s="521"/>
      <c r="DJ14" s="41"/>
      <c r="DK14" s="41"/>
      <c r="DL14" s="41"/>
      <c r="DM14" s="41"/>
      <c r="DN14" s="41"/>
      <c r="DO14" s="41"/>
    </row>
    <row r="15" spans="1:119" ht="18.75" customHeight="1" x14ac:dyDescent="0.2">
      <c r="A15" s="42"/>
      <c r="B15" s="487"/>
      <c r="C15" s="488"/>
      <c r="D15" s="488"/>
      <c r="E15" s="488"/>
      <c r="F15" s="488"/>
      <c r="G15" s="488"/>
      <c r="H15" s="488"/>
      <c r="I15" s="488"/>
      <c r="J15" s="488"/>
      <c r="K15" s="489"/>
      <c r="L15" s="52"/>
      <c r="M15" s="512" t="s">
        <v>
80</v>
      </c>
      <c r="N15" s="513"/>
      <c r="O15" s="513"/>
      <c r="P15" s="513"/>
      <c r="Q15" s="514"/>
      <c r="R15" s="505">
        <v>
422890</v>
      </c>
      <c r="S15" s="506"/>
      <c r="T15" s="506"/>
      <c r="U15" s="506"/>
      <c r="V15" s="507"/>
      <c r="W15" s="434" t="s">
        <v>
88</v>
      </c>
      <c r="X15" s="435"/>
      <c r="Y15" s="435"/>
      <c r="Z15" s="435"/>
      <c r="AA15" s="435"/>
      <c r="AB15" s="425"/>
      <c r="AC15" s="475">
        <v>
30831</v>
      </c>
      <c r="AD15" s="476"/>
      <c r="AE15" s="476"/>
      <c r="AF15" s="476"/>
      <c r="AG15" s="515"/>
      <c r="AH15" s="475">
        <v>
31698</v>
      </c>
      <c r="AI15" s="476"/>
      <c r="AJ15" s="476"/>
      <c r="AK15" s="476"/>
      <c r="AL15" s="477"/>
      <c r="AM15" s="447"/>
      <c r="AN15" s="448"/>
      <c r="AO15" s="448"/>
      <c r="AP15" s="448"/>
      <c r="AQ15" s="448"/>
      <c r="AR15" s="448"/>
      <c r="AS15" s="448"/>
      <c r="AT15" s="449"/>
      <c r="AU15" s="450"/>
      <c r="AV15" s="451"/>
      <c r="AW15" s="451"/>
      <c r="AX15" s="451"/>
      <c r="AY15" s="384" t="s">
        <v>
89</v>
      </c>
      <c r="AZ15" s="385"/>
      <c r="BA15" s="385"/>
      <c r="BB15" s="385"/>
      <c r="BC15" s="385"/>
      <c r="BD15" s="385"/>
      <c r="BE15" s="385"/>
      <c r="BF15" s="385"/>
      <c r="BG15" s="385"/>
      <c r="BH15" s="385"/>
      <c r="BI15" s="385"/>
      <c r="BJ15" s="385"/>
      <c r="BK15" s="385"/>
      <c r="BL15" s="385"/>
      <c r="BM15" s="386"/>
      <c r="BN15" s="387">
        <v>
56649088</v>
      </c>
      <c r="BO15" s="388"/>
      <c r="BP15" s="388"/>
      <c r="BQ15" s="388"/>
      <c r="BR15" s="388"/>
      <c r="BS15" s="388"/>
      <c r="BT15" s="388"/>
      <c r="BU15" s="389"/>
      <c r="BV15" s="387">
        <v>
57874419</v>
      </c>
      <c r="BW15" s="388"/>
      <c r="BX15" s="388"/>
      <c r="BY15" s="388"/>
      <c r="BZ15" s="388"/>
      <c r="CA15" s="388"/>
      <c r="CB15" s="388"/>
      <c r="CC15" s="389"/>
      <c r="CD15" s="522" t="s">
        <v>
90</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7"/>
      <c r="C16" s="488"/>
      <c r="D16" s="488"/>
      <c r="E16" s="488"/>
      <c r="F16" s="488"/>
      <c r="G16" s="488"/>
      <c r="H16" s="488"/>
      <c r="I16" s="488"/>
      <c r="J16" s="488"/>
      <c r="K16" s="489"/>
      <c r="L16" s="502" t="s">
        <v>
91</v>
      </c>
      <c r="M16" s="525"/>
      <c r="N16" s="525"/>
      <c r="O16" s="525"/>
      <c r="P16" s="525"/>
      <c r="Q16" s="526"/>
      <c r="R16" s="527" t="s">
        <v>
92</v>
      </c>
      <c r="S16" s="528"/>
      <c r="T16" s="528"/>
      <c r="U16" s="528"/>
      <c r="V16" s="529"/>
      <c r="W16" s="414"/>
      <c r="X16" s="415"/>
      <c r="Y16" s="415"/>
      <c r="Z16" s="415"/>
      <c r="AA16" s="415"/>
      <c r="AB16" s="404"/>
      <c r="AC16" s="508">
        <v>
19</v>
      </c>
      <c r="AD16" s="509"/>
      <c r="AE16" s="509"/>
      <c r="AF16" s="509"/>
      <c r="AG16" s="510"/>
      <c r="AH16" s="508">
        <v>
19.2</v>
      </c>
      <c r="AI16" s="509"/>
      <c r="AJ16" s="509"/>
      <c r="AK16" s="509"/>
      <c r="AL16" s="511"/>
      <c r="AM16" s="447"/>
      <c r="AN16" s="448"/>
      <c r="AO16" s="448"/>
      <c r="AP16" s="448"/>
      <c r="AQ16" s="448"/>
      <c r="AR16" s="448"/>
      <c r="AS16" s="448"/>
      <c r="AT16" s="449"/>
      <c r="AU16" s="450"/>
      <c r="AV16" s="451"/>
      <c r="AW16" s="451"/>
      <c r="AX16" s="451"/>
      <c r="AY16" s="452" t="s">
        <v>
93</v>
      </c>
      <c r="AZ16" s="453"/>
      <c r="BA16" s="453"/>
      <c r="BB16" s="453"/>
      <c r="BC16" s="453"/>
      <c r="BD16" s="453"/>
      <c r="BE16" s="453"/>
      <c r="BF16" s="453"/>
      <c r="BG16" s="453"/>
      <c r="BH16" s="453"/>
      <c r="BI16" s="453"/>
      <c r="BJ16" s="453"/>
      <c r="BK16" s="453"/>
      <c r="BL16" s="453"/>
      <c r="BM16" s="454"/>
      <c r="BN16" s="455">
        <v>
58453585</v>
      </c>
      <c r="BO16" s="456"/>
      <c r="BP16" s="456"/>
      <c r="BQ16" s="456"/>
      <c r="BR16" s="456"/>
      <c r="BS16" s="456"/>
      <c r="BT16" s="456"/>
      <c r="BU16" s="457"/>
      <c r="BV16" s="455">
        <v>
59188606</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5">
      <c r="A17" s="42"/>
      <c r="B17" s="490"/>
      <c r="C17" s="491"/>
      <c r="D17" s="491"/>
      <c r="E17" s="491"/>
      <c r="F17" s="491"/>
      <c r="G17" s="491"/>
      <c r="H17" s="491"/>
      <c r="I17" s="491"/>
      <c r="J17" s="491"/>
      <c r="K17" s="492"/>
      <c r="L17" s="57"/>
      <c r="M17" s="530" t="s">
        <v>
94</v>
      </c>
      <c r="N17" s="531"/>
      <c r="O17" s="531"/>
      <c r="P17" s="531"/>
      <c r="Q17" s="532"/>
      <c r="R17" s="527" t="s">
        <v>
95</v>
      </c>
      <c r="S17" s="528"/>
      <c r="T17" s="528"/>
      <c r="U17" s="528"/>
      <c r="V17" s="529"/>
      <c r="W17" s="434" t="s">
        <v>
96</v>
      </c>
      <c r="X17" s="435"/>
      <c r="Y17" s="435"/>
      <c r="Z17" s="435"/>
      <c r="AA17" s="435"/>
      <c r="AB17" s="425"/>
      <c r="AC17" s="475">
        <v>
129828</v>
      </c>
      <c r="AD17" s="476"/>
      <c r="AE17" s="476"/>
      <c r="AF17" s="476"/>
      <c r="AG17" s="515"/>
      <c r="AH17" s="475">
        <v>
132201</v>
      </c>
      <c r="AI17" s="476"/>
      <c r="AJ17" s="476"/>
      <c r="AK17" s="476"/>
      <c r="AL17" s="477"/>
      <c r="AM17" s="447"/>
      <c r="AN17" s="448"/>
      <c r="AO17" s="448"/>
      <c r="AP17" s="448"/>
      <c r="AQ17" s="448"/>
      <c r="AR17" s="448"/>
      <c r="AS17" s="448"/>
      <c r="AT17" s="449"/>
      <c r="AU17" s="450"/>
      <c r="AV17" s="451"/>
      <c r="AW17" s="451"/>
      <c r="AX17" s="451"/>
      <c r="AY17" s="452" t="s">
        <v>
97</v>
      </c>
      <c r="AZ17" s="453"/>
      <c r="BA17" s="453"/>
      <c r="BB17" s="453"/>
      <c r="BC17" s="453"/>
      <c r="BD17" s="453"/>
      <c r="BE17" s="453"/>
      <c r="BF17" s="453"/>
      <c r="BG17" s="453"/>
      <c r="BH17" s="453"/>
      <c r="BI17" s="453"/>
      <c r="BJ17" s="453"/>
      <c r="BK17" s="453"/>
      <c r="BL17" s="453"/>
      <c r="BM17" s="454"/>
      <c r="BN17" s="455">
        <v>
73178409</v>
      </c>
      <c r="BO17" s="456"/>
      <c r="BP17" s="456"/>
      <c r="BQ17" s="456"/>
      <c r="BR17" s="456"/>
      <c r="BS17" s="456"/>
      <c r="BT17" s="456"/>
      <c r="BU17" s="457"/>
      <c r="BV17" s="455">
        <v>
74650603</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5">
      <c r="A18" s="42"/>
      <c r="B18" s="535" t="s">
        <v>
98</v>
      </c>
      <c r="C18" s="467"/>
      <c r="D18" s="467"/>
      <c r="E18" s="536"/>
      <c r="F18" s="536"/>
      <c r="G18" s="536"/>
      <c r="H18" s="536"/>
      <c r="I18" s="536"/>
      <c r="J18" s="536"/>
      <c r="K18" s="536"/>
      <c r="L18" s="537">
        <v>
71.55</v>
      </c>
      <c r="M18" s="537"/>
      <c r="N18" s="537"/>
      <c r="O18" s="537"/>
      <c r="P18" s="537"/>
      <c r="Q18" s="537"/>
      <c r="R18" s="538"/>
      <c r="S18" s="538"/>
      <c r="T18" s="538"/>
      <c r="U18" s="538"/>
      <c r="V18" s="539"/>
      <c r="W18" s="436"/>
      <c r="X18" s="437"/>
      <c r="Y18" s="437"/>
      <c r="Z18" s="437"/>
      <c r="AA18" s="437"/>
      <c r="AB18" s="428"/>
      <c r="AC18" s="540">
        <v>
80.2</v>
      </c>
      <c r="AD18" s="541"/>
      <c r="AE18" s="541"/>
      <c r="AF18" s="541"/>
      <c r="AG18" s="542"/>
      <c r="AH18" s="540">
        <v>
80</v>
      </c>
      <c r="AI18" s="541"/>
      <c r="AJ18" s="541"/>
      <c r="AK18" s="541"/>
      <c r="AL18" s="543"/>
      <c r="AM18" s="447"/>
      <c r="AN18" s="448"/>
      <c r="AO18" s="448"/>
      <c r="AP18" s="448"/>
      <c r="AQ18" s="448"/>
      <c r="AR18" s="448"/>
      <c r="AS18" s="448"/>
      <c r="AT18" s="449"/>
      <c r="AU18" s="450"/>
      <c r="AV18" s="451"/>
      <c r="AW18" s="451"/>
      <c r="AX18" s="451"/>
      <c r="AY18" s="452" t="s">
        <v>
99</v>
      </c>
      <c r="AZ18" s="453"/>
      <c r="BA18" s="453"/>
      <c r="BB18" s="453"/>
      <c r="BC18" s="453"/>
      <c r="BD18" s="453"/>
      <c r="BE18" s="453"/>
      <c r="BF18" s="453"/>
      <c r="BG18" s="453"/>
      <c r="BH18" s="453"/>
      <c r="BI18" s="453"/>
      <c r="BJ18" s="453"/>
      <c r="BK18" s="453"/>
      <c r="BL18" s="453"/>
      <c r="BM18" s="454"/>
      <c r="BN18" s="455">
        <v>
73352783</v>
      </c>
      <c r="BO18" s="456"/>
      <c r="BP18" s="456"/>
      <c r="BQ18" s="456"/>
      <c r="BR18" s="456"/>
      <c r="BS18" s="456"/>
      <c r="BT18" s="456"/>
      <c r="BU18" s="457"/>
      <c r="BV18" s="455">
        <v>
72095899</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5">
      <c r="A19" s="42"/>
      <c r="B19" s="535" t="s">
        <v>
100</v>
      </c>
      <c r="C19" s="467"/>
      <c r="D19" s="467"/>
      <c r="E19" s="536"/>
      <c r="F19" s="536"/>
      <c r="G19" s="536"/>
      <c r="H19" s="536"/>
      <c r="I19" s="536"/>
      <c r="J19" s="536"/>
      <c r="K19" s="536"/>
      <c r="L19" s="544">
        <v>
6043</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
101</v>
      </c>
      <c r="AZ19" s="453"/>
      <c r="BA19" s="453"/>
      <c r="BB19" s="453"/>
      <c r="BC19" s="453"/>
      <c r="BD19" s="453"/>
      <c r="BE19" s="453"/>
      <c r="BF19" s="453"/>
      <c r="BG19" s="453"/>
      <c r="BH19" s="453"/>
      <c r="BI19" s="453"/>
      <c r="BJ19" s="453"/>
      <c r="BK19" s="453"/>
      <c r="BL19" s="453"/>
      <c r="BM19" s="454"/>
      <c r="BN19" s="455">
        <v>
95836439</v>
      </c>
      <c r="BO19" s="456"/>
      <c r="BP19" s="456"/>
      <c r="BQ19" s="456"/>
      <c r="BR19" s="456"/>
      <c r="BS19" s="456"/>
      <c r="BT19" s="456"/>
      <c r="BU19" s="457"/>
      <c r="BV19" s="455">
        <v>
96783006</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5">
      <c r="A20" s="42"/>
      <c r="B20" s="535" t="s">
        <v>
102</v>
      </c>
      <c r="C20" s="467"/>
      <c r="D20" s="467"/>
      <c r="E20" s="536"/>
      <c r="F20" s="536"/>
      <c r="G20" s="536"/>
      <c r="H20" s="536"/>
      <c r="I20" s="536"/>
      <c r="J20" s="536"/>
      <c r="K20" s="536"/>
      <c r="L20" s="544">
        <v>
186711</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2">
      <c r="A21" s="42"/>
      <c r="B21" s="555" t="s">
        <v>
103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5">
      <c r="A22" s="42"/>
      <c r="B22" s="558" t="s">
        <v>
104</v>
      </c>
      <c r="C22" s="559"/>
      <c r="D22" s="560"/>
      <c r="E22" s="430" t="s">
        <v>
26</v>
      </c>
      <c r="F22" s="435"/>
      <c r="G22" s="435"/>
      <c r="H22" s="435"/>
      <c r="I22" s="435"/>
      <c r="J22" s="435"/>
      <c r="K22" s="425"/>
      <c r="L22" s="430" t="s">
        <v>
105</v>
      </c>
      <c r="M22" s="435"/>
      <c r="N22" s="435"/>
      <c r="O22" s="435"/>
      <c r="P22" s="425"/>
      <c r="Q22" s="567" t="s">
        <v>
106</v>
      </c>
      <c r="R22" s="568"/>
      <c r="S22" s="568"/>
      <c r="T22" s="568"/>
      <c r="U22" s="568"/>
      <c r="V22" s="569"/>
      <c r="W22" s="573" t="s">
        <v>
107</v>
      </c>
      <c r="X22" s="559"/>
      <c r="Y22" s="560"/>
      <c r="Z22" s="430" t="s">
        <v>
26</v>
      </c>
      <c r="AA22" s="435"/>
      <c r="AB22" s="435"/>
      <c r="AC22" s="435"/>
      <c r="AD22" s="435"/>
      <c r="AE22" s="435"/>
      <c r="AF22" s="435"/>
      <c r="AG22" s="425"/>
      <c r="AH22" s="578" t="s">
        <v>
108</v>
      </c>
      <c r="AI22" s="435"/>
      <c r="AJ22" s="435"/>
      <c r="AK22" s="435"/>
      <c r="AL22" s="425"/>
      <c r="AM22" s="578" t="s">
        <v>
109</v>
      </c>
      <c r="AN22" s="579"/>
      <c r="AO22" s="579"/>
      <c r="AP22" s="579"/>
      <c r="AQ22" s="579"/>
      <c r="AR22" s="580"/>
      <c r="AS22" s="567" t="s">
        <v>
106</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2">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
110</v>
      </c>
      <c r="AZ23" s="385"/>
      <c r="BA23" s="385"/>
      <c r="BB23" s="385"/>
      <c r="BC23" s="385"/>
      <c r="BD23" s="385"/>
      <c r="BE23" s="385"/>
      <c r="BF23" s="385"/>
      <c r="BG23" s="385"/>
      <c r="BH23" s="385"/>
      <c r="BI23" s="385"/>
      <c r="BJ23" s="385"/>
      <c r="BK23" s="385"/>
      <c r="BL23" s="385"/>
      <c r="BM23" s="386"/>
      <c r="BN23" s="455">
        <v>
75485197</v>
      </c>
      <c r="BO23" s="456"/>
      <c r="BP23" s="456"/>
      <c r="BQ23" s="456"/>
      <c r="BR23" s="456"/>
      <c r="BS23" s="456"/>
      <c r="BT23" s="456"/>
      <c r="BU23" s="457"/>
      <c r="BV23" s="455">
        <v>
74309822</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5">
      <c r="A24" s="42"/>
      <c r="B24" s="561"/>
      <c r="C24" s="562"/>
      <c r="D24" s="563"/>
      <c r="E24" s="474" t="s">
        <v>
111</v>
      </c>
      <c r="F24" s="448"/>
      <c r="G24" s="448"/>
      <c r="H24" s="448"/>
      <c r="I24" s="448"/>
      <c r="J24" s="448"/>
      <c r="K24" s="449"/>
      <c r="L24" s="475">
        <v>
1</v>
      </c>
      <c r="M24" s="476"/>
      <c r="N24" s="476"/>
      <c r="O24" s="476"/>
      <c r="P24" s="515"/>
      <c r="Q24" s="475">
        <v>
10600</v>
      </c>
      <c r="R24" s="476"/>
      <c r="S24" s="476"/>
      <c r="T24" s="476"/>
      <c r="U24" s="476"/>
      <c r="V24" s="515"/>
      <c r="W24" s="574"/>
      <c r="X24" s="562"/>
      <c r="Y24" s="563"/>
      <c r="Z24" s="474" t="s">
        <v>
112</v>
      </c>
      <c r="AA24" s="448"/>
      <c r="AB24" s="448"/>
      <c r="AC24" s="448"/>
      <c r="AD24" s="448"/>
      <c r="AE24" s="448"/>
      <c r="AF24" s="448"/>
      <c r="AG24" s="449"/>
      <c r="AH24" s="475">
        <v>
2123</v>
      </c>
      <c r="AI24" s="476"/>
      <c r="AJ24" s="476"/>
      <c r="AK24" s="476"/>
      <c r="AL24" s="515"/>
      <c r="AM24" s="475">
        <v>
6668343</v>
      </c>
      <c r="AN24" s="476"/>
      <c r="AO24" s="476"/>
      <c r="AP24" s="476"/>
      <c r="AQ24" s="476"/>
      <c r="AR24" s="515"/>
      <c r="AS24" s="475">
        <v>
3141</v>
      </c>
      <c r="AT24" s="476"/>
      <c r="AU24" s="476"/>
      <c r="AV24" s="476"/>
      <c r="AW24" s="476"/>
      <c r="AX24" s="477"/>
      <c r="AY24" s="586" t="s">
        <v>
113</v>
      </c>
      <c r="AZ24" s="587"/>
      <c r="BA24" s="587"/>
      <c r="BB24" s="587"/>
      <c r="BC24" s="587"/>
      <c r="BD24" s="587"/>
      <c r="BE24" s="587"/>
      <c r="BF24" s="587"/>
      <c r="BG24" s="587"/>
      <c r="BH24" s="587"/>
      <c r="BI24" s="587"/>
      <c r="BJ24" s="587"/>
      <c r="BK24" s="587"/>
      <c r="BL24" s="587"/>
      <c r="BM24" s="588"/>
      <c r="BN24" s="455">
        <v>
52298859</v>
      </c>
      <c r="BO24" s="456"/>
      <c r="BP24" s="456"/>
      <c r="BQ24" s="456"/>
      <c r="BR24" s="456"/>
      <c r="BS24" s="456"/>
      <c r="BT24" s="456"/>
      <c r="BU24" s="457"/>
      <c r="BV24" s="455">
        <v>
48946076</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2">
      <c r="A25" s="42"/>
      <c r="B25" s="561"/>
      <c r="C25" s="562"/>
      <c r="D25" s="563"/>
      <c r="E25" s="474" t="s">
        <v>
114</v>
      </c>
      <c r="F25" s="448"/>
      <c r="G25" s="448"/>
      <c r="H25" s="448"/>
      <c r="I25" s="448"/>
      <c r="J25" s="448"/>
      <c r="K25" s="449"/>
      <c r="L25" s="475">
        <v>
2</v>
      </c>
      <c r="M25" s="476"/>
      <c r="N25" s="476"/>
      <c r="O25" s="476"/>
      <c r="P25" s="515"/>
      <c r="Q25" s="475">
        <v>
9000</v>
      </c>
      <c r="R25" s="476"/>
      <c r="S25" s="476"/>
      <c r="T25" s="476"/>
      <c r="U25" s="476"/>
      <c r="V25" s="515"/>
      <c r="W25" s="574"/>
      <c r="X25" s="562"/>
      <c r="Y25" s="563"/>
      <c r="Z25" s="474" t="s">
        <v>
115</v>
      </c>
      <c r="AA25" s="448"/>
      <c r="AB25" s="448"/>
      <c r="AC25" s="448"/>
      <c r="AD25" s="448"/>
      <c r="AE25" s="448"/>
      <c r="AF25" s="448"/>
      <c r="AG25" s="449"/>
      <c r="AH25" s="475" t="s">
        <v>
68</v>
      </c>
      <c r="AI25" s="476"/>
      <c r="AJ25" s="476"/>
      <c r="AK25" s="476"/>
      <c r="AL25" s="515"/>
      <c r="AM25" s="475" t="s">
        <v>
116</v>
      </c>
      <c r="AN25" s="476"/>
      <c r="AO25" s="476"/>
      <c r="AP25" s="476"/>
      <c r="AQ25" s="476"/>
      <c r="AR25" s="515"/>
      <c r="AS25" s="475" t="s">
        <v>
79</v>
      </c>
      <c r="AT25" s="476"/>
      <c r="AU25" s="476"/>
      <c r="AV25" s="476"/>
      <c r="AW25" s="476"/>
      <c r="AX25" s="477"/>
      <c r="AY25" s="384" t="s">
        <v>
117</v>
      </c>
      <c r="AZ25" s="385"/>
      <c r="BA25" s="385"/>
      <c r="BB25" s="385"/>
      <c r="BC25" s="385"/>
      <c r="BD25" s="385"/>
      <c r="BE25" s="385"/>
      <c r="BF25" s="385"/>
      <c r="BG25" s="385"/>
      <c r="BH25" s="385"/>
      <c r="BI25" s="385"/>
      <c r="BJ25" s="385"/>
      <c r="BK25" s="385"/>
      <c r="BL25" s="385"/>
      <c r="BM25" s="386"/>
      <c r="BN25" s="387">
        <v>
66175064</v>
      </c>
      <c r="BO25" s="388"/>
      <c r="BP25" s="388"/>
      <c r="BQ25" s="388"/>
      <c r="BR25" s="388"/>
      <c r="BS25" s="388"/>
      <c r="BT25" s="388"/>
      <c r="BU25" s="389"/>
      <c r="BV25" s="387">
        <v>
61018010</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2">
      <c r="A26" s="42"/>
      <c r="B26" s="561"/>
      <c r="C26" s="562"/>
      <c r="D26" s="563"/>
      <c r="E26" s="474" t="s">
        <v>
118</v>
      </c>
      <c r="F26" s="448"/>
      <c r="G26" s="448"/>
      <c r="H26" s="448"/>
      <c r="I26" s="448"/>
      <c r="J26" s="448"/>
      <c r="K26" s="449"/>
      <c r="L26" s="475">
        <v>
1</v>
      </c>
      <c r="M26" s="476"/>
      <c r="N26" s="476"/>
      <c r="O26" s="476"/>
      <c r="P26" s="515"/>
      <c r="Q26" s="475">
        <v>
8200</v>
      </c>
      <c r="R26" s="476"/>
      <c r="S26" s="476"/>
      <c r="T26" s="476"/>
      <c r="U26" s="476"/>
      <c r="V26" s="515"/>
      <c r="W26" s="574"/>
      <c r="X26" s="562"/>
      <c r="Y26" s="563"/>
      <c r="Z26" s="474" t="s">
        <v>
119</v>
      </c>
      <c r="AA26" s="592"/>
      <c r="AB26" s="592"/>
      <c r="AC26" s="592"/>
      <c r="AD26" s="592"/>
      <c r="AE26" s="592"/>
      <c r="AF26" s="592"/>
      <c r="AG26" s="593"/>
      <c r="AH26" s="475">
        <v>
213</v>
      </c>
      <c r="AI26" s="476"/>
      <c r="AJ26" s="476"/>
      <c r="AK26" s="476"/>
      <c r="AL26" s="515"/>
      <c r="AM26" s="475">
        <v>
708225</v>
      </c>
      <c r="AN26" s="476"/>
      <c r="AO26" s="476"/>
      <c r="AP26" s="476"/>
      <c r="AQ26" s="476"/>
      <c r="AR26" s="515"/>
      <c r="AS26" s="475">
        <v>
3325</v>
      </c>
      <c r="AT26" s="476"/>
      <c r="AU26" s="476"/>
      <c r="AV26" s="476"/>
      <c r="AW26" s="476"/>
      <c r="AX26" s="477"/>
      <c r="AY26" s="458" t="s">
        <v>
120</v>
      </c>
      <c r="AZ26" s="459"/>
      <c r="BA26" s="459"/>
      <c r="BB26" s="459"/>
      <c r="BC26" s="459"/>
      <c r="BD26" s="459"/>
      <c r="BE26" s="459"/>
      <c r="BF26" s="459"/>
      <c r="BG26" s="459"/>
      <c r="BH26" s="459"/>
      <c r="BI26" s="459"/>
      <c r="BJ26" s="459"/>
      <c r="BK26" s="459"/>
      <c r="BL26" s="459"/>
      <c r="BM26" s="460"/>
      <c r="BN26" s="455">
        <v>
19000</v>
      </c>
      <c r="BO26" s="456"/>
      <c r="BP26" s="456"/>
      <c r="BQ26" s="456"/>
      <c r="BR26" s="456"/>
      <c r="BS26" s="456"/>
      <c r="BT26" s="456"/>
      <c r="BU26" s="457"/>
      <c r="BV26" s="455">
        <v>
27000</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5">
      <c r="A27" s="42"/>
      <c r="B27" s="561"/>
      <c r="C27" s="562"/>
      <c r="D27" s="563"/>
      <c r="E27" s="474" t="s">
        <v>
121</v>
      </c>
      <c r="F27" s="448"/>
      <c r="G27" s="448"/>
      <c r="H27" s="448"/>
      <c r="I27" s="448"/>
      <c r="J27" s="448"/>
      <c r="K27" s="449"/>
      <c r="L27" s="475">
        <v>
1</v>
      </c>
      <c r="M27" s="476"/>
      <c r="N27" s="476"/>
      <c r="O27" s="476"/>
      <c r="P27" s="515"/>
      <c r="Q27" s="475">
        <v>
6400</v>
      </c>
      <c r="R27" s="476"/>
      <c r="S27" s="476"/>
      <c r="T27" s="476"/>
      <c r="U27" s="476"/>
      <c r="V27" s="515"/>
      <c r="W27" s="574"/>
      <c r="X27" s="562"/>
      <c r="Y27" s="563"/>
      <c r="Z27" s="474" t="s">
        <v>
122</v>
      </c>
      <c r="AA27" s="448"/>
      <c r="AB27" s="448"/>
      <c r="AC27" s="448"/>
      <c r="AD27" s="448"/>
      <c r="AE27" s="448"/>
      <c r="AF27" s="448"/>
      <c r="AG27" s="449"/>
      <c r="AH27" s="475">
        <v>
5</v>
      </c>
      <c r="AI27" s="476"/>
      <c r="AJ27" s="476"/>
      <c r="AK27" s="476"/>
      <c r="AL27" s="515"/>
      <c r="AM27" s="475">
        <v>
21453</v>
      </c>
      <c r="AN27" s="476"/>
      <c r="AO27" s="476"/>
      <c r="AP27" s="476"/>
      <c r="AQ27" s="476"/>
      <c r="AR27" s="515"/>
      <c r="AS27" s="475">
        <v>
4291</v>
      </c>
      <c r="AT27" s="476"/>
      <c r="AU27" s="476"/>
      <c r="AV27" s="476"/>
      <c r="AW27" s="476"/>
      <c r="AX27" s="477"/>
      <c r="AY27" s="516" t="s">
        <v>
123</v>
      </c>
      <c r="AZ27" s="517"/>
      <c r="BA27" s="517"/>
      <c r="BB27" s="517"/>
      <c r="BC27" s="517"/>
      <c r="BD27" s="517"/>
      <c r="BE27" s="517"/>
      <c r="BF27" s="517"/>
      <c r="BG27" s="517"/>
      <c r="BH27" s="517"/>
      <c r="BI27" s="517"/>
      <c r="BJ27" s="517"/>
      <c r="BK27" s="517"/>
      <c r="BL27" s="517"/>
      <c r="BM27" s="518"/>
      <c r="BN27" s="589">
        <v>
500000</v>
      </c>
      <c r="BO27" s="590"/>
      <c r="BP27" s="590"/>
      <c r="BQ27" s="590"/>
      <c r="BR27" s="590"/>
      <c r="BS27" s="590"/>
      <c r="BT27" s="590"/>
      <c r="BU27" s="591"/>
      <c r="BV27" s="589">
        <v>
500000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2">
      <c r="A28" s="42"/>
      <c r="B28" s="561"/>
      <c r="C28" s="562"/>
      <c r="D28" s="563"/>
      <c r="E28" s="474" t="s">
        <v>
124</v>
      </c>
      <c r="F28" s="448"/>
      <c r="G28" s="448"/>
      <c r="H28" s="448"/>
      <c r="I28" s="448"/>
      <c r="J28" s="448"/>
      <c r="K28" s="449"/>
      <c r="L28" s="475">
        <v>
1</v>
      </c>
      <c r="M28" s="476"/>
      <c r="N28" s="476"/>
      <c r="O28" s="476"/>
      <c r="P28" s="515"/>
      <c r="Q28" s="475">
        <v>
5800</v>
      </c>
      <c r="R28" s="476"/>
      <c r="S28" s="476"/>
      <c r="T28" s="476"/>
      <c r="U28" s="476"/>
      <c r="V28" s="515"/>
      <c r="W28" s="574"/>
      <c r="X28" s="562"/>
      <c r="Y28" s="563"/>
      <c r="Z28" s="474" t="s">
        <v>
125</v>
      </c>
      <c r="AA28" s="448"/>
      <c r="AB28" s="448"/>
      <c r="AC28" s="448"/>
      <c r="AD28" s="448"/>
      <c r="AE28" s="448"/>
      <c r="AF28" s="448"/>
      <c r="AG28" s="449"/>
      <c r="AH28" s="475" t="s">
        <v>
79</v>
      </c>
      <c r="AI28" s="476"/>
      <c r="AJ28" s="476"/>
      <c r="AK28" s="476"/>
      <c r="AL28" s="515"/>
      <c r="AM28" s="475" t="s">
        <v>
79</v>
      </c>
      <c r="AN28" s="476"/>
      <c r="AO28" s="476"/>
      <c r="AP28" s="476"/>
      <c r="AQ28" s="476"/>
      <c r="AR28" s="515"/>
      <c r="AS28" s="475" t="s">
        <v>
68</v>
      </c>
      <c r="AT28" s="476"/>
      <c r="AU28" s="476"/>
      <c r="AV28" s="476"/>
      <c r="AW28" s="476"/>
      <c r="AX28" s="477"/>
      <c r="AY28" s="600" t="s">
        <v>
126</v>
      </c>
      <c r="AZ28" s="601"/>
      <c r="BA28" s="601"/>
      <c r="BB28" s="602"/>
      <c r="BC28" s="384" t="s">
        <v>
127</v>
      </c>
      <c r="BD28" s="385"/>
      <c r="BE28" s="385"/>
      <c r="BF28" s="385"/>
      <c r="BG28" s="385"/>
      <c r="BH28" s="385"/>
      <c r="BI28" s="385"/>
      <c r="BJ28" s="385"/>
      <c r="BK28" s="385"/>
      <c r="BL28" s="385"/>
      <c r="BM28" s="386"/>
      <c r="BN28" s="387">
        <v>
9523610</v>
      </c>
      <c r="BO28" s="388"/>
      <c r="BP28" s="388"/>
      <c r="BQ28" s="388"/>
      <c r="BR28" s="388"/>
      <c r="BS28" s="388"/>
      <c r="BT28" s="388"/>
      <c r="BU28" s="389"/>
      <c r="BV28" s="387">
        <v>
9699039</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2">
      <c r="A29" s="42"/>
      <c r="B29" s="561"/>
      <c r="C29" s="562"/>
      <c r="D29" s="563"/>
      <c r="E29" s="474" t="s">
        <v>
128</v>
      </c>
      <c r="F29" s="448"/>
      <c r="G29" s="448"/>
      <c r="H29" s="448"/>
      <c r="I29" s="448"/>
      <c r="J29" s="448"/>
      <c r="K29" s="449"/>
      <c r="L29" s="475">
        <v>
34</v>
      </c>
      <c r="M29" s="476"/>
      <c r="N29" s="476"/>
      <c r="O29" s="476"/>
      <c r="P29" s="515"/>
      <c r="Q29" s="475">
        <v>
5500</v>
      </c>
      <c r="R29" s="476"/>
      <c r="S29" s="476"/>
      <c r="T29" s="476"/>
      <c r="U29" s="476"/>
      <c r="V29" s="515"/>
      <c r="W29" s="575"/>
      <c r="X29" s="576"/>
      <c r="Y29" s="577"/>
      <c r="Z29" s="474" t="s">
        <v>
129</v>
      </c>
      <c r="AA29" s="448"/>
      <c r="AB29" s="448"/>
      <c r="AC29" s="448"/>
      <c r="AD29" s="448"/>
      <c r="AE29" s="448"/>
      <c r="AF29" s="448"/>
      <c r="AG29" s="449"/>
      <c r="AH29" s="475">
        <v>
2128</v>
      </c>
      <c r="AI29" s="476"/>
      <c r="AJ29" s="476"/>
      <c r="AK29" s="476"/>
      <c r="AL29" s="515"/>
      <c r="AM29" s="475">
        <v>
6689796</v>
      </c>
      <c r="AN29" s="476"/>
      <c r="AO29" s="476"/>
      <c r="AP29" s="476"/>
      <c r="AQ29" s="476"/>
      <c r="AR29" s="515"/>
      <c r="AS29" s="475">
        <v>
3144</v>
      </c>
      <c r="AT29" s="476"/>
      <c r="AU29" s="476"/>
      <c r="AV29" s="476"/>
      <c r="AW29" s="476"/>
      <c r="AX29" s="477"/>
      <c r="AY29" s="603"/>
      <c r="AZ29" s="604"/>
      <c r="BA29" s="604"/>
      <c r="BB29" s="605"/>
      <c r="BC29" s="452" t="s">
        <v>
130</v>
      </c>
      <c r="BD29" s="453"/>
      <c r="BE29" s="453"/>
      <c r="BF29" s="453"/>
      <c r="BG29" s="453"/>
      <c r="BH29" s="453"/>
      <c r="BI29" s="453"/>
      <c r="BJ29" s="453"/>
      <c r="BK29" s="453"/>
      <c r="BL29" s="453"/>
      <c r="BM29" s="454"/>
      <c r="BN29" s="455" t="s">
        <v>
68</v>
      </c>
      <c r="BO29" s="456"/>
      <c r="BP29" s="456"/>
      <c r="BQ29" s="456"/>
      <c r="BR29" s="456"/>
      <c r="BS29" s="456"/>
      <c r="BT29" s="456"/>
      <c r="BU29" s="457"/>
      <c r="BV29" s="455" t="s">
        <v>
68</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5">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
131</v>
      </c>
      <c r="X30" s="598"/>
      <c r="Y30" s="598"/>
      <c r="Z30" s="598"/>
      <c r="AA30" s="598"/>
      <c r="AB30" s="598"/>
      <c r="AC30" s="598"/>
      <c r="AD30" s="598"/>
      <c r="AE30" s="598"/>
      <c r="AF30" s="598"/>
      <c r="AG30" s="599"/>
      <c r="AH30" s="540">
        <v>
100.2</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
132</v>
      </c>
      <c r="BD30" s="587"/>
      <c r="BE30" s="587"/>
      <c r="BF30" s="587"/>
      <c r="BG30" s="587"/>
      <c r="BH30" s="587"/>
      <c r="BI30" s="587"/>
      <c r="BJ30" s="587"/>
      <c r="BK30" s="587"/>
      <c r="BL30" s="587"/>
      <c r="BM30" s="588"/>
      <c r="BN30" s="589">
        <v>
12068291</v>
      </c>
      <c r="BO30" s="590"/>
      <c r="BP30" s="590"/>
      <c r="BQ30" s="590"/>
      <c r="BR30" s="590"/>
      <c r="BS30" s="590"/>
      <c r="BT30" s="590"/>
      <c r="BU30" s="591"/>
      <c r="BV30" s="589">
        <v>
8875798</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
133</v>
      </c>
      <c r="D32" s="69"/>
      <c r="E32" s="69"/>
      <c r="F32" s="66"/>
      <c r="G32" s="66"/>
      <c r="H32" s="66"/>
      <c r="I32" s="66"/>
      <c r="J32" s="66"/>
      <c r="K32" s="66"/>
      <c r="L32" s="66"/>
      <c r="M32" s="66"/>
      <c r="N32" s="66"/>
      <c r="O32" s="66"/>
      <c r="P32" s="66"/>
      <c r="Q32" s="66"/>
      <c r="R32" s="66"/>
      <c r="S32" s="66"/>
      <c r="T32" s="66"/>
      <c r="U32" s="66" t="s">
        <v>
134</v>
      </c>
      <c r="V32" s="66"/>
      <c r="W32" s="66"/>
      <c r="X32" s="66"/>
      <c r="Y32" s="66"/>
      <c r="Z32" s="66"/>
      <c r="AA32" s="66"/>
      <c r="AB32" s="66"/>
      <c r="AC32" s="66"/>
      <c r="AD32" s="66"/>
      <c r="AE32" s="66"/>
      <c r="AF32" s="66"/>
      <c r="AG32" s="66"/>
      <c r="AH32" s="66"/>
      <c r="AI32" s="66"/>
      <c r="AJ32" s="66"/>
      <c r="AK32" s="66"/>
      <c r="AL32" s="66"/>
      <c r="AM32" s="70" t="s">
        <v>
135</v>
      </c>
      <c r="AN32" s="66"/>
      <c r="AO32" s="66"/>
      <c r="AP32" s="66"/>
      <c r="AQ32" s="66"/>
      <c r="AR32" s="66"/>
      <c r="AS32" s="70"/>
      <c r="AT32" s="70"/>
      <c r="AU32" s="70"/>
      <c r="AV32" s="70"/>
      <c r="AW32" s="70"/>
      <c r="AX32" s="70"/>
      <c r="AY32" s="70"/>
      <c r="AZ32" s="70"/>
      <c r="BA32" s="70"/>
      <c r="BB32" s="66"/>
      <c r="BC32" s="70"/>
      <c r="BD32" s="66"/>
      <c r="BE32" s="70" t="s">
        <v>
136</v>
      </c>
      <c r="BF32" s="66"/>
      <c r="BG32" s="66"/>
      <c r="BH32" s="66"/>
      <c r="BI32" s="66"/>
      <c r="BJ32" s="70"/>
      <c r="BK32" s="70"/>
      <c r="BL32" s="70"/>
      <c r="BM32" s="70"/>
      <c r="BN32" s="70"/>
      <c r="BO32" s="70"/>
      <c r="BP32" s="70"/>
      <c r="BQ32" s="70"/>
      <c r="BR32" s="66"/>
      <c r="BS32" s="66"/>
      <c r="BT32" s="66"/>
      <c r="BU32" s="66"/>
      <c r="BV32" s="66"/>
      <c r="BW32" s="66" t="s">
        <v>
137</v>
      </c>
      <c r="BX32" s="66"/>
      <c r="BY32" s="66"/>
      <c r="BZ32" s="66"/>
      <c r="CA32" s="66"/>
      <c r="CB32" s="70"/>
      <c r="CC32" s="70"/>
      <c r="CD32" s="70"/>
      <c r="CE32" s="70"/>
      <c r="CF32" s="70"/>
      <c r="CG32" s="70"/>
      <c r="CH32" s="70"/>
      <c r="CI32" s="70"/>
      <c r="CJ32" s="70"/>
      <c r="CK32" s="70"/>
      <c r="CL32" s="70"/>
      <c r="CM32" s="70"/>
      <c r="CN32" s="70"/>
      <c r="CO32" s="70" t="s">
        <v>
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2" t="s">
        <v>
139</v>
      </c>
      <c r="D33" s="442"/>
      <c r="E33" s="413" t="s">
        <v>
141</v>
      </c>
      <c r="F33" s="413"/>
      <c r="G33" s="413"/>
      <c r="H33" s="413"/>
      <c r="I33" s="413"/>
      <c r="J33" s="413"/>
      <c r="K33" s="413"/>
      <c r="L33" s="413"/>
      <c r="M33" s="413"/>
      <c r="N33" s="413"/>
      <c r="O33" s="413"/>
      <c r="P33" s="413"/>
      <c r="Q33" s="413"/>
      <c r="R33" s="413"/>
      <c r="S33" s="413"/>
      <c r="T33" s="71"/>
      <c r="U33" s="442" t="s">
        <v>
142</v>
      </c>
      <c r="V33" s="442"/>
      <c r="W33" s="413" t="s">
        <v>
141</v>
      </c>
      <c r="X33" s="413"/>
      <c r="Y33" s="413"/>
      <c r="Z33" s="413"/>
      <c r="AA33" s="413"/>
      <c r="AB33" s="413"/>
      <c r="AC33" s="413"/>
      <c r="AD33" s="413"/>
      <c r="AE33" s="413"/>
      <c r="AF33" s="413"/>
      <c r="AG33" s="413"/>
      <c r="AH33" s="413"/>
      <c r="AI33" s="413"/>
      <c r="AJ33" s="413"/>
      <c r="AK33" s="413"/>
      <c r="AL33" s="71"/>
      <c r="AM33" s="442" t="s">
        <v>
143</v>
      </c>
      <c r="AN33" s="442"/>
      <c r="AO33" s="413" t="s">
        <v>
140</v>
      </c>
      <c r="AP33" s="413"/>
      <c r="AQ33" s="413"/>
      <c r="AR33" s="413"/>
      <c r="AS33" s="413"/>
      <c r="AT33" s="413"/>
      <c r="AU33" s="413"/>
      <c r="AV33" s="413"/>
      <c r="AW33" s="413"/>
      <c r="AX33" s="413"/>
      <c r="AY33" s="413"/>
      <c r="AZ33" s="413"/>
      <c r="BA33" s="413"/>
      <c r="BB33" s="413"/>
      <c r="BC33" s="413"/>
      <c r="BD33" s="72"/>
      <c r="BE33" s="413" t="s">
        <v>
144</v>
      </c>
      <c r="BF33" s="413"/>
      <c r="BG33" s="413" t="s">
        <v>
145</v>
      </c>
      <c r="BH33" s="413"/>
      <c r="BI33" s="413"/>
      <c r="BJ33" s="413"/>
      <c r="BK33" s="413"/>
      <c r="BL33" s="413"/>
      <c r="BM33" s="413"/>
      <c r="BN33" s="413"/>
      <c r="BO33" s="413"/>
      <c r="BP33" s="413"/>
      <c r="BQ33" s="413"/>
      <c r="BR33" s="413"/>
      <c r="BS33" s="413"/>
      <c r="BT33" s="413"/>
      <c r="BU33" s="413"/>
      <c r="BV33" s="72"/>
      <c r="BW33" s="442" t="s">
        <v>
144</v>
      </c>
      <c r="BX33" s="442"/>
      <c r="BY33" s="413" t="s">
        <v>
146</v>
      </c>
      <c r="BZ33" s="413"/>
      <c r="CA33" s="413"/>
      <c r="CB33" s="413"/>
      <c r="CC33" s="413"/>
      <c r="CD33" s="413"/>
      <c r="CE33" s="413"/>
      <c r="CF33" s="413"/>
      <c r="CG33" s="413"/>
      <c r="CH33" s="413"/>
      <c r="CI33" s="413"/>
      <c r="CJ33" s="413"/>
      <c r="CK33" s="413"/>
      <c r="CL33" s="413"/>
      <c r="CM33" s="413"/>
      <c r="CN33" s="71"/>
      <c r="CO33" s="442" t="s">
        <v>
143</v>
      </c>
      <c r="CP33" s="442"/>
      <c r="CQ33" s="413" t="s">
        <v>
147</v>
      </c>
      <c r="CR33" s="413"/>
      <c r="CS33" s="413"/>
      <c r="CT33" s="413"/>
      <c r="CU33" s="413"/>
      <c r="CV33" s="413"/>
      <c r="CW33" s="413"/>
      <c r="CX33" s="413"/>
      <c r="CY33" s="413"/>
      <c r="CZ33" s="413"/>
      <c r="DA33" s="413"/>
      <c r="DB33" s="413"/>
      <c r="DC33" s="413"/>
      <c r="DD33" s="413"/>
      <c r="DE33" s="413"/>
      <c r="DF33" s="71"/>
      <c r="DG33" s="609" t="s">
        <v>
148</v>
      </c>
      <c r="DH33" s="609"/>
      <c r="DI33" s="73"/>
      <c r="DJ33" s="41"/>
      <c r="DK33" s="41"/>
      <c r="DL33" s="41"/>
      <c r="DM33" s="41"/>
      <c r="DN33" s="41"/>
      <c r="DO33" s="41"/>
    </row>
    <row r="34" spans="1:119" ht="32.25" customHeight="1" x14ac:dyDescent="0.2">
      <c r="A34" s="42"/>
      <c r="B34" s="68"/>
      <c r="C34" s="610">
        <f>
IF(E34="","",1)</f>
        <v>
1</v>
      </c>
      <c r="D34" s="610"/>
      <c r="E34" s="611" t="str">
        <f>
IF('各会計、関係団体の財政状況及び健全化判断比率'!B7="","",'各会計、関係団体の財政状況及び健全化判断比率'!B7)</f>
        <v>
一般会計</v>
      </c>
      <c r="F34" s="611"/>
      <c r="G34" s="611"/>
      <c r="H34" s="611"/>
      <c r="I34" s="611"/>
      <c r="J34" s="611"/>
      <c r="K34" s="611"/>
      <c r="L34" s="611"/>
      <c r="M34" s="611"/>
      <c r="N34" s="611"/>
      <c r="O34" s="611"/>
      <c r="P34" s="611"/>
      <c r="Q34" s="611"/>
      <c r="R34" s="611"/>
      <c r="S34" s="611"/>
      <c r="T34" s="69"/>
      <c r="U34" s="610">
        <f>
IF(W34="","",MAX(C34:D43)+1)</f>
        <v>
2</v>
      </c>
      <c r="V34" s="610"/>
      <c r="W34" s="611" t="str">
        <f>
IF('各会計、関係団体の財政状況及び健全化判断比率'!B28="","",'各会計、関係団体の財政状況及び健全化判断比率'!B28)</f>
        <v>
町田市国民健康保険事業会計</v>
      </c>
      <c r="X34" s="611"/>
      <c r="Y34" s="611"/>
      <c r="Z34" s="611"/>
      <c r="AA34" s="611"/>
      <c r="AB34" s="611"/>
      <c r="AC34" s="611"/>
      <c r="AD34" s="611"/>
      <c r="AE34" s="611"/>
      <c r="AF34" s="611"/>
      <c r="AG34" s="611"/>
      <c r="AH34" s="611"/>
      <c r="AI34" s="611"/>
      <c r="AJ34" s="611"/>
      <c r="AK34" s="611"/>
      <c r="AL34" s="69"/>
      <c r="AM34" s="610">
        <f>
IF(AO34="","",MAX(C34:D43,U34:V43)+1)</f>
        <v>
5</v>
      </c>
      <c r="AN34" s="610"/>
      <c r="AO34" s="611" t="str">
        <f>
IF('各会計、関係団体の財政状況及び健全化判断比率'!B31="","",'各会計、関係団体の財政状況及び健全化判断比率'!B31)</f>
        <v>
町田市病院事業会計</v>
      </c>
      <c r="AP34" s="611"/>
      <c r="AQ34" s="611"/>
      <c r="AR34" s="611"/>
      <c r="AS34" s="611"/>
      <c r="AT34" s="611"/>
      <c r="AU34" s="611"/>
      <c r="AV34" s="611"/>
      <c r="AW34" s="611"/>
      <c r="AX34" s="611"/>
      <c r="AY34" s="611"/>
      <c r="AZ34" s="611"/>
      <c r="BA34" s="611"/>
      <c r="BB34" s="611"/>
      <c r="BC34" s="611"/>
      <c r="BD34" s="69"/>
      <c r="BE34" s="610">
        <f>
IF(BG34="","",MAX(C34:D43,U34:V43,AM34:AN43)+1)</f>
        <v>
6</v>
      </c>
      <c r="BF34" s="610"/>
      <c r="BG34" s="611" t="str">
        <f>
IF('各会計、関係団体の財政状況及び健全化判断比率'!B32="","",'各会計、関係団体の財政状況及び健全化判断比率'!B32)</f>
        <v>
町田市下水道事業会計</v>
      </c>
      <c r="BH34" s="611"/>
      <c r="BI34" s="611"/>
      <c r="BJ34" s="611"/>
      <c r="BK34" s="611"/>
      <c r="BL34" s="611"/>
      <c r="BM34" s="611"/>
      <c r="BN34" s="611"/>
      <c r="BO34" s="611"/>
      <c r="BP34" s="611"/>
      <c r="BQ34" s="611"/>
      <c r="BR34" s="611"/>
      <c r="BS34" s="611"/>
      <c r="BT34" s="611"/>
      <c r="BU34" s="611"/>
      <c r="BV34" s="69"/>
      <c r="BW34" s="610">
        <f>
IF(BY34="","",MAX(C34:D43,U34:V43,AM34:AN43,BE34:BF43)+1)</f>
        <v>
7</v>
      </c>
      <c r="BX34" s="610"/>
      <c r="BY34" s="611" t="str">
        <f>
IF('各会計、関係団体の財政状況及び健全化判断比率'!B68="","",'各会計、関係団体の財政状況及び健全化判断比率'!B68)</f>
        <v>
東京都後期高齢者医療広域連合（一般会計）</v>
      </c>
      <c r="BZ34" s="611"/>
      <c r="CA34" s="611"/>
      <c r="CB34" s="611"/>
      <c r="CC34" s="611"/>
      <c r="CD34" s="611"/>
      <c r="CE34" s="611"/>
      <c r="CF34" s="611"/>
      <c r="CG34" s="611"/>
      <c r="CH34" s="611"/>
      <c r="CI34" s="611"/>
      <c r="CJ34" s="611"/>
      <c r="CK34" s="611"/>
      <c r="CL34" s="611"/>
      <c r="CM34" s="611"/>
      <c r="CN34" s="69"/>
      <c r="CO34" s="610">
        <f>
IF(CQ34="","",MAX(C34:D43,U34:V43,AM34:AN43,BE34:BF43,BW34:BX43)+1)</f>
        <v>
16</v>
      </c>
      <c r="CP34" s="610"/>
      <c r="CQ34" s="611" t="str">
        <f>
IF('各会計、関係団体の財政状況及び健全化判断比率'!BS7="","",'各会計、関係団体の財政状況及び健全化判断比率'!BS7)</f>
        <v>
町田市土地開発公社</v>
      </c>
      <c r="CR34" s="611"/>
      <c r="CS34" s="611"/>
      <c r="CT34" s="611"/>
      <c r="CU34" s="611"/>
      <c r="CV34" s="611"/>
      <c r="CW34" s="611"/>
      <c r="CX34" s="611"/>
      <c r="CY34" s="611"/>
      <c r="CZ34" s="611"/>
      <c r="DA34" s="611"/>
      <c r="DB34" s="611"/>
      <c r="DC34" s="611"/>
      <c r="DD34" s="611"/>
      <c r="DE34" s="611"/>
      <c r="DF34" s="66"/>
      <c r="DG34" s="612" t="str">
        <f>
IF('各会計、関係団体の財政状況及び健全化判断比率'!BR7="","",'各会計、関係団体の財政状況及び健全化判断比率'!BR7)</f>
        <v>
○</v>
      </c>
      <c r="DH34" s="612"/>
      <c r="DI34" s="73"/>
      <c r="DJ34" s="41"/>
      <c r="DK34" s="41"/>
      <c r="DL34" s="41"/>
      <c r="DM34" s="41"/>
      <c r="DN34" s="41"/>
      <c r="DO34" s="41"/>
    </row>
    <row r="35" spans="1:119" ht="32.25" customHeight="1" x14ac:dyDescent="0.2">
      <c r="A35" s="42"/>
      <c r="B35" s="68"/>
      <c r="C35" s="610" t="str">
        <f>
IF(E35="","",C34+1)</f>
        <v/>
      </c>
      <c r="D35" s="610"/>
      <c r="E35" s="611" t="str">
        <f>
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
IF(W35="","",U34+1)</f>
        <v>
3</v>
      </c>
      <c r="V35" s="610"/>
      <c r="W35" s="611" t="str">
        <f>
IF('各会計、関係団体の財政状況及び健全化判断比率'!B29="","",'各会計、関係団体の財政状況及び健全化判断比率'!B29)</f>
        <v>
町田市介護保険事業会計</v>
      </c>
      <c r="X35" s="611"/>
      <c r="Y35" s="611"/>
      <c r="Z35" s="611"/>
      <c r="AA35" s="611"/>
      <c r="AB35" s="611"/>
      <c r="AC35" s="611"/>
      <c r="AD35" s="611"/>
      <c r="AE35" s="611"/>
      <c r="AF35" s="611"/>
      <c r="AG35" s="611"/>
      <c r="AH35" s="611"/>
      <c r="AI35" s="611"/>
      <c r="AJ35" s="611"/>
      <c r="AK35" s="611"/>
      <c r="AL35" s="69"/>
      <c r="AM35" s="610" t="str">
        <f t="shared" ref="AM35:AM43" si="0">
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
IF(BG35="","",BE34+1)</f>
        <v/>
      </c>
      <c r="BF35" s="610"/>
      <c r="BG35" s="611"/>
      <c r="BH35" s="611"/>
      <c r="BI35" s="611"/>
      <c r="BJ35" s="611"/>
      <c r="BK35" s="611"/>
      <c r="BL35" s="611"/>
      <c r="BM35" s="611"/>
      <c r="BN35" s="611"/>
      <c r="BO35" s="611"/>
      <c r="BP35" s="611"/>
      <c r="BQ35" s="611"/>
      <c r="BR35" s="611"/>
      <c r="BS35" s="611"/>
      <c r="BT35" s="611"/>
      <c r="BU35" s="611"/>
      <c r="BV35" s="69"/>
      <c r="BW35" s="610">
        <f t="shared" ref="BW35:BW43" si="2">
IF(BY35="","",BW34+1)</f>
        <v>
8</v>
      </c>
      <c r="BX35" s="610"/>
      <c r="BY35" s="611" t="str">
        <f>
IF('各会計、関係団体の財政状況及び健全化判断比率'!B69="","",'各会計、関係団体の財政状況及び健全化判断比率'!B69)</f>
        <v>
東京都後期高齢者医療広域連合（後期高齢者医療特別会計）</v>
      </c>
      <c r="BZ35" s="611"/>
      <c r="CA35" s="611"/>
      <c r="CB35" s="611"/>
      <c r="CC35" s="611"/>
      <c r="CD35" s="611"/>
      <c r="CE35" s="611"/>
      <c r="CF35" s="611"/>
      <c r="CG35" s="611"/>
      <c r="CH35" s="611"/>
      <c r="CI35" s="611"/>
      <c r="CJ35" s="611"/>
      <c r="CK35" s="611"/>
      <c r="CL35" s="611"/>
      <c r="CM35" s="611"/>
      <c r="CN35" s="69"/>
      <c r="CO35" s="610">
        <f t="shared" ref="CO35:CO43" si="3">
IF(CQ35="","",CO34+1)</f>
        <v>
17</v>
      </c>
      <c r="CP35" s="610"/>
      <c r="CQ35" s="611" t="str">
        <f>
IF('各会計、関係団体の財政状況及び健全化判断比率'!BS8="","",'各会計、関係団体の財政状況及び健全化判断比率'!BS8)</f>
        <v>
町田まちづくり公社</v>
      </c>
      <c r="CR35" s="611"/>
      <c r="CS35" s="611"/>
      <c r="CT35" s="611"/>
      <c r="CU35" s="611"/>
      <c r="CV35" s="611"/>
      <c r="CW35" s="611"/>
      <c r="CX35" s="611"/>
      <c r="CY35" s="611"/>
      <c r="CZ35" s="611"/>
      <c r="DA35" s="611"/>
      <c r="DB35" s="611"/>
      <c r="DC35" s="611"/>
      <c r="DD35" s="611"/>
      <c r="DE35" s="611"/>
      <c r="DF35" s="66"/>
      <c r="DG35" s="612" t="str">
        <f>
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2">
      <c r="A36" s="42"/>
      <c r="B36" s="68"/>
      <c r="C36" s="610" t="str">
        <f>
IF(E36="","",C35+1)</f>
        <v/>
      </c>
      <c r="D36" s="610"/>
      <c r="E36" s="611" t="str">
        <f>
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
IF(W36="","",U35+1)</f>
        <v>
4</v>
      </c>
      <c r="V36" s="610"/>
      <c r="W36" s="611" t="str">
        <f>
IF('各会計、関係団体の財政状況及び健全化判断比率'!B30="","",'各会計、関係団体の財政状況及び健全化判断比率'!B30)</f>
        <v>
町田市後期高齢者医療事業会計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
9</v>
      </c>
      <c r="BX36" s="610"/>
      <c r="BY36" s="611" t="str">
        <f>
IF('各会計、関係団体の財政状況及び健全化判断比率'!B70="","",'各会計、関係団体の財政状況及び健全化判断比率'!B70)</f>
        <v>
東京たま広域資源循環組合</v>
      </c>
      <c r="BZ36" s="611"/>
      <c r="CA36" s="611"/>
      <c r="CB36" s="611"/>
      <c r="CC36" s="611"/>
      <c r="CD36" s="611"/>
      <c r="CE36" s="611"/>
      <c r="CF36" s="611"/>
      <c r="CG36" s="611"/>
      <c r="CH36" s="611"/>
      <c r="CI36" s="611"/>
      <c r="CJ36" s="611"/>
      <c r="CK36" s="611"/>
      <c r="CL36" s="611"/>
      <c r="CM36" s="611"/>
      <c r="CN36" s="69"/>
      <c r="CO36" s="610">
        <f t="shared" si="3"/>
        <v>
18</v>
      </c>
      <c r="CP36" s="610"/>
      <c r="CQ36" s="611" t="str">
        <f>
IF('各会計、関係団体の財政状況及び健全化判断比率'!BS9="","",'各会計、関係団体の財政状況及び健全化判断比率'!BS9)</f>
        <v>
町田市勤労者福祉サービスセンター</v>
      </c>
      <c r="CR36" s="611"/>
      <c r="CS36" s="611"/>
      <c r="CT36" s="611"/>
      <c r="CU36" s="611"/>
      <c r="CV36" s="611"/>
      <c r="CW36" s="611"/>
      <c r="CX36" s="611"/>
      <c r="CY36" s="611"/>
      <c r="CZ36" s="611"/>
      <c r="DA36" s="611"/>
      <c r="DB36" s="611"/>
      <c r="DC36" s="611"/>
      <c r="DD36" s="611"/>
      <c r="DE36" s="611"/>
      <c r="DF36" s="66"/>
      <c r="DG36" s="612" t="str">
        <f>
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2">
      <c r="A37" s="42"/>
      <c r="B37" s="68"/>
      <c r="C37" s="610" t="str">
        <f>
IF(E37="","",C36+1)</f>
        <v/>
      </c>
      <c r="D37" s="610"/>
      <c r="E37" s="611" t="str">
        <f>
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
10</v>
      </c>
      <c r="BX37" s="610"/>
      <c r="BY37" s="611" t="str">
        <f>
IF('各会計、関係団体の財政状況及び健全化判断比率'!B71="","",'各会計、関係団体の財政状況及び健全化判断比率'!B71)</f>
        <v>
多摩ニュータウン環境組合</v>
      </c>
      <c r="BZ37" s="611"/>
      <c r="CA37" s="611"/>
      <c r="CB37" s="611"/>
      <c r="CC37" s="611"/>
      <c r="CD37" s="611"/>
      <c r="CE37" s="611"/>
      <c r="CF37" s="611"/>
      <c r="CG37" s="611"/>
      <c r="CH37" s="611"/>
      <c r="CI37" s="611"/>
      <c r="CJ37" s="611"/>
      <c r="CK37" s="611"/>
      <c r="CL37" s="611"/>
      <c r="CM37" s="611"/>
      <c r="CN37" s="69"/>
      <c r="CO37" s="610">
        <f t="shared" si="3"/>
        <v>
19</v>
      </c>
      <c r="CP37" s="610"/>
      <c r="CQ37" s="611" t="str">
        <f>
IF('各会計、関係団体の財政状況及び健全化判断比率'!BS10="","",'各会計、関係団体の財政状況及び健全化判断比率'!BS10)</f>
        <v>
エルム・スリー管理</v>
      </c>
      <c r="CR37" s="611"/>
      <c r="CS37" s="611"/>
      <c r="CT37" s="611"/>
      <c r="CU37" s="611"/>
      <c r="CV37" s="611"/>
      <c r="CW37" s="611"/>
      <c r="CX37" s="611"/>
      <c r="CY37" s="611"/>
      <c r="CZ37" s="611"/>
      <c r="DA37" s="611"/>
      <c r="DB37" s="611"/>
      <c r="DC37" s="611"/>
      <c r="DD37" s="611"/>
      <c r="DE37" s="611"/>
      <c r="DF37" s="66"/>
      <c r="DG37" s="612" t="str">
        <f>
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2">
      <c r="A38" s="42"/>
      <c r="B38" s="68"/>
      <c r="C38" s="610" t="str">
        <f t="shared" ref="C38:C43" si="5">
IF(E38="","",C37+1)</f>
        <v/>
      </c>
      <c r="D38" s="610"/>
      <c r="E38" s="611" t="str">
        <f>
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
11</v>
      </c>
      <c r="BX38" s="610"/>
      <c r="BY38" s="611" t="str">
        <f>
IF('各会計、関係団体の財政状況及び健全化判断比率'!B72="","",'各会計、関係団体の財政状況及び健全化判断比率'!B72)</f>
        <v>
南多摩斎場組合</v>
      </c>
      <c r="BZ38" s="611"/>
      <c r="CA38" s="611"/>
      <c r="CB38" s="611"/>
      <c r="CC38" s="611"/>
      <c r="CD38" s="611"/>
      <c r="CE38" s="611"/>
      <c r="CF38" s="611"/>
      <c r="CG38" s="611"/>
      <c r="CH38" s="611"/>
      <c r="CI38" s="611"/>
      <c r="CJ38" s="611"/>
      <c r="CK38" s="611"/>
      <c r="CL38" s="611"/>
      <c r="CM38" s="611"/>
      <c r="CN38" s="69"/>
      <c r="CO38" s="610">
        <f t="shared" si="3"/>
        <v>
20</v>
      </c>
      <c r="CP38" s="610"/>
      <c r="CQ38" s="611" t="str">
        <f>
IF('各会計、関係団体の財政状況及び健全化判断比率'!BS11="","",'各会計、関係団体の財政状況及び健全化判断比率'!BS11)</f>
        <v>
町田センタービル</v>
      </c>
      <c r="CR38" s="611"/>
      <c r="CS38" s="611"/>
      <c r="CT38" s="611"/>
      <c r="CU38" s="611"/>
      <c r="CV38" s="611"/>
      <c r="CW38" s="611"/>
      <c r="CX38" s="611"/>
      <c r="CY38" s="611"/>
      <c r="CZ38" s="611"/>
      <c r="DA38" s="611"/>
      <c r="DB38" s="611"/>
      <c r="DC38" s="611"/>
      <c r="DD38" s="611"/>
      <c r="DE38" s="611"/>
      <c r="DF38" s="66"/>
      <c r="DG38" s="612" t="str">
        <f>
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2">
      <c r="A39" s="42"/>
      <c r="B39" s="68"/>
      <c r="C39" s="610" t="str">
        <f t="shared" si="5"/>
        <v/>
      </c>
      <c r="D39" s="610"/>
      <c r="E39" s="611" t="str">
        <f>
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
12</v>
      </c>
      <c r="BX39" s="610"/>
      <c r="BY39" s="611" t="str">
        <f>
IF('各会計、関係団体の財政状況及び健全化判断比率'!B73="","",'各会計、関係団体の財政状況及び健全化判断比率'!B73)</f>
        <v>
東京市町村総合事務組合（一般会計）</v>
      </c>
      <c r="BZ39" s="611"/>
      <c r="CA39" s="611"/>
      <c r="CB39" s="611"/>
      <c r="CC39" s="611"/>
      <c r="CD39" s="611"/>
      <c r="CE39" s="611"/>
      <c r="CF39" s="611"/>
      <c r="CG39" s="611"/>
      <c r="CH39" s="611"/>
      <c r="CI39" s="611"/>
      <c r="CJ39" s="611"/>
      <c r="CK39" s="611"/>
      <c r="CL39" s="611"/>
      <c r="CM39" s="611"/>
      <c r="CN39" s="69"/>
      <c r="CO39" s="610">
        <f t="shared" si="3"/>
        <v>
21</v>
      </c>
      <c r="CP39" s="610"/>
      <c r="CQ39" s="611" t="str">
        <f>
IF('各会計、関係団体の財政状況及び健全化判断比率'!BS12="","",'各会計、関係団体の財政状況及び健全化判断比率'!BS12)</f>
        <v>
町田市文化・国際交流財団</v>
      </c>
      <c r="CR39" s="611"/>
      <c r="CS39" s="611"/>
      <c r="CT39" s="611"/>
      <c r="CU39" s="611"/>
      <c r="CV39" s="611"/>
      <c r="CW39" s="611"/>
      <c r="CX39" s="611"/>
      <c r="CY39" s="611"/>
      <c r="CZ39" s="611"/>
      <c r="DA39" s="611"/>
      <c r="DB39" s="611"/>
      <c r="DC39" s="611"/>
      <c r="DD39" s="611"/>
      <c r="DE39" s="611"/>
      <c r="DF39" s="66"/>
      <c r="DG39" s="612" t="str">
        <f>
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2">
      <c r="A40" s="42"/>
      <c r="B40" s="68"/>
      <c r="C40" s="610" t="str">
        <f t="shared" si="5"/>
        <v/>
      </c>
      <c r="D40" s="610"/>
      <c r="E40" s="611" t="str">
        <f>
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
13</v>
      </c>
      <c r="BX40" s="610"/>
      <c r="BY40" s="611" t="str">
        <f>
IF('各会計、関係団体の財政状況及び健全化判断比率'!B74="","",'各会計、関係団体の財政状況及び健全化判断比率'!B74)</f>
        <v>
東京市町村総合事務組合（東京都市町村民交通災害共済事業特別会計）</v>
      </c>
      <c r="BZ40" s="611"/>
      <c r="CA40" s="611"/>
      <c r="CB40" s="611"/>
      <c r="CC40" s="611"/>
      <c r="CD40" s="611"/>
      <c r="CE40" s="611"/>
      <c r="CF40" s="611"/>
      <c r="CG40" s="611"/>
      <c r="CH40" s="611"/>
      <c r="CI40" s="611"/>
      <c r="CJ40" s="611"/>
      <c r="CK40" s="611"/>
      <c r="CL40" s="611"/>
      <c r="CM40" s="611"/>
      <c r="CN40" s="69"/>
      <c r="CO40" s="610">
        <f t="shared" si="3"/>
        <v>
22</v>
      </c>
      <c r="CP40" s="610"/>
      <c r="CQ40" s="611" t="str">
        <f>
IF('各会計、関係団体の財政状況及び健全化判断比率'!BS13="","",'各会計、関係団体の財政状況及び健全化判断比率'!BS13)</f>
        <v>
町田市観光コンベンション協会</v>
      </c>
      <c r="CR40" s="611"/>
      <c r="CS40" s="611"/>
      <c r="CT40" s="611"/>
      <c r="CU40" s="611"/>
      <c r="CV40" s="611"/>
      <c r="CW40" s="611"/>
      <c r="CX40" s="611"/>
      <c r="CY40" s="611"/>
      <c r="CZ40" s="611"/>
      <c r="DA40" s="611"/>
      <c r="DB40" s="611"/>
      <c r="DC40" s="611"/>
      <c r="DD40" s="611"/>
      <c r="DE40" s="611"/>
      <c r="DF40" s="66"/>
      <c r="DG40" s="612" t="str">
        <f>
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2">
      <c r="A41" s="42"/>
      <c r="B41" s="68"/>
      <c r="C41" s="610" t="str">
        <f t="shared" si="5"/>
        <v/>
      </c>
      <c r="D41" s="610"/>
      <c r="E41" s="611" t="str">
        <f>
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
14</v>
      </c>
      <c r="BX41" s="610"/>
      <c r="BY41" s="611" t="str">
        <f>
IF('各会計、関係団体の財政状況及び健全化判断比率'!B75="","",'各会計、関係団体の財政状況及び健全化判断比率'!B75)</f>
        <v>
東京都十一市競輪事業組合</v>
      </c>
      <c r="BZ41" s="611"/>
      <c r="CA41" s="611"/>
      <c r="CB41" s="611"/>
      <c r="CC41" s="611"/>
      <c r="CD41" s="611"/>
      <c r="CE41" s="611"/>
      <c r="CF41" s="611"/>
      <c r="CG41" s="611"/>
      <c r="CH41" s="611"/>
      <c r="CI41" s="611"/>
      <c r="CJ41" s="611"/>
      <c r="CK41" s="611"/>
      <c r="CL41" s="611"/>
      <c r="CM41" s="611"/>
      <c r="CN41" s="69"/>
      <c r="CO41" s="610">
        <f t="shared" si="3"/>
        <v>
23</v>
      </c>
      <c r="CP41" s="610"/>
      <c r="CQ41" s="611" t="str">
        <f>
IF('各会計、関係団体の財政状況及び健全化判断比率'!BS14="","",'各会計、関係団体の財政状況及び健全化判断比率'!BS14)</f>
        <v>
まちだエコライフ推進公社</v>
      </c>
      <c r="CR41" s="611"/>
      <c r="CS41" s="611"/>
      <c r="CT41" s="611"/>
      <c r="CU41" s="611"/>
      <c r="CV41" s="611"/>
      <c r="CW41" s="611"/>
      <c r="CX41" s="611"/>
      <c r="CY41" s="611"/>
      <c r="CZ41" s="611"/>
      <c r="DA41" s="611"/>
      <c r="DB41" s="611"/>
      <c r="DC41" s="611"/>
      <c r="DD41" s="611"/>
      <c r="DE41" s="611"/>
      <c r="DF41" s="66"/>
      <c r="DG41" s="612" t="str">
        <f>
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2">
      <c r="A42" s="41"/>
      <c r="B42" s="68"/>
      <c r="C42" s="610" t="str">
        <f t="shared" si="5"/>
        <v/>
      </c>
      <c r="D42" s="610"/>
      <c r="E42" s="611" t="str">
        <f>
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f t="shared" si="2"/>
        <v>
15</v>
      </c>
      <c r="BX42" s="610"/>
      <c r="BY42" s="611" t="str">
        <f>
IF('各会計、関係団体の財政状況及び健全化判断比率'!B76="","",'各会計、関係団体の財政状況及び健全化判断比率'!B76)</f>
        <v>
東京都六市競艇事業組合</v>
      </c>
      <c r="BZ42" s="611"/>
      <c r="CA42" s="611"/>
      <c r="CB42" s="611"/>
      <c r="CC42" s="611"/>
      <c r="CD42" s="611"/>
      <c r="CE42" s="611"/>
      <c r="CF42" s="611"/>
      <c r="CG42" s="611"/>
      <c r="CH42" s="611"/>
      <c r="CI42" s="611"/>
      <c r="CJ42" s="611"/>
      <c r="CK42" s="611"/>
      <c r="CL42" s="611"/>
      <c r="CM42" s="611"/>
      <c r="CN42" s="69"/>
      <c r="CO42" s="610">
        <f t="shared" si="3"/>
        <v>
24</v>
      </c>
      <c r="CP42" s="610"/>
      <c r="CQ42" s="611" t="str">
        <f>
IF('各会計、関係団体の財政状況及び健全化判断比率'!BS15="","",'各会計、関係団体の財政状況及び健全化判断比率'!BS15)</f>
        <v>
町田新産業創造センター</v>
      </c>
      <c r="CR42" s="611"/>
      <c r="CS42" s="611"/>
      <c r="CT42" s="611"/>
      <c r="CU42" s="611"/>
      <c r="CV42" s="611"/>
      <c r="CW42" s="611"/>
      <c r="CX42" s="611"/>
      <c r="CY42" s="611"/>
      <c r="CZ42" s="611"/>
      <c r="DA42" s="611"/>
      <c r="DB42" s="611"/>
      <c r="DC42" s="611"/>
      <c r="DD42" s="611"/>
      <c r="DE42" s="611"/>
      <c r="DF42" s="66"/>
      <c r="DG42" s="612" t="str">
        <f>
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2">
      <c r="A43" s="41"/>
      <c r="B43" s="68"/>
      <c r="C43" s="610" t="str">
        <f t="shared" si="5"/>
        <v/>
      </c>
      <c r="D43" s="610"/>
      <c r="E43" s="611" t="str">
        <f>
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
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
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
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
149</v>
      </c>
      <c r="C46" s="41"/>
      <c r="D46" s="41"/>
      <c r="E46" s="41" t="s">
        <v>
150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
151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
152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
153</v>
      </c>
    </row>
    <row r="50" spans="5:5" x14ac:dyDescent="0.2">
      <c r="E50" s="43" t="s">
        <v>
154</v>
      </c>
    </row>
    <row r="51" spans="5:5" x14ac:dyDescent="0.2">
      <c r="E51" s="43" t="s">
        <v>
155</v>
      </c>
    </row>
    <row r="52" spans="5:5" x14ac:dyDescent="0.2">
      <c r="E52" s="43" t="s">
        <v>
156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Bomelu5IvGCCosj6quh7bvdln7YEjag9g5efm9W1C2vjcWdkJbKKGM+TP7wECCaJJav0/MwQtIQJgTCerW7TqA==" saltValue="PZFMBUlKtBofKCKr8osJ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
157</v>
      </c>
      <c r="DI1" s="614"/>
      <c r="DJ1" s="614"/>
      <c r="DK1" s="614"/>
      <c r="DL1" s="614"/>
      <c r="DM1" s="614"/>
      <c r="DN1" s="615"/>
      <c r="DO1" s="81"/>
      <c r="DP1" s="613" t="s">
        <v>
158</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2">
      <c r="B2" s="82" t="s">
        <v>
159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16" t="s">
        <v>
160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
161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
162</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6" t="s">
        <v>
26</v>
      </c>
      <c r="C4" s="617"/>
      <c r="D4" s="617"/>
      <c r="E4" s="617"/>
      <c r="F4" s="617"/>
      <c r="G4" s="617"/>
      <c r="H4" s="617"/>
      <c r="I4" s="617"/>
      <c r="J4" s="617"/>
      <c r="K4" s="617"/>
      <c r="L4" s="617"/>
      <c r="M4" s="617"/>
      <c r="N4" s="617"/>
      <c r="O4" s="617"/>
      <c r="P4" s="617"/>
      <c r="Q4" s="618"/>
      <c r="R4" s="616" t="s">
        <v>
163</v>
      </c>
      <c r="S4" s="617"/>
      <c r="T4" s="617"/>
      <c r="U4" s="617"/>
      <c r="V4" s="617"/>
      <c r="W4" s="617"/>
      <c r="X4" s="617"/>
      <c r="Y4" s="618"/>
      <c r="Z4" s="616" t="s">
        <v>
164</v>
      </c>
      <c r="AA4" s="617"/>
      <c r="AB4" s="617"/>
      <c r="AC4" s="618"/>
      <c r="AD4" s="616" t="s">
        <v>
165</v>
      </c>
      <c r="AE4" s="617"/>
      <c r="AF4" s="617"/>
      <c r="AG4" s="617"/>
      <c r="AH4" s="617"/>
      <c r="AI4" s="617"/>
      <c r="AJ4" s="617"/>
      <c r="AK4" s="618"/>
      <c r="AL4" s="616" t="s">
        <v>
164</v>
      </c>
      <c r="AM4" s="617"/>
      <c r="AN4" s="617"/>
      <c r="AO4" s="618"/>
      <c r="AP4" s="622" t="s">
        <v>
166</v>
      </c>
      <c r="AQ4" s="622"/>
      <c r="AR4" s="622"/>
      <c r="AS4" s="622"/>
      <c r="AT4" s="622"/>
      <c r="AU4" s="622"/>
      <c r="AV4" s="622"/>
      <c r="AW4" s="622"/>
      <c r="AX4" s="622"/>
      <c r="AY4" s="622"/>
      <c r="AZ4" s="622"/>
      <c r="BA4" s="622"/>
      <c r="BB4" s="622"/>
      <c r="BC4" s="622"/>
      <c r="BD4" s="622"/>
      <c r="BE4" s="622"/>
      <c r="BF4" s="622"/>
      <c r="BG4" s="622" t="s">
        <v>
167</v>
      </c>
      <c r="BH4" s="622"/>
      <c r="BI4" s="622"/>
      <c r="BJ4" s="622"/>
      <c r="BK4" s="622"/>
      <c r="BL4" s="622"/>
      <c r="BM4" s="622"/>
      <c r="BN4" s="622"/>
      <c r="BO4" s="622" t="s">
        <v>
164</v>
      </c>
      <c r="BP4" s="622"/>
      <c r="BQ4" s="622"/>
      <c r="BR4" s="622"/>
      <c r="BS4" s="622" t="s">
        <v>
168</v>
      </c>
      <c r="BT4" s="622"/>
      <c r="BU4" s="622"/>
      <c r="BV4" s="622"/>
      <c r="BW4" s="622"/>
      <c r="BX4" s="622"/>
      <c r="BY4" s="622"/>
      <c r="BZ4" s="622"/>
      <c r="CA4" s="622"/>
      <c r="CB4" s="622"/>
      <c r="CD4" s="619" t="s">
        <v>
169</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2">
      <c r="B5" s="623" t="s">
        <v>
170</v>
      </c>
      <c r="C5" s="624"/>
      <c r="D5" s="624"/>
      <c r="E5" s="624"/>
      <c r="F5" s="624"/>
      <c r="G5" s="624"/>
      <c r="H5" s="624"/>
      <c r="I5" s="624"/>
      <c r="J5" s="624"/>
      <c r="K5" s="624"/>
      <c r="L5" s="624"/>
      <c r="M5" s="624"/>
      <c r="N5" s="624"/>
      <c r="O5" s="624"/>
      <c r="P5" s="624"/>
      <c r="Q5" s="625"/>
      <c r="R5" s="626">
        <v>
68407085</v>
      </c>
      <c r="S5" s="627"/>
      <c r="T5" s="627"/>
      <c r="U5" s="627"/>
      <c r="V5" s="627"/>
      <c r="W5" s="627"/>
      <c r="X5" s="627"/>
      <c r="Y5" s="628"/>
      <c r="Z5" s="629">
        <v>
44.6</v>
      </c>
      <c r="AA5" s="629"/>
      <c r="AB5" s="629"/>
      <c r="AC5" s="629"/>
      <c r="AD5" s="630">
        <v>
63609868</v>
      </c>
      <c r="AE5" s="630"/>
      <c r="AF5" s="630"/>
      <c r="AG5" s="630"/>
      <c r="AH5" s="630"/>
      <c r="AI5" s="630"/>
      <c r="AJ5" s="630"/>
      <c r="AK5" s="630"/>
      <c r="AL5" s="631">
        <v>
83.2</v>
      </c>
      <c r="AM5" s="632"/>
      <c r="AN5" s="632"/>
      <c r="AO5" s="633"/>
      <c r="AP5" s="623" t="s">
        <v>
171</v>
      </c>
      <c r="AQ5" s="624"/>
      <c r="AR5" s="624"/>
      <c r="AS5" s="624"/>
      <c r="AT5" s="624"/>
      <c r="AU5" s="624"/>
      <c r="AV5" s="624"/>
      <c r="AW5" s="624"/>
      <c r="AX5" s="624"/>
      <c r="AY5" s="624"/>
      <c r="AZ5" s="624"/>
      <c r="BA5" s="624"/>
      <c r="BB5" s="624"/>
      <c r="BC5" s="624"/>
      <c r="BD5" s="624"/>
      <c r="BE5" s="624"/>
      <c r="BF5" s="625"/>
      <c r="BG5" s="637">
        <v>
62769119</v>
      </c>
      <c r="BH5" s="638"/>
      <c r="BI5" s="638"/>
      <c r="BJ5" s="638"/>
      <c r="BK5" s="638"/>
      <c r="BL5" s="638"/>
      <c r="BM5" s="638"/>
      <c r="BN5" s="639"/>
      <c r="BO5" s="640">
        <v>
91.8</v>
      </c>
      <c r="BP5" s="640"/>
      <c r="BQ5" s="640"/>
      <c r="BR5" s="640"/>
      <c r="BS5" s="641">
        <v>
314277</v>
      </c>
      <c r="BT5" s="641"/>
      <c r="BU5" s="641"/>
      <c r="BV5" s="641"/>
      <c r="BW5" s="641"/>
      <c r="BX5" s="641"/>
      <c r="BY5" s="641"/>
      <c r="BZ5" s="641"/>
      <c r="CA5" s="641"/>
      <c r="CB5" s="645"/>
      <c r="CD5" s="619" t="s">
        <v>
166</v>
      </c>
      <c r="CE5" s="620"/>
      <c r="CF5" s="620"/>
      <c r="CG5" s="620"/>
      <c r="CH5" s="620"/>
      <c r="CI5" s="620"/>
      <c r="CJ5" s="620"/>
      <c r="CK5" s="620"/>
      <c r="CL5" s="620"/>
      <c r="CM5" s="620"/>
      <c r="CN5" s="620"/>
      <c r="CO5" s="620"/>
      <c r="CP5" s="620"/>
      <c r="CQ5" s="621"/>
      <c r="CR5" s="619" t="s">
        <v>
172</v>
      </c>
      <c r="CS5" s="620"/>
      <c r="CT5" s="620"/>
      <c r="CU5" s="620"/>
      <c r="CV5" s="620"/>
      <c r="CW5" s="620"/>
      <c r="CX5" s="620"/>
      <c r="CY5" s="621"/>
      <c r="CZ5" s="619" t="s">
        <v>
164</v>
      </c>
      <c r="DA5" s="620"/>
      <c r="DB5" s="620"/>
      <c r="DC5" s="621"/>
      <c r="DD5" s="619" t="s">
        <v>
173</v>
      </c>
      <c r="DE5" s="620"/>
      <c r="DF5" s="620"/>
      <c r="DG5" s="620"/>
      <c r="DH5" s="620"/>
      <c r="DI5" s="620"/>
      <c r="DJ5" s="620"/>
      <c r="DK5" s="620"/>
      <c r="DL5" s="620"/>
      <c r="DM5" s="620"/>
      <c r="DN5" s="620"/>
      <c r="DO5" s="620"/>
      <c r="DP5" s="621"/>
      <c r="DQ5" s="619" t="s">
        <v>
174</v>
      </c>
      <c r="DR5" s="620"/>
      <c r="DS5" s="620"/>
      <c r="DT5" s="620"/>
      <c r="DU5" s="620"/>
      <c r="DV5" s="620"/>
      <c r="DW5" s="620"/>
      <c r="DX5" s="620"/>
      <c r="DY5" s="620"/>
      <c r="DZ5" s="620"/>
      <c r="EA5" s="620"/>
      <c r="EB5" s="620"/>
      <c r="EC5" s="621"/>
    </row>
    <row r="6" spans="2:143" ht="11.25" customHeight="1" x14ac:dyDescent="0.2">
      <c r="B6" s="634" t="s">
        <v>
175</v>
      </c>
      <c r="C6" s="635"/>
      <c r="D6" s="635"/>
      <c r="E6" s="635"/>
      <c r="F6" s="635"/>
      <c r="G6" s="635"/>
      <c r="H6" s="635"/>
      <c r="I6" s="635"/>
      <c r="J6" s="635"/>
      <c r="K6" s="635"/>
      <c r="L6" s="635"/>
      <c r="M6" s="635"/>
      <c r="N6" s="635"/>
      <c r="O6" s="635"/>
      <c r="P6" s="635"/>
      <c r="Q6" s="636"/>
      <c r="R6" s="637">
        <v>
722368</v>
      </c>
      <c r="S6" s="638"/>
      <c r="T6" s="638"/>
      <c r="U6" s="638"/>
      <c r="V6" s="638"/>
      <c r="W6" s="638"/>
      <c r="X6" s="638"/>
      <c r="Y6" s="639"/>
      <c r="Z6" s="640">
        <v>
0.5</v>
      </c>
      <c r="AA6" s="640"/>
      <c r="AB6" s="640"/>
      <c r="AC6" s="640"/>
      <c r="AD6" s="641">
        <v>
722368</v>
      </c>
      <c r="AE6" s="641"/>
      <c r="AF6" s="641"/>
      <c r="AG6" s="641"/>
      <c r="AH6" s="641"/>
      <c r="AI6" s="641"/>
      <c r="AJ6" s="641"/>
      <c r="AK6" s="641"/>
      <c r="AL6" s="642">
        <v>
0.9</v>
      </c>
      <c r="AM6" s="643"/>
      <c r="AN6" s="643"/>
      <c r="AO6" s="644"/>
      <c r="AP6" s="634" t="s">
        <v>
176</v>
      </c>
      <c r="AQ6" s="635"/>
      <c r="AR6" s="635"/>
      <c r="AS6" s="635"/>
      <c r="AT6" s="635"/>
      <c r="AU6" s="635"/>
      <c r="AV6" s="635"/>
      <c r="AW6" s="635"/>
      <c r="AX6" s="635"/>
      <c r="AY6" s="635"/>
      <c r="AZ6" s="635"/>
      <c r="BA6" s="635"/>
      <c r="BB6" s="635"/>
      <c r="BC6" s="635"/>
      <c r="BD6" s="635"/>
      <c r="BE6" s="635"/>
      <c r="BF6" s="636"/>
      <c r="BG6" s="637">
        <v>
62769119</v>
      </c>
      <c r="BH6" s="638"/>
      <c r="BI6" s="638"/>
      <c r="BJ6" s="638"/>
      <c r="BK6" s="638"/>
      <c r="BL6" s="638"/>
      <c r="BM6" s="638"/>
      <c r="BN6" s="639"/>
      <c r="BO6" s="640">
        <v>
91.8</v>
      </c>
      <c r="BP6" s="640"/>
      <c r="BQ6" s="640"/>
      <c r="BR6" s="640"/>
      <c r="BS6" s="641">
        <v>
314277</v>
      </c>
      <c r="BT6" s="641"/>
      <c r="BU6" s="641"/>
      <c r="BV6" s="641"/>
      <c r="BW6" s="641"/>
      <c r="BX6" s="641"/>
      <c r="BY6" s="641"/>
      <c r="BZ6" s="641"/>
      <c r="CA6" s="641"/>
      <c r="CB6" s="645"/>
      <c r="CD6" s="648" t="s">
        <v>
177</v>
      </c>
      <c r="CE6" s="649"/>
      <c r="CF6" s="649"/>
      <c r="CG6" s="649"/>
      <c r="CH6" s="649"/>
      <c r="CI6" s="649"/>
      <c r="CJ6" s="649"/>
      <c r="CK6" s="649"/>
      <c r="CL6" s="649"/>
      <c r="CM6" s="649"/>
      <c r="CN6" s="649"/>
      <c r="CO6" s="649"/>
      <c r="CP6" s="649"/>
      <c r="CQ6" s="650"/>
      <c r="CR6" s="637">
        <v>
666530</v>
      </c>
      <c r="CS6" s="638"/>
      <c r="CT6" s="638"/>
      <c r="CU6" s="638"/>
      <c r="CV6" s="638"/>
      <c r="CW6" s="638"/>
      <c r="CX6" s="638"/>
      <c r="CY6" s="639"/>
      <c r="CZ6" s="631">
        <v>
0.4</v>
      </c>
      <c r="DA6" s="632"/>
      <c r="DB6" s="632"/>
      <c r="DC6" s="651"/>
      <c r="DD6" s="646" t="s">
        <v>
178</v>
      </c>
      <c r="DE6" s="638"/>
      <c r="DF6" s="638"/>
      <c r="DG6" s="638"/>
      <c r="DH6" s="638"/>
      <c r="DI6" s="638"/>
      <c r="DJ6" s="638"/>
      <c r="DK6" s="638"/>
      <c r="DL6" s="638"/>
      <c r="DM6" s="638"/>
      <c r="DN6" s="638"/>
      <c r="DO6" s="638"/>
      <c r="DP6" s="639"/>
      <c r="DQ6" s="646">
        <v>
666524</v>
      </c>
      <c r="DR6" s="638"/>
      <c r="DS6" s="638"/>
      <c r="DT6" s="638"/>
      <c r="DU6" s="638"/>
      <c r="DV6" s="638"/>
      <c r="DW6" s="638"/>
      <c r="DX6" s="638"/>
      <c r="DY6" s="638"/>
      <c r="DZ6" s="638"/>
      <c r="EA6" s="638"/>
      <c r="EB6" s="638"/>
      <c r="EC6" s="647"/>
    </row>
    <row r="7" spans="2:143" ht="11.25" customHeight="1" x14ac:dyDescent="0.2">
      <c r="B7" s="634" t="s">
        <v>
179</v>
      </c>
      <c r="C7" s="635"/>
      <c r="D7" s="635"/>
      <c r="E7" s="635"/>
      <c r="F7" s="635"/>
      <c r="G7" s="635"/>
      <c r="H7" s="635"/>
      <c r="I7" s="635"/>
      <c r="J7" s="635"/>
      <c r="K7" s="635"/>
      <c r="L7" s="635"/>
      <c r="M7" s="635"/>
      <c r="N7" s="635"/>
      <c r="O7" s="635"/>
      <c r="P7" s="635"/>
      <c r="Q7" s="636"/>
      <c r="R7" s="637">
        <v>
139024</v>
      </c>
      <c r="S7" s="638"/>
      <c r="T7" s="638"/>
      <c r="U7" s="638"/>
      <c r="V7" s="638"/>
      <c r="W7" s="638"/>
      <c r="X7" s="638"/>
      <c r="Y7" s="639"/>
      <c r="Z7" s="640">
        <v>
0.1</v>
      </c>
      <c r="AA7" s="640"/>
      <c r="AB7" s="640"/>
      <c r="AC7" s="640"/>
      <c r="AD7" s="641">
        <v>
139024</v>
      </c>
      <c r="AE7" s="641"/>
      <c r="AF7" s="641"/>
      <c r="AG7" s="641"/>
      <c r="AH7" s="641"/>
      <c r="AI7" s="641"/>
      <c r="AJ7" s="641"/>
      <c r="AK7" s="641"/>
      <c r="AL7" s="642">
        <v>
0.2</v>
      </c>
      <c r="AM7" s="643"/>
      <c r="AN7" s="643"/>
      <c r="AO7" s="644"/>
      <c r="AP7" s="634" t="s">
        <v>
180</v>
      </c>
      <c r="AQ7" s="635"/>
      <c r="AR7" s="635"/>
      <c r="AS7" s="635"/>
      <c r="AT7" s="635"/>
      <c r="AU7" s="635"/>
      <c r="AV7" s="635"/>
      <c r="AW7" s="635"/>
      <c r="AX7" s="635"/>
      <c r="AY7" s="635"/>
      <c r="AZ7" s="635"/>
      <c r="BA7" s="635"/>
      <c r="BB7" s="635"/>
      <c r="BC7" s="635"/>
      <c r="BD7" s="635"/>
      <c r="BE7" s="635"/>
      <c r="BF7" s="636"/>
      <c r="BG7" s="637">
        <v>
34462963</v>
      </c>
      <c r="BH7" s="638"/>
      <c r="BI7" s="638"/>
      <c r="BJ7" s="638"/>
      <c r="BK7" s="638"/>
      <c r="BL7" s="638"/>
      <c r="BM7" s="638"/>
      <c r="BN7" s="639"/>
      <c r="BO7" s="640">
        <v>
50.4</v>
      </c>
      <c r="BP7" s="640"/>
      <c r="BQ7" s="640"/>
      <c r="BR7" s="640"/>
      <c r="BS7" s="641">
        <v>
314277</v>
      </c>
      <c r="BT7" s="641"/>
      <c r="BU7" s="641"/>
      <c r="BV7" s="641"/>
      <c r="BW7" s="641"/>
      <c r="BX7" s="641"/>
      <c r="BY7" s="641"/>
      <c r="BZ7" s="641"/>
      <c r="CA7" s="641"/>
      <c r="CB7" s="645"/>
      <c r="CD7" s="652" t="s">
        <v>
181</v>
      </c>
      <c r="CE7" s="653"/>
      <c r="CF7" s="653"/>
      <c r="CG7" s="653"/>
      <c r="CH7" s="653"/>
      <c r="CI7" s="653"/>
      <c r="CJ7" s="653"/>
      <c r="CK7" s="653"/>
      <c r="CL7" s="653"/>
      <c r="CM7" s="653"/>
      <c r="CN7" s="653"/>
      <c r="CO7" s="653"/>
      <c r="CP7" s="653"/>
      <c r="CQ7" s="654"/>
      <c r="CR7" s="637">
        <v>
17699375</v>
      </c>
      <c r="CS7" s="638"/>
      <c r="CT7" s="638"/>
      <c r="CU7" s="638"/>
      <c r="CV7" s="638"/>
      <c r="CW7" s="638"/>
      <c r="CX7" s="638"/>
      <c r="CY7" s="639"/>
      <c r="CZ7" s="640">
        <v>
11.7</v>
      </c>
      <c r="DA7" s="640"/>
      <c r="DB7" s="640"/>
      <c r="DC7" s="640"/>
      <c r="DD7" s="646">
        <v>
466481</v>
      </c>
      <c r="DE7" s="638"/>
      <c r="DF7" s="638"/>
      <c r="DG7" s="638"/>
      <c r="DH7" s="638"/>
      <c r="DI7" s="638"/>
      <c r="DJ7" s="638"/>
      <c r="DK7" s="638"/>
      <c r="DL7" s="638"/>
      <c r="DM7" s="638"/>
      <c r="DN7" s="638"/>
      <c r="DO7" s="638"/>
      <c r="DP7" s="639"/>
      <c r="DQ7" s="646">
        <v>
16361854</v>
      </c>
      <c r="DR7" s="638"/>
      <c r="DS7" s="638"/>
      <c r="DT7" s="638"/>
      <c r="DU7" s="638"/>
      <c r="DV7" s="638"/>
      <c r="DW7" s="638"/>
      <c r="DX7" s="638"/>
      <c r="DY7" s="638"/>
      <c r="DZ7" s="638"/>
      <c r="EA7" s="638"/>
      <c r="EB7" s="638"/>
      <c r="EC7" s="647"/>
    </row>
    <row r="8" spans="2:143" ht="11.25" customHeight="1" x14ac:dyDescent="0.2">
      <c r="B8" s="634" t="s">
        <v>
182</v>
      </c>
      <c r="C8" s="635"/>
      <c r="D8" s="635"/>
      <c r="E8" s="635"/>
      <c r="F8" s="635"/>
      <c r="G8" s="635"/>
      <c r="H8" s="635"/>
      <c r="I8" s="635"/>
      <c r="J8" s="635"/>
      <c r="K8" s="635"/>
      <c r="L8" s="635"/>
      <c r="M8" s="635"/>
      <c r="N8" s="635"/>
      <c r="O8" s="635"/>
      <c r="P8" s="635"/>
      <c r="Q8" s="636"/>
      <c r="R8" s="637">
        <v>
462593</v>
      </c>
      <c r="S8" s="638"/>
      <c r="T8" s="638"/>
      <c r="U8" s="638"/>
      <c r="V8" s="638"/>
      <c r="W8" s="638"/>
      <c r="X8" s="638"/>
      <c r="Y8" s="639"/>
      <c r="Z8" s="640">
        <v>
0.3</v>
      </c>
      <c r="AA8" s="640"/>
      <c r="AB8" s="640"/>
      <c r="AC8" s="640"/>
      <c r="AD8" s="641">
        <v>
462593</v>
      </c>
      <c r="AE8" s="641"/>
      <c r="AF8" s="641"/>
      <c r="AG8" s="641"/>
      <c r="AH8" s="641"/>
      <c r="AI8" s="641"/>
      <c r="AJ8" s="641"/>
      <c r="AK8" s="641"/>
      <c r="AL8" s="642">
        <v>
0.6</v>
      </c>
      <c r="AM8" s="643"/>
      <c r="AN8" s="643"/>
      <c r="AO8" s="644"/>
      <c r="AP8" s="634" t="s">
        <v>
183</v>
      </c>
      <c r="AQ8" s="635"/>
      <c r="AR8" s="635"/>
      <c r="AS8" s="635"/>
      <c r="AT8" s="635"/>
      <c r="AU8" s="635"/>
      <c r="AV8" s="635"/>
      <c r="AW8" s="635"/>
      <c r="AX8" s="635"/>
      <c r="AY8" s="635"/>
      <c r="AZ8" s="635"/>
      <c r="BA8" s="635"/>
      <c r="BB8" s="635"/>
      <c r="BC8" s="635"/>
      <c r="BD8" s="635"/>
      <c r="BE8" s="635"/>
      <c r="BF8" s="636"/>
      <c r="BG8" s="637">
        <v>
732092</v>
      </c>
      <c r="BH8" s="638"/>
      <c r="BI8" s="638"/>
      <c r="BJ8" s="638"/>
      <c r="BK8" s="638"/>
      <c r="BL8" s="638"/>
      <c r="BM8" s="638"/>
      <c r="BN8" s="639"/>
      <c r="BO8" s="640">
        <v>
1.1000000000000001</v>
      </c>
      <c r="BP8" s="640"/>
      <c r="BQ8" s="640"/>
      <c r="BR8" s="640"/>
      <c r="BS8" s="646" t="s">
        <v>
184</v>
      </c>
      <c r="BT8" s="638"/>
      <c r="BU8" s="638"/>
      <c r="BV8" s="638"/>
      <c r="BW8" s="638"/>
      <c r="BX8" s="638"/>
      <c r="BY8" s="638"/>
      <c r="BZ8" s="638"/>
      <c r="CA8" s="638"/>
      <c r="CB8" s="647"/>
      <c r="CD8" s="652" t="s">
        <v>
185</v>
      </c>
      <c r="CE8" s="653"/>
      <c r="CF8" s="653"/>
      <c r="CG8" s="653"/>
      <c r="CH8" s="653"/>
      <c r="CI8" s="653"/>
      <c r="CJ8" s="653"/>
      <c r="CK8" s="653"/>
      <c r="CL8" s="653"/>
      <c r="CM8" s="653"/>
      <c r="CN8" s="653"/>
      <c r="CO8" s="653"/>
      <c r="CP8" s="653"/>
      <c r="CQ8" s="654"/>
      <c r="CR8" s="637">
        <v>
73697779</v>
      </c>
      <c r="CS8" s="638"/>
      <c r="CT8" s="638"/>
      <c r="CU8" s="638"/>
      <c r="CV8" s="638"/>
      <c r="CW8" s="638"/>
      <c r="CX8" s="638"/>
      <c r="CY8" s="639"/>
      <c r="CZ8" s="640">
        <v>
48.8</v>
      </c>
      <c r="DA8" s="640"/>
      <c r="DB8" s="640"/>
      <c r="DC8" s="640"/>
      <c r="DD8" s="646">
        <v>
920518</v>
      </c>
      <c r="DE8" s="638"/>
      <c r="DF8" s="638"/>
      <c r="DG8" s="638"/>
      <c r="DH8" s="638"/>
      <c r="DI8" s="638"/>
      <c r="DJ8" s="638"/>
      <c r="DK8" s="638"/>
      <c r="DL8" s="638"/>
      <c r="DM8" s="638"/>
      <c r="DN8" s="638"/>
      <c r="DO8" s="638"/>
      <c r="DP8" s="639"/>
      <c r="DQ8" s="646">
        <v>
32436887</v>
      </c>
      <c r="DR8" s="638"/>
      <c r="DS8" s="638"/>
      <c r="DT8" s="638"/>
      <c r="DU8" s="638"/>
      <c r="DV8" s="638"/>
      <c r="DW8" s="638"/>
      <c r="DX8" s="638"/>
      <c r="DY8" s="638"/>
      <c r="DZ8" s="638"/>
      <c r="EA8" s="638"/>
      <c r="EB8" s="638"/>
      <c r="EC8" s="647"/>
    </row>
    <row r="9" spans="2:143" ht="11.25" customHeight="1" x14ac:dyDescent="0.2">
      <c r="B9" s="634" t="s">
        <v>
186</v>
      </c>
      <c r="C9" s="635"/>
      <c r="D9" s="635"/>
      <c r="E9" s="635"/>
      <c r="F9" s="635"/>
      <c r="G9" s="635"/>
      <c r="H9" s="635"/>
      <c r="I9" s="635"/>
      <c r="J9" s="635"/>
      <c r="K9" s="635"/>
      <c r="L9" s="635"/>
      <c r="M9" s="635"/>
      <c r="N9" s="635"/>
      <c r="O9" s="635"/>
      <c r="P9" s="635"/>
      <c r="Q9" s="636"/>
      <c r="R9" s="637">
        <v>
376089</v>
      </c>
      <c r="S9" s="638"/>
      <c r="T9" s="638"/>
      <c r="U9" s="638"/>
      <c r="V9" s="638"/>
      <c r="W9" s="638"/>
      <c r="X9" s="638"/>
      <c r="Y9" s="639"/>
      <c r="Z9" s="640">
        <v>
0.2</v>
      </c>
      <c r="AA9" s="640"/>
      <c r="AB9" s="640"/>
      <c r="AC9" s="640"/>
      <c r="AD9" s="641">
        <v>
376089</v>
      </c>
      <c r="AE9" s="641"/>
      <c r="AF9" s="641"/>
      <c r="AG9" s="641"/>
      <c r="AH9" s="641"/>
      <c r="AI9" s="641"/>
      <c r="AJ9" s="641"/>
      <c r="AK9" s="641"/>
      <c r="AL9" s="642">
        <v>
0.5</v>
      </c>
      <c r="AM9" s="643"/>
      <c r="AN9" s="643"/>
      <c r="AO9" s="644"/>
      <c r="AP9" s="634" t="s">
        <v>
187</v>
      </c>
      <c r="AQ9" s="635"/>
      <c r="AR9" s="635"/>
      <c r="AS9" s="635"/>
      <c r="AT9" s="635"/>
      <c r="AU9" s="635"/>
      <c r="AV9" s="635"/>
      <c r="AW9" s="635"/>
      <c r="AX9" s="635"/>
      <c r="AY9" s="635"/>
      <c r="AZ9" s="635"/>
      <c r="BA9" s="635"/>
      <c r="BB9" s="635"/>
      <c r="BC9" s="635"/>
      <c r="BD9" s="635"/>
      <c r="BE9" s="635"/>
      <c r="BF9" s="636"/>
      <c r="BG9" s="637">
        <v>
30168373</v>
      </c>
      <c r="BH9" s="638"/>
      <c r="BI9" s="638"/>
      <c r="BJ9" s="638"/>
      <c r="BK9" s="638"/>
      <c r="BL9" s="638"/>
      <c r="BM9" s="638"/>
      <c r="BN9" s="639"/>
      <c r="BO9" s="640">
        <v>
44.1</v>
      </c>
      <c r="BP9" s="640"/>
      <c r="BQ9" s="640"/>
      <c r="BR9" s="640"/>
      <c r="BS9" s="646" t="s">
        <v>
68</v>
      </c>
      <c r="BT9" s="638"/>
      <c r="BU9" s="638"/>
      <c r="BV9" s="638"/>
      <c r="BW9" s="638"/>
      <c r="BX9" s="638"/>
      <c r="BY9" s="638"/>
      <c r="BZ9" s="638"/>
      <c r="CA9" s="638"/>
      <c r="CB9" s="647"/>
      <c r="CD9" s="652" t="s">
        <v>
188</v>
      </c>
      <c r="CE9" s="653"/>
      <c r="CF9" s="653"/>
      <c r="CG9" s="653"/>
      <c r="CH9" s="653"/>
      <c r="CI9" s="653"/>
      <c r="CJ9" s="653"/>
      <c r="CK9" s="653"/>
      <c r="CL9" s="653"/>
      <c r="CM9" s="653"/>
      <c r="CN9" s="653"/>
      <c r="CO9" s="653"/>
      <c r="CP9" s="653"/>
      <c r="CQ9" s="654"/>
      <c r="CR9" s="637">
        <v>
14341677</v>
      </c>
      <c r="CS9" s="638"/>
      <c r="CT9" s="638"/>
      <c r="CU9" s="638"/>
      <c r="CV9" s="638"/>
      <c r="CW9" s="638"/>
      <c r="CX9" s="638"/>
      <c r="CY9" s="639"/>
      <c r="CZ9" s="640">
        <v>
9.5</v>
      </c>
      <c r="DA9" s="640"/>
      <c r="DB9" s="640"/>
      <c r="DC9" s="640"/>
      <c r="DD9" s="646">
        <v>
2391132</v>
      </c>
      <c r="DE9" s="638"/>
      <c r="DF9" s="638"/>
      <c r="DG9" s="638"/>
      <c r="DH9" s="638"/>
      <c r="DI9" s="638"/>
      <c r="DJ9" s="638"/>
      <c r="DK9" s="638"/>
      <c r="DL9" s="638"/>
      <c r="DM9" s="638"/>
      <c r="DN9" s="638"/>
      <c r="DO9" s="638"/>
      <c r="DP9" s="639"/>
      <c r="DQ9" s="646">
        <v>
9380637</v>
      </c>
      <c r="DR9" s="638"/>
      <c r="DS9" s="638"/>
      <c r="DT9" s="638"/>
      <c r="DU9" s="638"/>
      <c r="DV9" s="638"/>
      <c r="DW9" s="638"/>
      <c r="DX9" s="638"/>
      <c r="DY9" s="638"/>
      <c r="DZ9" s="638"/>
      <c r="EA9" s="638"/>
      <c r="EB9" s="638"/>
      <c r="EC9" s="647"/>
    </row>
    <row r="10" spans="2:143" ht="11.25" customHeight="1" x14ac:dyDescent="0.2">
      <c r="B10" s="634" t="s">
        <v>
189</v>
      </c>
      <c r="C10" s="635"/>
      <c r="D10" s="635"/>
      <c r="E10" s="635"/>
      <c r="F10" s="635"/>
      <c r="G10" s="635"/>
      <c r="H10" s="635"/>
      <c r="I10" s="635"/>
      <c r="J10" s="635"/>
      <c r="K10" s="635"/>
      <c r="L10" s="635"/>
      <c r="M10" s="635"/>
      <c r="N10" s="635"/>
      <c r="O10" s="635"/>
      <c r="P10" s="635"/>
      <c r="Q10" s="636"/>
      <c r="R10" s="637" t="s">
        <v>
178</v>
      </c>
      <c r="S10" s="638"/>
      <c r="T10" s="638"/>
      <c r="U10" s="638"/>
      <c r="V10" s="638"/>
      <c r="W10" s="638"/>
      <c r="X10" s="638"/>
      <c r="Y10" s="639"/>
      <c r="Z10" s="640" t="s">
        <v>
184</v>
      </c>
      <c r="AA10" s="640"/>
      <c r="AB10" s="640"/>
      <c r="AC10" s="640"/>
      <c r="AD10" s="641" t="s">
        <v>
184</v>
      </c>
      <c r="AE10" s="641"/>
      <c r="AF10" s="641"/>
      <c r="AG10" s="641"/>
      <c r="AH10" s="641"/>
      <c r="AI10" s="641"/>
      <c r="AJ10" s="641"/>
      <c r="AK10" s="641"/>
      <c r="AL10" s="642" t="s">
        <v>
184</v>
      </c>
      <c r="AM10" s="643"/>
      <c r="AN10" s="643"/>
      <c r="AO10" s="644"/>
      <c r="AP10" s="634" t="s">
        <v>
190</v>
      </c>
      <c r="AQ10" s="635"/>
      <c r="AR10" s="635"/>
      <c r="AS10" s="635"/>
      <c r="AT10" s="635"/>
      <c r="AU10" s="635"/>
      <c r="AV10" s="635"/>
      <c r="AW10" s="635"/>
      <c r="AX10" s="635"/>
      <c r="AY10" s="635"/>
      <c r="AZ10" s="635"/>
      <c r="BA10" s="635"/>
      <c r="BB10" s="635"/>
      <c r="BC10" s="635"/>
      <c r="BD10" s="635"/>
      <c r="BE10" s="635"/>
      <c r="BF10" s="636"/>
      <c r="BG10" s="637">
        <v>
1087596</v>
      </c>
      <c r="BH10" s="638"/>
      <c r="BI10" s="638"/>
      <c r="BJ10" s="638"/>
      <c r="BK10" s="638"/>
      <c r="BL10" s="638"/>
      <c r="BM10" s="638"/>
      <c r="BN10" s="639"/>
      <c r="BO10" s="640">
        <v>
1.6</v>
      </c>
      <c r="BP10" s="640"/>
      <c r="BQ10" s="640"/>
      <c r="BR10" s="640"/>
      <c r="BS10" s="646" t="s">
        <v>
184</v>
      </c>
      <c r="BT10" s="638"/>
      <c r="BU10" s="638"/>
      <c r="BV10" s="638"/>
      <c r="BW10" s="638"/>
      <c r="BX10" s="638"/>
      <c r="BY10" s="638"/>
      <c r="BZ10" s="638"/>
      <c r="CA10" s="638"/>
      <c r="CB10" s="647"/>
      <c r="CD10" s="652" t="s">
        <v>
191</v>
      </c>
      <c r="CE10" s="653"/>
      <c r="CF10" s="653"/>
      <c r="CG10" s="653"/>
      <c r="CH10" s="653"/>
      <c r="CI10" s="653"/>
      <c r="CJ10" s="653"/>
      <c r="CK10" s="653"/>
      <c r="CL10" s="653"/>
      <c r="CM10" s="653"/>
      <c r="CN10" s="653"/>
      <c r="CO10" s="653"/>
      <c r="CP10" s="653"/>
      <c r="CQ10" s="654"/>
      <c r="CR10" s="637">
        <v>
336789</v>
      </c>
      <c r="CS10" s="638"/>
      <c r="CT10" s="638"/>
      <c r="CU10" s="638"/>
      <c r="CV10" s="638"/>
      <c r="CW10" s="638"/>
      <c r="CX10" s="638"/>
      <c r="CY10" s="639"/>
      <c r="CZ10" s="640">
        <v>
0.2</v>
      </c>
      <c r="DA10" s="640"/>
      <c r="DB10" s="640"/>
      <c r="DC10" s="640"/>
      <c r="DD10" s="646" t="s">
        <v>
68</v>
      </c>
      <c r="DE10" s="638"/>
      <c r="DF10" s="638"/>
      <c r="DG10" s="638"/>
      <c r="DH10" s="638"/>
      <c r="DI10" s="638"/>
      <c r="DJ10" s="638"/>
      <c r="DK10" s="638"/>
      <c r="DL10" s="638"/>
      <c r="DM10" s="638"/>
      <c r="DN10" s="638"/>
      <c r="DO10" s="638"/>
      <c r="DP10" s="639"/>
      <c r="DQ10" s="646">
        <v>
336789</v>
      </c>
      <c r="DR10" s="638"/>
      <c r="DS10" s="638"/>
      <c r="DT10" s="638"/>
      <c r="DU10" s="638"/>
      <c r="DV10" s="638"/>
      <c r="DW10" s="638"/>
      <c r="DX10" s="638"/>
      <c r="DY10" s="638"/>
      <c r="DZ10" s="638"/>
      <c r="EA10" s="638"/>
      <c r="EB10" s="638"/>
      <c r="EC10" s="647"/>
    </row>
    <row r="11" spans="2:143" ht="11.25" customHeight="1" x14ac:dyDescent="0.2">
      <c r="B11" s="634" t="s">
        <v>
192</v>
      </c>
      <c r="C11" s="635"/>
      <c r="D11" s="635"/>
      <c r="E11" s="635"/>
      <c r="F11" s="635"/>
      <c r="G11" s="635"/>
      <c r="H11" s="635"/>
      <c r="I11" s="635"/>
      <c r="J11" s="635"/>
      <c r="K11" s="635"/>
      <c r="L11" s="635"/>
      <c r="M11" s="635"/>
      <c r="N11" s="635"/>
      <c r="O11" s="635"/>
      <c r="P11" s="635"/>
      <c r="Q11" s="636"/>
      <c r="R11" s="637" t="s">
        <v>
184</v>
      </c>
      <c r="S11" s="638"/>
      <c r="T11" s="638"/>
      <c r="U11" s="638"/>
      <c r="V11" s="638"/>
      <c r="W11" s="638"/>
      <c r="X11" s="638"/>
      <c r="Y11" s="639"/>
      <c r="Z11" s="640" t="s">
        <v>
68</v>
      </c>
      <c r="AA11" s="640"/>
      <c r="AB11" s="640"/>
      <c r="AC11" s="640"/>
      <c r="AD11" s="641" t="s">
        <v>
184</v>
      </c>
      <c r="AE11" s="641"/>
      <c r="AF11" s="641"/>
      <c r="AG11" s="641"/>
      <c r="AH11" s="641"/>
      <c r="AI11" s="641"/>
      <c r="AJ11" s="641"/>
      <c r="AK11" s="641"/>
      <c r="AL11" s="642" t="s">
        <v>
184</v>
      </c>
      <c r="AM11" s="643"/>
      <c r="AN11" s="643"/>
      <c r="AO11" s="644"/>
      <c r="AP11" s="634" t="s">
        <v>
193</v>
      </c>
      <c r="AQ11" s="635"/>
      <c r="AR11" s="635"/>
      <c r="AS11" s="635"/>
      <c r="AT11" s="635"/>
      <c r="AU11" s="635"/>
      <c r="AV11" s="635"/>
      <c r="AW11" s="635"/>
      <c r="AX11" s="635"/>
      <c r="AY11" s="635"/>
      <c r="AZ11" s="635"/>
      <c r="BA11" s="635"/>
      <c r="BB11" s="635"/>
      <c r="BC11" s="635"/>
      <c r="BD11" s="635"/>
      <c r="BE11" s="635"/>
      <c r="BF11" s="636"/>
      <c r="BG11" s="637">
        <v>
2474902</v>
      </c>
      <c r="BH11" s="638"/>
      <c r="BI11" s="638"/>
      <c r="BJ11" s="638"/>
      <c r="BK11" s="638"/>
      <c r="BL11" s="638"/>
      <c r="BM11" s="638"/>
      <c r="BN11" s="639"/>
      <c r="BO11" s="640">
        <v>
3.6</v>
      </c>
      <c r="BP11" s="640"/>
      <c r="BQ11" s="640"/>
      <c r="BR11" s="640"/>
      <c r="BS11" s="646">
        <v>
314277</v>
      </c>
      <c r="BT11" s="638"/>
      <c r="BU11" s="638"/>
      <c r="BV11" s="638"/>
      <c r="BW11" s="638"/>
      <c r="BX11" s="638"/>
      <c r="BY11" s="638"/>
      <c r="BZ11" s="638"/>
      <c r="CA11" s="638"/>
      <c r="CB11" s="647"/>
      <c r="CD11" s="652" t="s">
        <v>
194</v>
      </c>
      <c r="CE11" s="653"/>
      <c r="CF11" s="653"/>
      <c r="CG11" s="653"/>
      <c r="CH11" s="653"/>
      <c r="CI11" s="653"/>
      <c r="CJ11" s="653"/>
      <c r="CK11" s="653"/>
      <c r="CL11" s="653"/>
      <c r="CM11" s="653"/>
      <c r="CN11" s="653"/>
      <c r="CO11" s="653"/>
      <c r="CP11" s="653"/>
      <c r="CQ11" s="654"/>
      <c r="CR11" s="637">
        <v>
224435</v>
      </c>
      <c r="CS11" s="638"/>
      <c r="CT11" s="638"/>
      <c r="CU11" s="638"/>
      <c r="CV11" s="638"/>
      <c r="CW11" s="638"/>
      <c r="CX11" s="638"/>
      <c r="CY11" s="639"/>
      <c r="CZ11" s="640">
        <v>
0.1</v>
      </c>
      <c r="DA11" s="640"/>
      <c r="DB11" s="640"/>
      <c r="DC11" s="640"/>
      <c r="DD11" s="646">
        <v>
14923</v>
      </c>
      <c r="DE11" s="638"/>
      <c r="DF11" s="638"/>
      <c r="DG11" s="638"/>
      <c r="DH11" s="638"/>
      <c r="DI11" s="638"/>
      <c r="DJ11" s="638"/>
      <c r="DK11" s="638"/>
      <c r="DL11" s="638"/>
      <c r="DM11" s="638"/>
      <c r="DN11" s="638"/>
      <c r="DO11" s="638"/>
      <c r="DP11" s="639"/>
      <c r="DQ11" s="646">
        <v>
200157</v>
      </c>
      <c r="DR11" s="638"/>
      <c r="DS11" s="638"/>
      <c r="DT11" s="638"/>
      <c r="DU11" s="638"/>
      <c r="DV11" s="638"/>
      <c r="DW11" s="638"/>
      <c r="DX11" s="638"/>
      <c r="DY11" s="638"/>
      <c r="DZ11" s="638"/>
      <c r="EA11" s="638"/>
      <c r="EB11" s="638"/>
      <c r="EC11" s="647"/>
    </row>
    <row r="12" spans="2:143" ht="11.25" customHeight="1" x14ac:dyDescent="0.2">
      <c r="B12" s="634" t="s">
        <v>
195</v>
      </c>
      <c r="C12" s="635"/>
      <c r="D12" s="635"/>
      <c r="E12" s="635"/>
      <c r="F12" s="635"/>
      <c r="G12" s="635"/>
      <c r="H12" s="635"/>
      <c r="I12" s="635"/>
      <c r="J12" s="635"/>
      <c r="K12" s="635"/>
      <c r="L12" s="635"/>
      <c r="M12" s="635"/>
      <c r="N12" s="635"/>
      <c r="O12" s="635"/>
      <c r="P12" s="635"/>
      <c r="Q12" s="636"/>
      <c r="R12" s="637">
        <v>
7444362</v>
      </c>
      <c r="S12" s="638"/>
      <c r="T12" s="638"/>
      <c r="U12" s="638"/>
      <c r="V12" s="638"/>
      <c r="W12" s="638"/>
      <c r="X12" s="638"/>
      <c r="Y12" s="639"/>
      <c r="Z12" s="640">
        <v>
4.9000000000000004</v>
      </c>
      <c r="AA12" s="640"/>
      <c r="AB12" s="640"/>
      <c r="AC12" s="640"/>
      <c r="AD12" s="641">
        <v>
7444362</v>
      </c>
      <c r="AE12" s="641"/>
      <c r="AF12" s="641"/>
      <c r="AG12" s="641"/>
      <c r="AH12" s="641"/>
      <c r="AI12" s="641"/>
      <c r="AJ12" s="641"/>
      <c r="AK12" s="641"/>
      <c r="AL12" s="642">
        <v>
9.6999999999999993</v>
      </c>
      <c r="AM12" s="643"/>
      <c r="AN12" s="643"/>
      <c r="AO12" s="644"/>
      <c r="AP12" s="634" t="s">
        <v>
196</v>
      </c>
      <c r="AQ12" s="635"/>
      <c r="AR12" s="635"/>
      <c r="AS12" s="635"/>
      <c r="AT12" s="635"/>
      <c r="AU12" s="635"/>
      <c r="AV12" s="635"/>
      <c r="AW12" s="635"/>
      <c r="AX12" s="635"/>
      <c r="AY12" s="635"/>
      <c r="AZ12" s="635"/>
      <c r="BA12" s="635"/>
      <c r="BB12" s="635"/>
      <c r="BC12" s="635"/>
      <c r="BD12" s="635"/>
      <c r="BE12" s="635"/>
      <c r="BF12" s="636"/>
      <c r="BG12" s="637">
        <v>
25723631</v>
      </c>
      <c r="BH12" s="638"/>
      <c r="BI12" s="638"/>
      <c r="BJ12" s="638"/>
      <c r="BK12" s="638"/>
      <c r="BL12" s="638"/>
      <c r="BM12" s="638"/>
      <c r="BN12" s="639"/>
      <c r="BO12" s="640">
        <v>
37.6</v>
      </c>
      <c r="BP12" s="640"/>
      <c r="BQ12" s="640"/>
      <c r="BR12" s="640"/>
      <c r="BS12" s="646" t="s">
        <v>
184</v>
      </c>
      <c r="BT12" s="638"/>
      <c r="BU12" s="638"/>
      <c r="BV12" s="638"/>
      <c r="BW12" s="638"/>
      <c r="BX12" s="638"/>
      <c r="BY12" s="638"/>
      <c r="BZ12" s="638"/>
      <c r="CA12" s="638"/>
      <c r="CB12" s="647"/>
      <c r="CD12" s="652" t="s">
        <v>
197</v>
      </c>
      <c r="CE12" s="653"/>
      <c r="CF12" s="653"/>
      <c r="CG12" s="653"/>
      <c r="CH12" s="653"/>
      <c r="CI12" s="653"/>
      <c r="CJ12" s="653"/>
      <c r="CK12" s="653"/>
      <c r="CL12" s="653"/>
      <c r="CM12" s="653"/>
      <c r="CN12" s="653"/>
      <c r="CO12" s="653"/>
      <c r="CP12" s="653"/>
      <c r="CQ12" s="654"/>
      <c r="CR12" s="637">
        <v>
970841</v>
      </c>
      <c r="CS12" s="638"/>
      <c r="CT12" s="638"/>
      <c r="CU12" s="638"/>
      <c r="CV12" s="638"/>
      <c r="CW12" s="638"/>
      <c r="CX12" s="638"/>
      <c r="CY12" s="639"/>
      <c r="CZ12" s="640">
        <v>
0.6</v>
      </c>
      <c r="DA12" s="640"/>
      <c r="DB12" s="640"/>
      <c r="DC12" s="640"/>
      <c r="DD12" s="646">
        <v>
80170</v>
      </c>
      <c r="DE12" s="638"/>
      <c r="DF12" s="638"/>
      <c r="DG12" s="638"/>
      <c r="DH12" s="638"/>
      <c r="DI12" s="638"/>
      <c r="DJ12" s="638"/>
      <c r="DK12" s="638"/>
      <c r="DL12" s="638"/>
      <c r="DM12" s="638"/>
      <c r="DN12" s="638"/>
      <c r="DO12" s="638"/>
      <c r="DP12" s="639"/>
      <c r="DQ12" s="646">
        <v>
893774</v>
      </c>
      <c r="DR12" s="638"/>
      <c r="DS12" s="638"/>
      <c r="DT12" s="638"/>
      <c r="DU12" s="638"/>
      <c r="DV12" s="638"/>
      <c r="DW12" s="638"/>
      <c r="DX12" s="638"/>
      <c r="DY12" s="638"/>
      <c r="DZ12" s="638"/>
      <c r="EA12" s="638"/>
      <c r="EB12" s="638"/>
      <c r="EC12" s="647"/>
    </row>
    <row r="13" spans="2:143" ht="11.25" customHeight="1" x14ac:dyDescent="0.2">
      <c r="B13" s="634" t="s">
        <v>
198</v>
      </c>
      <c r="C13" s="635"/>
      <c r="D13" s="635"/>
      <c r="E13" s="635"/>
      <c r="F13" s="635"/>
      <c r="G13" s="635"/>
      <c r="H13" s="635"/>
      <c r="I13" s="635"/>
      <c r="J13" s="635"/>
      <c r="K13" s="635"/>
      <c r="L13" s="635"/>
      <c r="M13" s="635"/>
      <c r="N13" s="635"/>
      <c r="O13" s="635"/>
      <c r="P13" s="635"/>
      <c r="Q13" s="636"/>
      <c r="R13" s="637">
        <v>
41131</v>
      </c>
      <c r="S13" s="638"/>
      <c r="T13" s="638"/>
      <c r="U13" s="638"/>
      <c r="V13" s="638"/>
      <c r="W13" s="638"/>
      <c r="X13" s="638"/>
      <c r="Y13" s="639"/>
      <c r="Z13" s="640">
        <v>
0</v>
      </c>
      <c r="AA13" s="640"/>
      <c r="AB13" s="640"/>
      <c r="AC13" s="640"/>
      <c r="AD13" s="641">
        <v>
41131</v>
      </c>
      <c r="AE13" s="641"/>
      <c r="AF13" s="641"/>
      <c r="AG13" s="641"/>
      <c r="AH13" s="641"/>
      <c r="AI13" s="641"/>
      <c r="AJ13" s="641"/>
      <c r="AK13" s="641"/>
      <c r="AL13" s="642">
        <v>
0.1</v>
      </c>
      <c r="AM13" s="643"/>
      <c r="AN13" s="643"/>
      <c r="AO13" s="644"/>
      <c r="AP13" s="634" t="s">
        <v>
199</v>
      </c>
      <c r="AQ13" s="635"/>
      <c r="AR13" s="635"/>
      <c r="AS13" s="635"/>
      <c r="AT13" s="635"/>
      <c r="AU13" s="635"/>
      <c r="AV13" s="635"/>
      <c r="AW13" s="635"/>
      <c r="AX13" s="635"/>
      <c r="AY13" s="635"/>
      <c r="AZ13" s="635"/>
      <c r="BA13" s="635"/>
      <c r="BB13" s="635"/>
      <c r="BC13" s="635"/>
      <c r="BD13" s="635"/>
      <c r="BE13" s="635"/>
      <c r="BF13" s="636"/>
      <c r="BG13" s="637">
        <v>
25148453</v>
      </c>
      <c r="BH13" s="638"/>
      <c r="BI13" s="638"/>
      <c r="BJ13" s="638"/>
      <c r="BK13" s="638"/>
      <c r="BL13" s="638"/>
      <c r="BM13" s="638"/>
      <c r="BN13" s="639"/>
      <c r="BO13" s="640">
        <v>
36.799999999999997</v>
      </c>
      <c r="BP13" s="640"/>
      <c r="BQ13" s="640"/>
      <c r="BR13" s="640"/>
      <c r="BS13" s="646" t="s">
        <v>
184</v>
      </c>
      <c r="BT13" s="638"/>
      <c r="BU13" s="638"/>
      <c r="BV13" s="638"/>
      <c r="BW13" s="638"/>
      <c r="BX13" s="638"/>
      <c r="BY13" s="638"/>
      <c r="BZ13" s="638"/>
      <c r="CA13" s="638"/>
      <c r="CB13" s="647"/>
      <c r="CD13" s="652" t="s">
        <v>
200</v>
      </c>
      <c r="CE13" s="653"/>
      <c r="CF13" s="653"/>
      <c r="CG13" s="653"/>
      <c r="CH13" s="653"/>
      <c r="CI13" s="653"/>
      <c r="CJ13" s="653"/>
      <c r="CK13" s="653"/>
      <c r="CL13" s="653"/>
      <c r="CM13" s="653"/>
      <c r="CN13" s="653"/>
      <c r="CO13" s="653"/>
      <c r="CP13" s="653"/>
      <c r="CQ13" s="654"/>
      <c r="CR13" s="637">
        <v>
13254427</v>
      </c>
      <c r="CS13" s="638"/>
      <c r="CT13" s="638"/>
      <c r="CU13" s="638"/>
      <c r="CV13" s="638"/>
      <c r="CW13" s="638"/>
      <c r="CX13" s="638"/>
      <c r="CY13" s="639"/>
      <c r="CZ13" s="640">
        <v>
8.8000000000000007</v>
      </c>
      <c r="DA13" s="640"/>
      <c r="DB13" s="640"/>
      <c r="DC13" s="640"/>
      <c r="DD13" s="646">
        <v>
5769902</v>
      </c>
      <c r="DE13" s="638"/>
      <c r="DF13" s="638"/>
      <c r="DG13" s="638"/>
      <c r="DH13" s="638"/>
      <c r="DI13" s="638"/>
      <c r="DJ13" s="638"/>
      <c r="DK13" s="638"/>
      <c r="DL13" s="638"/>
      <c r="DM13" s="638"/>
      <c r="DN13" s="638"/>
      <c r="DO13" s="638"/>
      <c r="DP13" s="639"/>
      <c r="DQ13" s="646">
        <v>
9483834</v>
      </c>
      <c r="DR13" s="638"/>
      <c r="DS13" s="638"/>
      <c r="DT13" s="638"/>
      <c r="DU13" s="638"/>
      <c r="DV13" s="638"/>
      <c r="DW13" s="638"/>
      <c r="DX13" s="638"/>
      <c r="DY13" s="638"/>
      <c r="DZ13" s="638"/>
      <c r="EA13" s="638"/>
      <c r="EB13" s="638"/>
      <c r="EC13" s="647"/>
    </row>
    <row r="14" spans="2:143" ht="11.25" customHeight="1" x14ac:dyDescent="0.2">
      <c r="B14" s="634" t="s">
        <v>
201</v>
      </c>
      <c r="C14" s="635"/>
      <c r="D14" s="635"/>
      <c r="E14" s="635"/>
      <c r="F14" s="635"/>
      <c r="G14" s="635"/>
      <c r="H14" s="635"/>
      <c r="I14" s="635"/>
      <c r="J14" s="635"/>
      <c r="K14" s="635"/>
      <c r="L14" s="635"/>
      <c r="M14" s="635"/>
      <c r="N14" s="635"/>
      <c r="O14" s="635"/>
      <c r="P14" s="635"/>
      <c r="Q14" s="636"/>
      <c r="R14" s="637" t="s">
        <v>
184</v>
      </c>
      <c r="S14" s="638"/>
      <c r="T14" s="638"/>
      <c r="U14" s="638"/>
      <c r="V14" s="638"/>
      <c r="W14" s="638"/>
      <c r="X14" s="638"/>
      <c r="Y14" s="639"/>
      <c r="Z14" s="640" t="s">
        <v>
68</v>
      </c>
      <c r="AA14" s="640"/>
      <c r="AB14" s="640"/>
      <c r="AC14" s="640"/>
      <c r="AD14" s="641" t="s">
        <v>
184</v>
      </c>
      <c r="AE14" s="641"/>
      <c r="AF14" s="641"/>
      <c r="AG14" s="641"/>
      <c r="AH14" s="641"/>
      <c r="AI14" s="641"/>
      <c r="AJ14" s="641"/>
      <c r="AK14" s="641"/>
      <c r="AL14" s="642" t="s">
        <v>
184</v>
      </c>
      <c r="AM14" s="643"/>
      <c r="AN14" s="643"/>
      <c r="AO14" s="644"/>
      <c r="AP14" s="634" t="s">
        <v>
202</v>
      </c>
      <c r="AQ14" s="635"/>
      <c r="AR14" s="635"/>
      <c r="AS14" s="635"/>
      <c r="AT14" s="635"/>
      <c r="AU14" s="635"/>
      <c r="AV14" s="635"/>
      <c r="AW14" s="635"/>
      <c r="AX14" s="635"/>
      <c r="AY14" s="635"/>
      <c r="AZ14" s="635"/>
      <c r="BA14" s="635"/>
      <c r="BB14" s="635"/>
      <c r="BC14" s="635"/>
      <c r="BD14" s="635"/>
      <c r="BE14" s="635"/>
      <c r="BF14" s="636"/>
      <c r="BG14" s="637">
        <v>
442225</v>
      </c>
      <c r="BH14" s="638"/>
      <c r="BI14" s="638"/>
      <c r="BJ14" s="638"/>
      <c r="BK14" s="638"/>
      <c r="BL14" s="638"/>
      <c r="BM14" s="638"/>
      <c r="BN14" s="639"/>
      <c r="BO14" s="640">
        <v>
0.6</v>
      </c>
      <c r="BP14" s="640"/>
      <c r="BQ14" s="640"/>
      <c r="BR14" s="640"/>
      <c r="BS14" s="646" t="s">
        <v>
184</v>
      </c>
      <c r="BT14" s="638"/>
      <c r="BU14" s="638"/>
      <c r="BV14" s="638"/>
      <c r="BW14" s="638"/>
      <c r="BX14" s="638"/>
      <c r="BY14" s="638"/>
      <c r="BZ14" s="638"/>
      <c r="CA14" s="638"/>
      <c r="CB14" s="647"/>
      <c r="CD14" s="652" t="s">
        <v>
203</v>
      </c>
      <c r="CE14" s="653"/>
      <c r="CF14" s="653"/>
      <c r="CG14" s="653"/>
      <c r="CH14" s="653"/>
      <c r="CI14" s="653"/>
      <c r="CJ14" s="653"/>
      <c r="CK14" s="653"/>
      <c r="CL14" s="653"/>
      <c r="CM14" s="653"/>
      <c r="CN14" s="653"/>
      <c r="CO14" s="653"/>
      <c r="CP14" s="653"/>
      <c r="CQ14" s="654"/>
      <c r="CR14" s="637">
        <v>
4933613</v>
      </c>
      <c r="CS14" s="638"/>
      <c r="CT14" s="638"/>
      <c r="CU14" s="638"/>
      <c r="CV14" s="638"/>
      <c r="CW14" s="638"/>
      <c r="CX14" s="638"/>
      <c r="CY14" s="639"/>
      <c r="CZ14" s="640">
        <v>
3.3</v>
      </c>
      <c r="DA14" s="640"/>
      <c r="DB14" s="640"/>
      <c r="DC14" s="640"/>
      <c r="DD14" s="646">
        <v>
394405</v>
      </c>
      <c r="DE14" s="638"/>
      <c r="DF14" s="638"/>
      <c r="DG14" s="638"/>
      <c r="DH14" s="638"/>
      <c r="DI14" s="638"/>
      <c r="DJ14" s="638"/>
      <c r="DK14" s="638"/>
      <c r="DL14" s="638"/>
      <c r="DM14" s="638"/>
      <c r="DN14" s="638"/>
      <c r="DO14" s="638"/>
      <c r="DP14" s="639"/>
      <c r="DQ14" s="646">
        <v>
3349295</v>
      </c>
      <c r="DR14" s="638"/>
      <c r="DS14" s="638"/>
      <c r="DT14" s="638"/>
      <c r="DU14" s="638"/>
      <c r="DV14" s="638"/>
      <c r="DW14" s="638"/>
      <c r="DX14" s="638"/>
      <c r="DY14" s="638"/>
      <c r="DZ14" s="638"/>
      <c r="EA14" s="638"/>
      <c r="EB14" s="638"/>
      <c r="EC14" s="647"/>
    </row>
    <row r="15" spans="2:143" ht="11.25" customHeight="1" x14ac:dyDescent="0.2">
      <c r="B15" s="634" t="s">
        <v>
204</v>
      </c>
      <c r="C15" s="635"/>
      <c r="D15" s="635"/>
      <c r="E15" s="635"/>
      <c r="F15" s="635"/>
      <c r="G15" s="635"/>
      <c r="H15" s="635"/>
      <c r="I15" s="635"/>
      <c r="J15" s="635"/>
      <c r="K15" s="635"/>
      <c r="L15" s="635"/>
      <c r="M15" s="635"/>
      <c r="N15" s="635"/>
      <c r="O15" s="635"/>
      <c r="P15" s="635"/>
      <c r="Q15" s="636"/>
      <c r="R15" s="637">
        <v>
430984</v>
      </c>
      <c r="S15" s="638"/>
      <c r="T15" s="638"/>
      <c r="U15" s="638"/>
      <c r="V15" s="638"/>
      <c r="W15" s="638"/>
      <c r="X15" s="638"/>
      <c r="Y15" s="639"/>
      <c r="Z15" s="640">
        <v>
0.3</v>
      </c>
      <c r="AA15" s="640"/>
      <c r="AB15" s="640"/>
      <c r="AC15" s="640"/>
      <c r="AD15" s="641">
        <v>
430984</v>
      </c>
      <c r="AE15" s="641"/>
      <c r="AF15" s="641"/>
      <c r="AG15" s="641"/>
      <c r="AH15" s="641"/>
      <c r="AI15" s="641"/>
      <c r="AJ15" s="641"/>
      <c r="AK15" s="641"/>
      <c r="AL15" s="642">
        <v>
0.6</v>
      </c>
      <c r="AM15" s="643"/>
      <c r="AN15" s="643"/>
      <c r="AO15" s="644"/>
      <c r="AP15" s="634" t="s">
        <v>
205</v>
      </c>
      <c r="AQ15" s="635"/>
      <c r="AR15" s="635"/>
      <c r="AS15" s="635"/>
      <c r="AT15" s="635"/>
      <c r="AU15" s="635"/>
      <c r="AV15" s="635"/>
      <c r="AW15" s="635"/>
      <c r="AX15" s="635"/>
      <c r="AY15" s="635"/>
      <c r="AZ15" s="635"/>
      <c r="BA15" s="635"/>
      <c r="BB15" s="635"/>
      <c r="BC15" s="635"/>
      <c r="BD15" s="635"/>
      <c r="BE15" s="635"/>
      <c r="BF15" s="636"/>
      <c r="BG15" s="637">
        <v>
2140300</v>
      </c>
      <c r="BH15" s="638"/>
      <c r="BI15" s="638"/>
      <c r="BJ15" s="638"/>
      <c r="BK15" s="638"/>
      <c r="BL15" s="638"/>
      <c r="BM15" s="638"/>
      <c r="BN15" s="639"/>
      <c r="BO15" s="640">
        <v>
3.1</v>
      </c>
      <c r="BP15" s="640"/>
      <c r="BQ15" s="640"/>
      <c r="BR15" s="640"/>
      <c r="BS15" s="646" t="s">
        <v>
68</v>
      </c>
      <c r="BT15" s="638"/>
      <c r="BU15" s="638"/>
      <c r="BV15" s="638"/>
      <c r="BW15" s="638"/>
      <c r="BX15" s="638"/>
      <c r="BY15" s="638"/>
      <c r="BZ15" s="638"/>
      <c r="CA15" s="638"/>
      <c r="CB15" s="647"/>
      <c r="CD15" s="652" t="s">
        <v>
206</v>
      </c>
      <c r="CE15" s="653"/>
      <c r="CF15" s="653"/>
      <c r="CG15" s="653"/>
      <c r="CH15" s="653"/>
      <c r="CI15" s="653"/>
      <c r="CJ15" s="653"/>
      <c r="CK15" s="653"/>
      <c r="CL15" s="653"/>
      <c r="CM15" s="653"/>
      <c r="CN15" s="653"/>
      <c r="CO15" s="653"/>
      <c r="CP15" s="653"/>
      <c r="CQ15" s="654"/>
      <c r="CR15" s="637">
        <v>
18187496</v>
      </c>
      <c r="CS15" s="638"/>
      <c r="CT15" s="638"/>
      <c r="CU15" s="638"/>
      <c r="CV15" s="638"/>
      <c r="CW15" s="638"/>
      <c r="CX15" s="638"/>
      <c r="CY15" s="639"/>
      <c r="CZ15" s="640">
        <v>
12.1</v>
      </c>
      <c r="DA15" s="640"/>
      <c r="DB15" s="640"/>
      <c r="DC15" s="640"/>
      <c r="DD15" s="646">
        <v>
5224668</v>
      </c>
      <c r="DE15" s="638"/>
      <c r="DF15" s="638"/>
      <c r="DG15" s="638"/>
      <c r="DH15" s="638"/>
      <c r="DI15" s="638"/>
      <c r="DJ15" s="638"/>
      <c r="DK15" s="638"/>
      <c r="DL15" s="638"/>
      <c r="DM15" s="638"/>
      <c r="DN15" s="638"/>
      <c r="DO15" s="638"/>
      <c r="DP15" s="639"/>
      <c r="DQ15" s="646">
        <v>
13632717</v>
      </c>
      <c r="DR15" s="638"/>
      <c r="DS15" s="638"/>
      <c r="DT15" s="638"/>
      <c r="DU15" s="638"/>
      <c r="DV15" s="638"/>
      <c r="DW15" s="638"/>
      <c r="DX15" s="638"/>
      <c r="DY15" s="638"/>
      <c r="DZ15" s="638"/>
      <c r="EA15" s="638"/>
      <c r="EB15" s="638"/>
      <c r="EC15" s="647"/>
    </row>
    <row r="16" spans="2:143" ht="11.25" customHeight="1" x14ac:dyDescent="0.2">
      <c r="B16" s="634" t="s">
        <v>
207</v>
      </c>
      <c r="C16" s="635"/>
      <c r="D16" s="635"/>
      <c r="E16" s="635"/>
      <c r="F16" s="635"/>
      <c r="G16" s="635"/>
      <c r="H16" s="635"/>
      <c r="I16" s="635"/>
      <c r="J16" s="635"/>
      <c r="K16" s="635"/>
      <c r="L16" s="635"/>
      <c r="M16" s="635"/>
      <c r="N16" s="635"/>
      <c r="O16" s="635"/>
      <c r="P16" s="635"/>
      <c r="Q16" s="636"/>
      <c r="R16" s="637" t="s">
        <v>
184</v>
      </c>
      <c r="S16" s="638"/>
      <c r="T16" s="638"/>
      <c r="U16" s="638"/>
      <c r="V16" s="638"/>
      <c r="W16" s="638"/>
      <c r="X16" s="638"/>
      <c r="Y16" s="639"/>
      <c r="Z16" s="640" t="s">
        <v>
184</v>
      </c>
      <c r="AA16" s="640"/>
      <c r="AB16" s="640"/>
      <c r="AC16" s="640"/>
      <c r="AD16" s="641" t="s">
        <v>
68</v>
      </c>
      <c r="AE16" s="641"/>
      <c r="AF16" s="641"/>
      <c r="AG16" s="641"/>
      <c r="AH16" s="641"/>
      <c r="AI16" s="641"/>
      <c r="AJ16" s="641"/>
      <c r="AK16" s="641"/>
      <c r="AL16" s="642" t="s">
        <v>
184</v>
      </c>
      <c r="AM16" s="643"/>
      <c r="AN16" s="643"/>
      <c r="AO16" s="644"/>
      <c r="AP16" s="634" t="s">
        <v>
208</v>
      </c>
      <c r="AQ16" s="635"/>
      <c r="AR16" s="635"/>
      <c r="AS16" s="635"/>
      <c r="AT16" s="635"/>
      <c r="AU16" s="635"/>
      <c r="AV16" s="635"/>
      <c r="AW16" s="635"/>
      <c r="AX16" s="635"/>
      <c r="AY16" s="635"/>
      <c r="AZ16" s="635"/>
      <c r="BA16" s="635"/>
      <c r="BB16" s="635"/>
      <c r="BC16" s="635"/>
      <c r="BD16" s="635"/>
      <c r="BE16" s="635"/>
      <c r="BF16" s="636"/>
      <c r="BG16" s="637" t="s">
        <v>
68</v>
      </c>
      <c r="BH16" s="638"/>
      <c r="BI16" s="638"/>
      <c r="BJ16" s="638"/>
      <c r="BK16" s="638"/>
      <c r="BL16" s="638"/>
      <c r="BM16" s="638"/>
      <c r="BN16" s="639"/>
      <c r="BO16" s="640" t="s">
        <v>
68</v>
      </c>
      <c r="BP16" s="640"/>
      <c r="BQ16" s="640"/>
      <c r="BR16" s="640"/>
      <c r="BS16" s="646" t="s">
        <v>
68</v>
      </c>
      <c r="BT16" s="638"/>
      <c r="BU16" s="638"/>
      <c r="BV16" s="638"/>
      <c r="BW16" s="638"/>
      <c r="BX16" s="638"/>
      <c r="BY16" s="638"/>
      <c r="BZ16" s="638"/>
      <c r="CA16" s="638"/>
      <c r="CB16" s="647"/>
      <c r="CD16" s="652" t="s">
        <v>
209</v>
      </c>
      <c r="CE16" s="653"/>
      <c r="CF16" s="653"/>
      <c r="CG16" s="653"/>
      <c r="CH16" s="653"/>
      <c r="CI16" s="653"/>
      <c r="CJ16" s="653"/>
      <c r="CK16" s="653"/>
      <c r="CL16" s="653"/>
      <c r="CM16" s="653"/>
      <c r="CN16" s="653"/>
      <c r="CO16" s="653"/>
      <c r="CP16" s="653"/>
      <c r="CQ16" s="654"/>
      <c r="CR16" s="637" t="s">
        <v>
178</v>
      </c>
      <c r="CS16" s="638"/>
      <c r="CT16" s="638"/>
      <c r="CU16" s="638"/>
      <c r="CV16" s="638"/>
      <c r="CW16" s="638"/>
      <c r="CX16" s="638"/>
      <c r="CY16" s="639"/>
      <c r="CZ16" s="640" t="s">
        <v>
184</v>
      </c>
      <c r="DA16" s="640"/>
      <c r="DB16" s="640"/>
      <c r="DC16" s="640"/>
      <c r="DD16" s="646" t="s">
        <v>
184</v>
      </c>
      <c r="DE16" s="638"/>
      <c r="DF16" s="638"/>
      <c r="DG16" s="638"/>
      <c r="DH16" s="638"/>
      <c r="DI16" s="638"/>
      <c r="DJ16" s="638"/>
      <c r="DK16" s="638"/>
      <c r="DL16" s="638"/>
      <c r="DM16" s="638"/>
      <c r="DN16" s="638"/>
      <c r="DO16" s="638"/>
      <c r="DP16" s="639"/>
      <c r="DQ16" s="646" t="s">
        <v>
178</v>
      </c>
      <c r="DR16" s="638"/>
      <c r="DS16" s="638"/>
      <c r="DT16" s="638"/>
      <c r="DU16" s="638"/>
      <c r="DV16" s="638"/>
      <c r="DW16" s="638"/>
      <c r="DX16" s="638"/>
      <c r="DY16" s="638"/>
      <c r="DZ16" s="638"/>
      <c r="EA16" s="638"/>
      <c r="EB16" s="638"/>
      <c r="EC16" s="647"/>
    </row>
    <row r="17" spans="2:133" ht="11.25" customHeight="1" x14ac:dyDescent="0.2">
      <c r="B17" s="634" t="s">
        <v>
210</v>
      </c>
      <c r="C17" s="635"/>
      <c r="D17" s="635"/>
      <c r="E17" s="635"/>
      <c r="F17" s="635"/>
      <c r="G17" s="635"/>
      <c r="H17" s="635"/>
      <c r="I17" s="635"/>
      <c r="J17" s="635"/>
      <c r="K17" s="635"/>
      <c r="L17" s="635"/>
      <c r="M17" s="635"/>
      <c r="N17" s="635"/>
      <c r="O17" s="635"/>
      <c r="P17" s="635"/>
      <c r="Q17" s="636"/>
      <c r="R17" s="637">
        <v>
409784</v>
      </c>
      <c r="S17" s="638"/>
      <c r="T17" s="638"/>
      <c r="U17" s="638"/>
      <c r="V17" s="638"/>
      <c r="W17" s="638"/>
      <c r="X17" s="638"/>
      <c r="Y17" s="639"/>
      <c r="Z17" s="640">
        <v>
0.3</v>
      </c>
      <c r="AA17" s="640"/>
      <c r="AB17" s="640"/>
      <c r="AC17" s="640"/>
      <c r="AD17" s="641">
        <v>
409784</v>
      </c>
      <c r="AE17" s="641"/>
      <c r="AF17" s="641"/>
      <c r="AG17" s="641"/>
      <c r="AH17" s="641"/>
      <c r="AI17" s="641"/>
      <c r="AJ17" s="641"/>
      <c r="AK17" s="641"/>
      <c r="AL17" s="642">
        <v>
0.5</v>
      </c>
      <c r="AM17" s="643"/>
      <c r="AN17" s="643"/>
      <c r="AO17" s="644"/>
      <c r="AP17" s="634" t="s">
        <v>
211</v>
      </c>
      <c r="AQ17" s="635"/>
      <c r="AR17" s="635"/>
      <c r="AS17" s="635"/>
      <c r="AT17" s="635"/>
      <c r="AU17" s="635"/>
      <c r="AV17" s="635"/>
      <c r="AW17" s="635"/>
      <c r="AX17" s="635"/>
      <c r="AY17" s="635"/>
      <c r="AZ17" s="635"/>
      <c r="BA17" s="635"/>
      <c r="BB17" s="635"/>
      <c r="BC17" s="635"/>
      <c r="BD17" s="635"/>
      <c r="BE17" s="635"/>
      <c r="BF17" s="636"/>
      <c r="BG17" s="637" t="s">
        <v>
184</v>
      </c>
      <c r="BH17" s="638"/>
      <c r="BI17" s="638"/>
      <c r="BJ17" s="638"/>
      <c r="BK17" s="638"/>
      <c r="BL17" s="638"/>
      <c r="BM17" s="638"/>
      <c r="BN17" s="639"/>
      <c r="BO17" s="640" t="s">
        <v>
184</v>
      </c>
      <c r="BP17" s="640"/>
      <c r="BQ17" s="640"/>
      <c r="BR17" s="640"/>
      <c r="BS17" s="646" t="s">
        <v>
68</v>
      </c>
      <c r="BT17" s="638"/>
      <c r="BU17" s="638"/>
      <c r="BV17" s="638"/>
      <c r="BW17" s="638"/>
      <c r="BX17" s="638"/>
      <c r="BY17" s="638"/>
      <c r="BZ17" s="638"/>
      <c r="CA17" s="638"/>
      <c r="CB17" s="647"/>
      <c r="CD17" s="652" t="s">
        <v>
212</v>
      </c>
      <c r="CE17" s="653"/>
      <c r="CF17" s="653"/>
      <c r="CG17" s="653"/>
      <c r="CH17" s="653"/>
      <c r="CI17" s="653"/>
      <c r="CJ17" s="653"/>
      <c r="CK17" s="653"/>
      <c r="CL17" s="653"/>
      <c r="CM17" s="653"/>
      <c r="CN17" s="653"/>
      <c r="CO17" s="653"/>
      <c r="CP17" s="653"/>
      <c r="CQ17" s="654"/>
      <c r="CR17" s="637">
        <v>
6588369</v>
      </c>
      <c r="CS17" s="638"/>
      <c r="CT17" s="638"/>
      <c r="CU17" s="638"/>
      <c r="CV17" s="638"/>
      <c r="CW17" s="638"/>
      <c r="CX17" s="638"/>
      <c r="CY17" s="639"/>
      <c r="CZ17" s="640">
        <v>
4.4000000000000004</v>
      </c>
      <c r="DA17" s="640"/>
      <c r="DB17" s="640"/>
      <c r="DC17" s="640"/>
      <c r="DD17" s="646" t="s">
        <v>
68</v>
      </c>
      <c r="DE17" s="638"/>
      <c r="DF17" s="638"/>
      <c r="DG17" s="638"/>
      <c r="DH17" s="638"/>
      <c r="DI17" s="638"/>
      <c r="DJ17" s="638"/>
      <c r="DK17" s="638"/>
      <c r="DL17" s="638"/>
      <c r="DM17" s="638"/>
      <c r="DN17" s="638"/>
      <c r="DO17" s="638"/>
      <c r="DP17" s="639"/>
      <c r="DQ17" s="646">
        <v>
6588369</v>
      </c>
      <c r="DR17" s="638"/>
      <c r="DS17" s="638"/>
      <c r="DT17" s="638"/>
      <c r="DU17" s="638"/>
      <c r="DV17" s="638"/>
      <c r="DW17" s="638"/>
      <c r="DX17" s="638"/>
      <c r="DY17" s="638"/>
      <c r="DZ17" s="638"/>
      <c r="EA17" s="638"/>
      <c r="EB17" s="638"/>
      <c r="EC17" s="647"/>
    </row>
    <row r="18" spans="2:133" ht="11.25" customHeight="1" x14ac:dyDescent="0.2">
      <c r="B18" s="634" t="s">
        <v>
213</v>
      </c>
      <c r="C18" s="635"/>
      <c r="D18" s="635"/>
      <c r="E18" s="635"/>
      <c r="F18" s="635"/>
      <c r="G18" s="635"/>
      <c r="H18" s="635"/>
      <c r="I18" s="635"/>
      <c r="J18" s="635"/>
      <c r="K18" s="635"/>
      <c r="L18" s="635"/>
      <c r="M18" s="635"/>
      <c r="N18" s="635"/>
      <c r="O18" s="635"/>
      <c r="P18" s="635"/>
      <c r="Q18" s="636"/>
      <c r="R18" s="637">
        <v>
2490412</v>
      </c>
      <c r="S18" s="638"/>
      <c r="T18" s="638"/>
      <c r="U18" s="638"/>
      <c r="V18" s="638"/>
      <c r="W18" s="638"/>
      <c r="X18" s="638"/>
      <c r="Y18" s="639"/>
      <c r="Z18" s="640">
        <v>
1.6</v>
      </c>
      <c r="AA18" s="640"/>
      <c r="AB18" s="640"/>
      <c r="AC18" s="640"/>
      <c r="AD18" s="641">
        <v>
2352685</v>
      </c>
      <c r="AE18" s="641"/>
      <c r="AF18" s="641"/>
      <c r="AG18" s="641"/>
      <c r="AH18" s="641"/>
      <c r="AI18" s="641"/>
      <c r="AJ18" s="641"/>
      <c r="AK18" s="641"/>
      <c r="AL18" s="642">
        <v>
3.1</v>
      </c>
      <c r="AM18" s="643"/>
      <c r="AN18" s="643"/>
      <c r="AO18" s="644"/>
      <c r="AP18" s="634" t="s">
        <v>
214</v>
      </c>
      <c r="AQ18" s="635"/>
      <c r="AR18" s="635"/>
      <c r="AS18" s="635"/>
      <c r="AT18" s="635"/>
      <c r="AU18" s="635"/>
      <c r="AV18" s="635"/>
      <c r="AW18" s="635"/>
      <c r="AX18" s="635"/>
      <c r="AY18" s="635"/>
      <c r="AZ18" s="635"/>
      <c r="BA18" s="635"/>
      <c r="BB18" s="635"/>
      <c r="BC18" s="635"/>
      <c r="BD18" s="635"/>
      <c r="BE18" s="635"/>
      <c r="BF18" s="636"/>
      <c r="BG18" s="637" t="s">
        <v>
184</v>
      </c>
      <c r="BH18" s="638"/>
      <c r="BI18" s="638"/>
      <c r="BJ18" s="638"/>
      <c r="BK18" s="638"/>
      <c r="BL18" s="638"/>
      <c r="BM18" s="638"/>
      <c r="BN18" s="639"/>
      <c r="BO18" s="640" t="s">
        <v>
178</v>
      </c>
      <c r="BP18" s="640"/>
      <c r="BQ18" s="640"/>
      <c r="BR18" s="640"/>
      <c r="BS18" s="646" t="s">
        <v>
184</v>
      </c>
      <c r="BT18" s="638"/>
      <c r="BU18" s="638"/>
      <c r="BV18" s="638"/>
      <c r="BW18" s="638"/>
      <c r="BX18" s="638"/>
      <c r="BY18" s="638"/>
      <c r="BZ18" s="638"/>
      <c r="CA18" s="638"/>
      <c r="CB18" s="647"/>
      <c r="CD18" s="652" t="s">
        <v>
215</v>
      </c>
      <c r="CE18" s="653"/>
      <c r="CF18" s="653"/>
      <c r="CG18" s="653"/>
      <c r="CH18" s="653"/>
      <c r="CI18" s="653"/>
      <c r="CJ18" s="653"/>
      <c r="CK18" s="653"/>
      <c r="CL18" s="653"/>
      <c r="CM18" s="653"/>
      <c r="CN18" s="653"/>
      <c r="CO18" s="653"/>
      <c r="CP18" s="653"/>
      <c r="CQ18" s="654"/>
      <c r="CR18" s="637" t="s">
        <v>
184</v>
      </c>
      <c r="CS18" s="638"/>
      <c r="CT18" s="638"/>
      <c r="CU18" s="638"/>
      <c r="CV18" s="638"/>
      <c r="CW18" s="638"/>
      <c r="CX18" s="638"/>
      <c r="CY18" s="639"/>
      <c r="CZ18" s="640" t="s">
        <v>
178</v>
      </c>
      <c r="DA18" s="640"/>
      <c r="DB18" s="640"/>
      <c r="DC18" s="640"/>
      <c r="DD18" s="646" t="s">
        <v>
184</v>
      </c>
      <c r="DE18" s="638"/>
      <c r="DF18" s="638"/>
      <c r="DG18" s="638"/>
      <c r="DH18" s="638"/>
      <c r="DI18" s="638"/>
      <c r="DJ18" s="638"/>
      <c r="DK18" s="638"/>
      <c r="DL18" s="638"/>
      <c r="DM18" s="638"/>
      <c r="DN18" s="638"/>
      <c r="DO18" s="638"/>
      <c r="DP18" s="639"/>
      <c r="DQ18" s="646" t="s">
        <v>
68</v>
      </c>
      <c r="DR18" s="638"/>
      <c r="DS18" s="638"/>
      <c r="DT18" s="638"/>
      <c r="DU18" s="638"/>
      <c r="DV18" s="638"/>
      <c r="DW18" s="638"/>
      <c r="DX18" s="638"/>
      <c r="DY18" s="638"/>
      <c r="DZ18" s="638"/>
      <c r="EA18" s="638"/>
      <c r="EB18" s="638"/>
      <c r="EC18" s="647"/>
    </row>
    <row r="19" spans="2:133" ht="11.25" customHeight="1" x14ac:dyDescent="0.2">
      <c r="B19" s="634" t="s">
        <v>
216</v>
      </c>
      <c r="C19" s="635"/>
      <c r="D19" s="635"/>
      <c r="E19" s="635"/>
      <c r="F19" s="635"/>
      <c r="G19" s="635"/>
      <c r="H19" s="635"/>
      <c r="I19" s="635"/>
      <c r="J19" s="635"/>
      <c r="K19" s="635"/>
      <c r="L19" s="635"/>
      <c r="M19" s="635"/>
      <c r="N19" s="635"/>
      <c r="O19" s="635"/>
      <c r="P19" s="635"/>
      <c r="Q19" s="636"/>
      <c r="R19" s="637">
        <v>
2352685</v>
      </c>
      <c r="S19" s="638"/>
      <c r="T19" s="638"/>
      <c r="U19" s="638"/>
      <c r="V19" s="638"/>
      <c r="W19" s="638"/>
      <c r="X19" s="638"/>
      <c r="Y19" s="639"/>
      <c r="Z19" s="640">
        <v>
1.5</v>
      </c>
      <c r="AA19" s="640"/>
      <c r="AB19" s="640"/>
      <c r="AC19" s="640"/>
      <c r="AD19" s="641">
        <v>
2352685</v>
      </c>
      <c r="AE19" s="641"/>
      <c r="AF19" s="641"/>
      <c r="AG19" s="641"/>
      <c r="AH19" s="641"/>
      <c r="AI19" s="641"/>
      <c r="AJ19" s="641"/>
      <c r="AK19" s="641"/>
      <c r="AL19" s="642">
        <v>
3.1</v>
      </c>
      <c r="AM19" s="643"/>
      <c r="AN19" s="643"/>
      <c r="AO19" s="644"/>
      <c r="AP19" s="634" t="s">
        <v>
217</v>
      </c>
      <c r="AQ19" s="635"/>
      <c r="AR19" s="635"/>
      <c r="AS19" s="635"/>
      <c r="AT19" s="635"/>
      <c r="AU19" s="635"/>
      <c r="AV19" s="635"/>
      <c r="AW19" s="635"/>
      <c r="AX19" s="635"/>
      <c r="AY19" s="635"/>
      <c r="AZ19" s="635"/>
      <c r="BA19" s="635"/>
      <c r="BB19" s="635"/>
      <c r="BC19" s="635"/>
      <c r="BD19" s="635"/>
      <c r="BE19" s="635"/>
      <c r="BF19" s="636"/>
      <c r="BG19" s="637">
        <v>
5637966</v>
      </c>
      <c r="BH19" s="638"/>
      <c r="BI19" s="638"/>
      <c r="BJ19" s="638"/>
      <c r="BK19" s="638"/>
      <c r="BL19" s="638"/>
      <c r="BM19" s="638"/>
      <c r="BN19" s="639"/>
      <c r="BO19" s="640">
        <v>
8.1999999999999993</v>
      </c>
      <c r="BP19" s="640"/>
      <c r="BQ19" s="640"/>
      <c r="BR19" s="640"/>
      <c r="BS19" s="646" t="s">
        <v>
184</v>
      </c>
      <c r="BT19" s="638"/>
      <c r="BU19" s="638"/>
      <c r="BV19" s="638"/>
      <c r="BW19" s="638"/>
      <c r="BX19" s="638"/>
      <c r="BY19" s="638"/>
      <c r="BZ19" s="638"/>
      <c r="CA19" s="638"/>
      <c r="CB19" s="647"/>
      <c r="CD19" s="652" t="s">
        <v>
218</v>
      </c>
      <c r="CE19" s="653"/>
      <c r="CF19" s="653"/>
      <c r="CG19" s="653"/>
      <c r="CH19" s="653"/>
      <c r="CI19" s="653"/>
      <c r="CJ19" s="653"/>
      <c r="CK19" s="653"/>
      <c r="CL19" s="653"/>
      <c r="CM19" s="653"/>
      <c r="CN19" s="653"/>
      <c r="CO19" s="653"/>
      <c r="CP19" s="653"/>
      <c r="CQ19" s="654"/>
      <c r="CR19" s="637" t="s">
        <v>
68</v>
      </c>
      <c r="CS19" s="638"/>
      <c r="CT19" s="638"/>
      <c r="CU19" s="638"/>
      <c r="CV19" s="638"/>
      <c r="CW19" s="638"/>
      <c r="CX19" s="638"/>
      <c r="CY19" s="639"/>
      <c r="CZ19" s="640" t="s">
        <v>
68</v>
      </c>
      <c r="DA19" s="640"/>
      <c r="DB19" s="640"/>
      <c r="DC19" s="640"/>
      <c r="DD19" s="646" t="s">
        <v>
68</v>
      </c>
      <c r="DE19" s="638"/>
      <c r="DF19" s="638"/>
      <c r="DG19" s="638"/>
      <c r="DH19" s="638"/>
      <c r="DI19" s="638"/>
      <c r="DJ19" s="638"/>
      <c r="DK19" s="638"/>
      <c r="DL19" s="638"/>
      <c r="DM19" s="638"/>
      <c r="DN19" s="638"/>
      <c r="DO19" s="638"/>
      <c r="DP19" s="639"/>
      <c r="DQ19" s="646" t="s">
        <v>
184</v>
      </c>
      <c r="DR19" s="638"/>
      <c r="DS19" s="638"/>
      <c r="DT19" s="638"/>
      <c r="DU19" s="638"/>
      <c r="DV19" s="638"/>
      <c r="DW19" s="638"/>
      <c r="DX19" s="638"/>
      <c r="DY19" s="638"/>
      <c r="DZ19" s="638"/>
      <c r="EA19" s="638"/>
      <c r="EB19" s="638"/>
      <c r="EC19" s="647"/>
    </row>
    <row r="20" spans="2:133" ht="11.25" customHeight="1" x14ac:dyDescent="0.2">
      <c r="B20" s="634" t="s">
        <v>
219</v>
      </c>
      <c r="C20" s="635"/>
      <c r="D20" s="635"/>
      <c r="E20" s="635"/>
      <c r="F20" s="635"/>
      <c r="G20" s="635"/>
      <c r="H20" s="635"/>
      <c r="I20" s="635"/>
      <c r="J20" s="635"/>
      <c r="K20" s="635"/>
      <c r="L20" s="635"/>
      <c r="M20" s="635"/>
      <c r="N20" s="635"/>
      <c r="O20" s="635"/>
      <c r="P20" s="635"/>
      <c r="Q20" s="636"/>
      <c r="R20" s="637">
        <v>
136964</v>
      </c>
      <c r="S20" s="638"/>
      <c r="T20" s="638"/>
      <c r="U20" s="638"/>
      <c r="V20" s="638"/>
      <c r="W20" s="638"/>
      <c r="X20" s="638"/>
      <c r="Y20" s="639"/>
      <c r="Z20" s="640">
        <v>
0.1</v>
      </c>
      <c r="AA20" s="640"/>
      <c r="AB20" s="640"/>
      <c r="AC20" s="640"/>
      <c r="AD20" s="641" t="s">
        <v>
178</v>
      </c>
      <c r="AE20" s="641"/>
      <c r="AF20" s="641"/>
      <c r="AG20" s="641"/>
      <c r="AH20" s="641"/>
      <c r="AI20" s="641"/>
      <c r="AJ20" s="641"/>
      <c r="AK20" s="641"/>
      <c r="AL20" s="642" t="s">
        <v>
184</v>
      </c>
      <c r="AM20" s="643"/>
      <c r="AN20" s="643"/>
      <c r="AO20" s="644"/>
      <c r="AP20" s="634" t="s">
        <v>
220</v>
      </c>
      <c r="AQ20" s="635"/>
      <c r="AR20" s="635"/>
      <c r="AS20" s="635"/>
      <c r="AT20" s="635"/>
      <c r="AU20" s="635"/>
      <c r="AV20" s="635"/>
      <c r="AW20" s="635"/>
      <c r="AX20" s="635"/>
      <c r="AY20" s="635"/>
      <c r="AZ20" s="635"/>
      <c r="BA20" s="635"/>
      <c r="BB20" s="635"/>
      <c r="BC20" s="635"/>
      <c r="BD20" s="635"/>
      <c r="BE20" s="635"/>
      <c r="BF20" s="636"/>
      <c r="BG20" s="637">
        <v>
5637966</v>
      </c>
      <c r="BH20" s="638"/>
      <c r="BI20" s="638"/>
      <c r="BJ20" s="638"/>
      <c r="BK20" s="638"/>
      <c r="BL20" s="638"/>
      <c r="BM20" s="638"/>
      <c r="BN20" s="639"/>
      <c r="BO20" s="640">
        <v>
8.1999999999999993</v>
      </c>
      <c r="BP20" s="640"/>
      <c r="BQ20" s="640"/>
      <c r="BR20" s="640"/>
      <c r="BS20" s="646" t="s">
        <v>
184</v>
      </c>
      <c r="BT20" s="638"/>
      <c r="BU20" s="638"/>
      <c r="BV20" s="638"/>
      <c r="BW20" s="638"/>
      <c r="BX20" s="638"/>
      <c r="BY20" s="638"/>
      <c r="BZ20" s="638"/>
      <c r="CA20" s="638"/>
      <c r="CB20" s="647"/>
      <c r="CD20" s="652" t="s">
        <v>
221</v>
      </c>
      <c r="CE20" s="653"/>
      <c r="CF20" s="653"/>
      <c r="CG20" s="653"/>
      <c r="CH20" s="653"/>
      <c r="CI20" s="653"/>
      <c r="CJ20" s="653"/>
      <c r="CK20" s="653"/>
      <c r="CL20" s="653"/>
      <c r="CM20" s="653"/>
      <c r="CN20" s="653"/>
      <c r="CO20" s="653"/>
      <c r="CP20" s="653"/>
      <c r="CQ20" s="654"/>
      <c r="CR20" s="637">
        <v>
150901331</v>
      </c>
      <c r="CS20" s="638"/>
      <c r="CT20" s="638"/>
      <c r="CU20" s="638"/>
      <c r="CV20" s="638"/>
      <c r="CW20" s="638"/>
      <c r="CX20" s="638"/>
      <c r="CY20" s="639"/>
      <c r="CZ20" s="640">
        <v>
100</v>
      </c>
      <c r="DA20" s="640"/>
      <c r="DB20" s="640"/>
      <c r="DC20" s="640"/>
      <c r="DD20" s="646">
        <v>
15262199</v>
      </c>
      <c r="DE20" s="638"/>
      <c r="DF20" s="638"/>
      <c r="DG20" s="638"/>
      <c r="DH20" s="638"/>
      <c r="DI20" s="638"/>
      <c r="DJ20" s="638"/>
      <c r="DK20" s="638"/>
      <c r="DL20" s="638"/>
      <c r="DM20" s="638"/>
      <c r="DN20" s="638"/>
      <c r="DO20" s="638"/>
      <c r="DP20" s="639"/>
      <c r="DQ20" s="646">
        <v>
93330837</v>
      </c>
      <c r="DR20" s="638"/>
      <c r="DS20" s="638"/>
      <c r="DT20" s="638"/>
      <c r="DU20" s="638"/>
      <c r="DV20" s="638"/>
      <c r="DW20" s="638"/>
      <c r="DX20" s="638"/>
      <c r="DY20" s="638"/>
      <c r="DZ20" s="638"/>
      <c r="EA20" s="638"/>
      <c r="EB20" s="638"/>
      <c r="EC20" s="647"/>
    </row>
    <row r="21" spans="2:133" ht="11.25" customHeight="1" x14ac:dyDescent="0.2">
      <c r="B21" s="634" t="s">
        <v>
222</v>
      </c>
      <c r="C21" s="635"/>
      <c r="D21" s="635"/>
      <c r="E21" s="635"/>
      <c r="F21" s="635"/>
      <c r="G21" s="635"/>
      <c r="H21" s="635"/>
      <c r="I21" s="635"/>
      <c r="J21" s="635"/>
      <c r="K21" s="635"/>
      <c r="L21" s="635"/>
      <c r="M21" s="635"/>
      <c r="N21" s="635"/>
      <c r="O21" s="635"/>
      <c r="P21" s="635"/>
      <c r="Q21" s="636"/>
      <c r="R21" s="637">
        <v>
763</v>
      </c>
      <c r="S21" s="638"/>
      <c r="T21" s="638"/>
      <c r="U21" s="638"/>
      <c r="V21" s="638"/>
      <c r="W21" s="638"/>
      <c r="X21" s="638"/>
      <c r="Y21" s="639"/>
      <c r="Z21" s="640">
        <v>
0</v>
      </c>
      <c r="AA21" s="640"/>
      <c r="AB21" s="640"/>
      <c r="AC21" s="640"/>
      <c r="AD21" s="641" t="s">
        <v>
184</v>
      </c>
      <c r="AE21" s="641"/>
      <c r="AF21" s="641"/>
      <c r="AG21" s="641"/>
      <c r="AH21" s="641"/>
      <c r="AI21" s="641"/>
      <c r="AJ21" s="641"/>
      <c r="AK21" s="641"/>
      <c r="AL21" s="642" t="s">
        <v>
178</v>
      </c>
      <c r="AM21" s="643"/>
      <c r="AN21" s="643"/>
      <c r="AO21" s="644"/>
      <c r="AP21" s="655" t="s">
        <v>
223</v>
      </c>
      <c r="AQ21" s="656"/>
      <c r="AR21" s="656"/>
      <c r="AS21" s="656"/>
      <c r="AT21" s="656"/>
      <c r="AU21" s="656"/>
      <c r="AV21" s="656"/>
      <c r="AW21" s="656"/>
      <c r="AX21" s="656"/>
      <c r="AY21" s="656"/>
      <c r="AZ21" s="656"/>
      <c r="BA21" s="656"/>
      <c r="BB21" s="656"/>
      <c r="BC21" s="656"/>
      <c r="BD21" s="656"/>
      <c r="BE21" s="656"/>
      <c r="BF21" s="657"/>
      <c r="BG21" s="637">
        <v>
6461</v>
      </c>
      <c r="BH21" s="638"/>
      <c r="BI21" s="638"/>
      <c r="BJ21" s="638"/>
      <c r="BK21" s="638"/>
      <c r="BL21" s="638"/>
      <c r="BM21" s="638"/>
      <c r="BN21" s="639"/>
      <c r="BO21" s="640">
        <v>
0</v>
      </c>
      <c r="BP21" s="640"/>
      <c r="BQ21" s="640"/>
      <c r="BR21" s="640"/>
      <c r="BS21" s="646" t="s">
        <v>
68</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2">
      <c r="B22" s="634" t="s">
        <v>
224</v>
      </c>
      <c r="C22" s="635"/>
      <c r="D22" s="635"/>
      <c r="E22" s="635"/>
      <c r="F22" s="635"/>
      <c r="G22" s="635"/>
      <c r="H22" s="635"/>
      <c r="I22" s="635"/>
      <c r="J22" s="635"/>
      <c r="K22" s="635"/>
      <c r="L22" s="635"/>
      <c r="M22" s="635"/>
      <c r="N22" s="635"/>
      <c r="O22" s="635"/>
      <c r="P22" s="635"/>
      <c r="Q22" s="636"/>
      <c r="R22" s="637">
        <v>
80923832</v>
      </c>
      <c r="S22" s="638"/>
      <c r="T22" s="638"/>
      <c r="U22" s="638"/>
      <c r="V22" s="638"/>
      <c r="W22" s="638"/>
      <c r="X22" s="638"/>
      <c r="Y22" s="639"/>
      <c r="Z22" s="640">
        <v>
52.8</v>
      </c>
      <c r="AA22" s="640"/>
      <c r="AB22" s="640"/>
      <c r="AC22" s="640"/>
      <c r="AD22" s="641">
        <v>
75988888</v>
      </c>
      <c r="AE22" s="641"/>
      <c r="AF22" s="641"/>
      <c r="AG22" s="641"/>
      <c r="AH22" s="641"/>
      <c r="AI22" s="641"/>
      <c r="AJ22" s="641"/>
      <c r="AK22" s="641"/>
      <c r="AL22" s="642">
        <v>
99.4</v>
      </c>
      <c r="AM22" s="643"/>
      <c r="AN22" s="643"/>
      <c r="AO22" s="644"/>
      <c r="AP22" s="655" t="s">
        <v>
225</v>
      </c>
      <c r="AQ22" s="656"/>
      <c r="AR22" s="656"/>
      <c r="AS22" s="656"/>
      <c r="AT22" s="656"/>
      <c r="AU22" s="656"/>
      <c r="AV22" s="656"/>
      <c r="AW22" s="656"/>
      <c r="AX22" s="656"/>
      <c r="AY22" s="656"/>
      <c r="AZ22" s="656"/>
      <c r="BA22" s="656"/>
      <c r="BB22" s="656"/>
      <c r="BC22" s="656"/>
      <c r="BD22" s="656"/>
      <c r="BE22" s="656"/>
      <c r="BF22" s="657"/>
      <c r="BG22" s="637">
        <v>
834288</v>
      </c>
      <c r="BH22" s="638"/>
      <c r="BI22" s="638"/>
      <c r="BJ22" s="638"/>
      <c r="BK22" s="638"/>
      <c r="BL22" s="638"/>
      <c r="BM22" s="638"/>
      <c r="BN22" s="639"/>
      <c r="BO22" s="640">
        <v>
1.2</v>
      </c>
      <c r="BP22" s="640"/>
      <c r="BQ22" s="640"/>
      <c r="BR22" s="640"/>
      <c r="BS22" s="646" t="s">
        <v>
184</v>
      </c>
      <c r="BT22" s="638"/>
      <c r="BU22" s="638"/>
      <c r="BV22" s="638"/>
      <c r="BW22" s="638"/>
      <c r="BX22" s="638"/>
      <c r="BY22" s="638"/>
      <c r="BZ22" s="638"/>
      <c r="CA22" s="638"/>
      <c r="CB22" s="647"/>
      <c r="CD22" s="619" t="s">
        <v>
226</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
227</v>
      </c>
      <c r="C23" s="635"/>
      <c r="D23" s="635"/>
      <c r="E23" s="635"/>
      <c r="F23" s="635"/>
      <c r="G23" s="635"/>
      <c r="H23" s="635"/>
      <c r="I23" s="635"/>
      <c r="J23" s="635"/>
      <c r="K23" s="635"/>
      <c r="L23" s="635"/>
      <c r="M23" s="635"/>
      <c r="N23" s="635"/>
      <c r="O23" s="635"/>
      <c r="P23" s="635"/>
      <c r="Q23" s="636"/>
      <c r="R23" s="637">
        <v>
47076</v>
      </c>
      <c r="S23" s="638"/>
      <c r="T23" s="638"/>
      <c r="U23" s="638"/>
      <c r="V23" s="638"/>
      <c r="W23" s="638"/>
      <c r="X23" s="638"/>
      <c r="Y23" s="639"/>
      <c r="Z23" s="640">
        <v>
0</v>
      </c>
      <c r="AA23" s="640"/>
      <c r="AB23" s="640"/>
      <c r="AC23" s="640"/>
      <c r="AD23" s="641">
        <v>
47076</v>
      </c>
      <c r="AE23" s="641"/>
      <c r="AF23" s="641"/>
      <c r="AG23" s="641"/>
      <c r="AH23" s="641"/>
      <c r="AI23" s="641"/>
      <c r="AJ23" s="641"/>
      <c r="AK23" s="641"/>
      <c r="AL23" s="642">
        <v>
0.1</v>
      </c>
      <c r="AM23" s="643"/>
      <c r="AN23" s="643"/>
      <c r="AO23" s="644"/>
      <c r="AP23" s="655" t="s">
        <v>
228</v>
      </c>
      <c r="AQ23" s="656"/>
      <c r="AR23" s="656"/>
      <c r="AS23" s="656"/>
      <c r="AT23" s="656"/>
      <c r="AU23" s="656"/>
      <c r="AV23" s="656"/>
      <c r="AW23" s="656"/>
      <c r="AX23" s="656"/>
      <c r="AY23" s="656"/>
      <c r="AZ23" s="656"/>
      <c r="BA23" s="656"/>
      <c r="BB23" s="656"/>
      <c r="BC23" s="656"/>
      <c r="BD23" s="656"/>
      <c r="BE23" s="656"/>
      <c r="BF23" s="657"/>
      <c r="BG23" s="637">
        <v>
4797217</v>
      </c>
      <c r="BH23" s="638"/>
      <c r="BI23" s="638"/>
      <c r="BJ23" s="638"/>
      <c r="BK23" s="638"/>
      <c r="BL23" s="638"/>
      <c r="BM23" s="638"/>
      <c r="BN23" s="639"/>
      <c r="BO23" s="640">
        <v>
7</v>
      </c>
      <c r="BP23" s="640"/>
      <c r="BQ23" s="640"/>
      <c r="BR23" s="640"/>
      <c r="BS23" s="646" t="s">
        <v>
184</v>
      </c>
      <c r="BT23" s="638"/>
      <c r="BU23" s="638"/>
      <c r="BV23" s="638"/>
      <c r="BW23" s="638"/>
      <c r="BX23" s="638"/>
      <c r="BY23" s="638"/>
      <c r="BZ23" s="638"/>
      <c r="CA23" s="638"/>
      <c r="CB23" s="647"/>
      <c r="CD23" s="619" t="s">
        <v>
166</v>
      </c>
      <c r="CE23" s="620"/>
      <c r="CF23" s="620"/>
      <c r="CG23" s="620"/>
      <c r="CH23" s="620"/>
      <c r="CI23" s="620"/>
      <c r="CJ23" s="620"/>
      <c r="CK23" s="620"/>
      <c r="CL23" s="620"/>
      <c r="CM23" s="620"/>
      <c r="CN23" s="620"/>
      <c r="CO23" s="620"/>
      <c r="CP23" s="620"/>
      <c r="CQ23" s="621"/>
      <c r="CR23" s="619" t="s">
        <v>
229</v>
      </c>
      <c r="CS23" s="620"/>
      <c r="CT23" s="620"/>
      <c r="CU23" s="620"/>
      <c r="CV23" s="620"/>
      <c r="CW23" s="620"/>
      <c r="CX23" s="620"/>
      <c r="CY23" s="621"/>
      <c r="CZ23" s="619" t="s">
        <v>
230</v>
      </c>
      <c r="DA23" s="620"/>
      <c r="DB23" s="620"/>
      <c r="DC23" s="621"/>
      <c r="DD23" s="619" t="s">
        <v>
231</v>
      </c>
      <c r="DE23" s="620"/>
      <c r="DF23" s="620"/>
      <c r="DG23" s="620"/>
      <c r="DH23" s="620"/>
      <c r="DI23" s="620"/>
      <c r="DJ23" s="620"/>
      <c r="DK23" s="621"/>
      <c r="DL23" s="667" t="s">
        <v>
232</v>
      </c>
      <c r="DM23" s="668"/>
      <c r="DN23" s="668"/>
      <c r="DO23" s="668"/>
      <c r="DP23" s="668"/>
      <c r="DQ23" s="668"/>
      <c r="DR23" s="668"/>
      <c r="DS23" s="668"/>
      <c r="DT23" s="668"/>
      <c r="DU23" s="668"/>
      <c r="DV23" s="669"/>
      <c r="DW23" s="619" t="s">
        <v>
233</v>
      </c>
      <c r="DX23" s="620"/>
      <c r="DY23" s="620"/>
      <c r="DZ23" s="620"/>
      <c r="EA23" s="620"/>
      <c r="EB23" s="620"/>
      <c r="EC23" s="621"/>
    </row>
    <row r="24" spans="2:133" ht="11.25" customHeight="1" x14ac:dyDescent="0.2">
      <c r="B24" s="634" t="s">
        <v>
234</v>
      </c>
      <c r="C24" s="635"/>
      <c r="D24" s="635"/>
      <c r="E24" s="635"/>
      <c r="F24" s="635"/>
      <c r="G24" s="635"/>
      <c r="H24" s="635"/>
      <c r="I24" s="635"/>
      <c r="J24" s="635"/>
      <c r="K24" s="635"/>
      <c r="L24" s="635"/>
      <c r="M24" s="635"/>
      <c r="N24" s="635"/>
      <c r="O24" s="635"/>
      <c r="P24" s="635"/>
      <c r="Q24" s="636"/>
      <c r="R24" s="637">
        <v>
1685749</v>
      </c>
      <c r="S24" s="638"/>
      <c r="T24" s="638"/>
      <c r="U24" s="638"/>
      <c r="V24" s="638"/>
      <c r="W24" s="638"/>
      <c r="X24" s="638"/>
      <c r="Y24" s="639"/>
      <c r="Z24" s="640">
        <v>
1.1000000000000001</v>
      </c>
      <c r="AA24" s="640"/>
      <c r="AB24" s="640"/>
      <c r="AC24" s="640"/>
      <c r="AD24" s="641" t="s">
        <v>
68</v>
      </c>
      <c r="AE24" s="641"/>
      <c r="AF24" s="641"/>
      <c r="AG24" s="641"/>
      <c r="AH24" s="641"/>
      <c r="AI24" s="641"/>
      <c r="AJ24" s="641"/>
      <c r="AK24" s="641"/>
      <c r="AL24" s="642" t="s">
        <v>
184</v>
      </c>
      <c r="AM24" s="643"/>
      <c r="AN24" s="643"/>
      <c r="AO24" s="644"/>
      <c r="AP24" s="655" t="s">
        <v>
235</v>
      </c>
      <c r="AQ24" s="656"/>
      <c r="AR24" s="656"/>
      <c r="AS24" s="656"/>
      <c r="AT24" s="656"/>
      <c r="AU24" s="656"/>
      <c r="AV24" s="656"/>
      <c r="AW24" s="656"/>
      <c r="AX24" s="656"/>
      <c r="AY24" s="656"/>
      <c r="AZ24" s="656"/>
      <c r="BA24" s="656"/>
      <c r="BB24" s="656"/>
      <c r="BC24" s="656"/>
      <c r="BD24" s="656"/>
      <c r="BE24" s="656"/>
      <c r="BF24" s="657"/>
      <c r="BG24" s="637" t="s">
        <v>
184</v>
      </c>
      <c r="BH24" s="638"/>
      <c r="BI24" s="638"/>
      <c r="BJ24" s="638"/>
      <c r="BK24" s="638"/>
      <c r="BL24" s="638"/>
      <c r="BM24" s="638"/>
      <c r="BN24" s="639"/>
      <c r="BO24" s="640" t="s">
        <v>
68</v>
      </c>
      <c r="BP24" s="640"/>
      <c r="BQ24" s="640"/>
      <c r="BR24" s="640"/>
      <c r="BS24" s="646" t="s">
        <v>
68</v>
      </c>
      <c r="BT24" s="638"/>
      <c r="BU24" s="638"/>
      <c r="BV24" s="638"/>
      <c r="BW24" s="638"/>
      <c r="BX24" s="638"/>
      <c r="BY24" s="638"/>
      <c r="BZ24" s="638"/>
      <c r="CA24" s="638"/>
      <c r="CB24" s="647"/>
      <c r="CD24" s="648" t="s">
        <v>
236</v>
      </c>
      <c r="CE24" s="649"/>
      <c r="CF24" s="649"/>
      <c r="CG24" s="649"/>
      <c r="CH24" s="649"/>
      <c r="CI24" s="649"/>
      <c r="CJ24" s="649"/>
      <c r="CK24" s="649"/>
      <c r="CL24" s="649"/>
      <c r="CM24" s="649"/>
      <c r="CN24" s="649"/>
      <c r="CO24" s="649"/>
      <c r="CP24" s="649"/>
      <c r="CQ24" s="650"/>
      <c r="CR24" s="626">
        <v>
77266028</v>
      </c>
      <c r="CS24" s="627"/>
      <c r="CT24" s="627"/>
      <c r="CU24" s="627"/>
      <c r="CV24" s="627"/>
      <c r="CW24" s="627"/>
      <c r="CX24" s="627"/>
      <c r="CY24" s="628"/>
      <c r="CZ24" s="631">
        <v>
51.2</v>
      </c>
      <c r="DA24" s="632"/>
      <c r="DB24" s="632"/>
      <c r="DC24" s="651"/>
      <c r="DD24" s="670">
        <v>
40129496</v>
      </c>
      <c r="DE24" s="627"/>
      <c r="DF24" s="627"/>
      <c r="DG24" s="627"/>
      <c r="DH24" s="627"/>
      <c r="DI24" s="627"/>
      <c r="DJ24" s="627"/>
      <c r="DK24" s="628"/>
      <c r="DL24" s="670">
        <v>
39726206</v>
      </c>
      <c r="DM24" s="627"/>
      <c r="DN24" s="627"/>
      <c r="DO24" s="627"/>
      <c r="DP24" s="627"/>
      <c r="DQ24" s="627"/>
      <c r="DR24" s="627"/>
      <c r="DS24" s="627"/>
      <c r="DT24" s="627"/>
      <c r="DU24" s="627"/>
      <c r="DV24" s="628"/>
      <c r="DW24" s="631">
        <v>
49.4</v>
      </c>
      <c r="DX24" s="632"/>
      <c r="DY24" s="632"/>
      <c r="DZ24" s="632"/>
      <c r="EA24" s="632"/>
      <c r="EB24" s="632"/>
      <c r="EC24" s="633"/>
    </row>
    <row r="25" spans="2:133" ht="11.25" customHeight="1" x14ac:dyDescent="0.2">
      <c r="B25" s="634" t="s">
        <v>
237</v>
      </c>
      <c r="C25" s="635"/>
      <c r="D25" s="635"/>
      <c r="E25" s="635"/>
      <c r="F25" s="635"/>
      <c r="G25" s="635"/>
      <c r="H25" s="635"/>
      <c r="I25" s="635"/>
      <c r="J25" s="635"/>
      <c r="K25" s="635"/>
      <c r="L25" s="635"/>
      <c r="M25" s="635"/>
      <c r="N25" s="635"/>
      <c r="O25" s="635"/>
      <c r="P25" s="635"/>
      <c r="Q25" s="636"/>
      <c r="R25" s="637">
        <v>
1026692</v>
      </c>
      <c r="S25" s="638"/>
      <c r="T25" s="638"/>
      <c r="U25" s="638"/>
      <c r="V25" s="638"/>
      <c r="W25" s="638"/>
      <c r="X25" s="638"/>
      <c r="Y25" s="639"/>
      <c r="Z25" s="640">
        <v>
0.7</v>
      </c>
      <c r="AA25" s="640"/>
      <c r="AB25" s="640"/>
      <c r="AC25" s="640"/>
      <c r="AD25" s="641">
        <v>
279382</v>
      </c>
      <c r="AE25" s="641"/>
      <c r="AF25" s="641"/>
      <c r="AG25" s="641"/>
      <c r="AH25" s="641"/>
      <c r="AI25" s="641"/>
      <c r="AJ25" s="641"/>
      <c r="AK25" s="641"/>
      <c r="AL25" s="642">
        <v>
0.4</v>
      </c>
      <c r="AM25" s="643"/>
      <c r="AN25" s="643"/>
      <c r="AO25" s="644"/>
      <c r="AP25" s="655" t="s">
        <v>
238</v>
      </c>
      <c r="AQ25" s="656"/>
      <c r="AR25" s="656"/>
      <c r="AS25" s="656"/>
      <c r="AT25" s="656"/>
      <c r="AU25" s="656"/>
      <c r="AV25" s="656"/>
      <c r="AW25" s="656"/>
      <c r="AX25" s="656"/>
      <c r="AY25" s="656"/>
      <c r="AZ25" s="656"/>
      <c r="BA25" s="656"/>
      <c r="BB25" s="656"/>
      <c r="BC25" s="656"/>
      <c r="BD25" s="656"/>
      <c r="BE25" s="656"/>
      <c r="BF25" s="657"/>
      <c r="BG25" s="637" t="s">
        <v>
184</v>
      </c>
      <c r="BH25" s="638"/>
      <c r="BI25" s="638"/>
      <c r="BJ25" s="638"/>
      <c r="BK25" s="638"/>
      <c r="BL25" s="638"/>
      <c r="BM25" s="638"/>
      <c r="BN25" s="639"/>
      <c r="BO25" s="640" t="s">
        <v>
184</v>
      </c>
      <c r="BP25" s="640"/>
      <c r="BQ25" s="640"/>
      <c r="BR25" s="640"/>
      <c r="BS25" s="646" t="s">
        <v>
184</v>
      </c>
      <c r="BT25" s="638"/>
      <c r="BU25" s="638"/>
      <c r="BV25" s="638"/>
      <c r="BW25" s="638"/>
      <c r="BX25" s="638"/>
      <c r="BY25" s="638"/>
      <c r="BZ25" s="638"/>
      <c r="CA25" s="638"/>
      <c r="CB25" s="647"/>
      <c r="CD25" s="652" t="s">
        <v>
239</v>
      </c>
      <c r="CE25" s="653"/>
      <c r="CF25" s="653"/>
      <c r="CG25" s="653"/>
      <c r="CH25" s="653"/>
      <c r="CI25" s="653"/>
      <c r="CJ25" s="653"/>
      <c r="CK25" s="653"/>
      <c r="CL25" s="653"/>
      <c r="CM25" s="653"/>
      <c r="CN25" s="653"/>
      <c r="CO25" s="653"/>
      <c r="CP25" s="653"/>
      <c r="CQ25" s="654"/>
      <c r="CR25" s="637">
        <v>
21709504</v>
      </c>
      <c r="CS25" s="671"/>
      <c r="CT25" s="671"/>
      <c r="CU25" s="671"/>
      <c r="CV25" s="671"/>
      <c r="CW25" s="671"/>
      <c r="CX25" s="671"/>
      <c r="CY25" s="672"/>
      <c r="CZ25" s="642">
        <v>
14.4</v>
      </c>
      <c r="DA25" s="673"/>
      <c r="DB25" s="673"/>
      <c r="DC25" s="676"/>
      <c r="DD25" s="646">
        <v>
20537365</v>
      </c>
      <c r="DE25" s="671"/>
      <c r="DF25" s="671"/>
      <c r="DG25" s="671"/>
      <c r="DH25" s="671"/>
      <c r="DI25" s="671"/>
      <c r="DJ25" s="671"/>
      <c r="DK25" s="672"/>
      <c r="DL25" s="646">
        <v>
20194514</v>
      </c>
      <c r="DM25" s="671"/>
      <c r="DN25" s="671"/>
      <c r="DO25" s="671"/>
      <c r="DP25" s="671"/>
      <c r="DQ25" s="671"/>
      <c r="DR25" s="671"/>
      <c r="DS25" s="671"/>
      <c r="DT25" s="671"/>
      <c r="DU25" s="671"/>
      <c r="DV25" s="672"/>
      <c r="DW25" s="642">
        <v>
25.1</v>
      </c>
      <c r="DX25" s="673"/>
      <c r="DY25" s="673"/>
      <c r="DZ25" s="673"/>
      <c r="EA25" s="673"/>
      <c r="EB25" s="673"/>
      <c r="EC25" s="674"/>
    </row>
    <row r="26" spans="2:133" ht="11.25" customHeight="1" x14ac:dyDescent="0.2">
      <c r="B26" s="634" t="s">
        <v>
240</v>
      </c>
      <c r="C26" s="635"/>
      <c r="D26" s="635"/>
      <c r="E26" s="635"/>
      <c r="F26" s="635"/>
      <c r="G26" s="635"/>
      <c r="H26" s="635"/>
      <c r="I26" s="635"/>
      <c r="J26" s="635"/>
      <c r="K26" s="635"/>
      <c r="L26" s="635"/>
      <c r="M26" s="635"/>
      <c r="N26" s="635"/>
      <c r="O26" s="635"/>
      <c r="P26" s="635"/>
      <c r="Q26" s="636"/>
      <c r="R26" s="637">
        <v>
1872787</v>
      </c>
      <c r="S26" s="638"/>
      <c r="T26" s="638"/>
      <c r="U26" s="638"/>
      <c r="V26" s="638"/>
      <c r="W26" s="638"/>
      <c r="X26" s="638"/>
      <c r="Y26" s="639"/>
      <c r="Z26" s="640">
        <v>
1.2</v>
      </c>
      <c r="AA26" s="640"/>
      <c r="AB26" s="640"/>
      <c r="AC26" s="640"/>
      <c r="AD26" s="641" t="s">
        <v>
178</v>
      </c>
      <c r="AE26" s="641"/>
      <c r="AF26" s="641"/>
      <c r="AG26" s="641"/>
      <c r="AH26" s="641"/>
      <c r="AI26" s="641"/>
      <c r="AJ26" s="641"/>
      <c r="AK26" s="641"/>
      <c r="AL26" s="642" t="s">
        <v>
184</v>
      </c>
      <c r="AM26" s="643"/>
      <c r="AN26" s="643"/>
      <c r="AO26" s="644"/>
      <c r="AP26" s="655" t="s">
        <v>
241</v>
      </c>
      <c r="AQ26" s="675"/>
      <c r="AR26" s="675"/>
      <c r="AS26" s="675"/>
      <c r="AT26" s="675"/>
      <c r="AU26" s="675"/>
      <c r="AV26" s="675"/>
      <c r="AW26" s="675"/>
      <c r="AX26" s="675"/>
      <c r="AY26" s="675"/>
      <c r="AZ26" s="675"/>
      <c r="BA26" s="675"/>
      <c r="BB26" s="675"/>
      <c r="BC26" s="675"/>
      <c r="BD26" s="675"/>
      <c r="BE26" s="675"/>
      <c r="BF26" s="657"/>
      <c r="BG26" s="637" t="s">
        <v>
184</v>
      </c>
      <c r="BH26" s="638"/>
      <c r="BI26" s="638"/>
      <c r="BJ26" s="638"/>
      <c r="BK26" s="638"/>
      <c r="BL26" s="638"/>
      <c r="BM26" s="638"/>
      <c r="BN26" s="639"/>
      <c r="BO26" s="640" t="s">
        <v>
68</v>
      </c>
      <c r="BP26" s="640"/>
      <c r="BQ26" s="640"/>
      <c r="BR26" s="640"/>
      <c r="BS26" s="646" t="s">
        <v>
184</v>
      </c>
      <c r="BT26" s="638"/>
      <c r="BU26" s="638"/>
      <c r="BV26" s="638"/>
      <c r="BW26" s="638"/>
      <c r="BX26" s="638"/>
      <c r="BY26" s="638"/>
      <c r="BZ26" s="638"/>
      <c r="CA26" s="638"/>
      <c r="CB26" s="647"/>
      <c r="CD26" s="652" t="s">
        <v>
242</v>
      </c>
      <c r="CE26" s="653"/>
      <c r="CF26" s="653"/>
      <c r="CG26" s="653"/>
      <c r="CH26" s="653"/>
      <c r="CI26" s="653"/>
      <c r="CJ26" s="653"/>
      <c r="CK26" s="653"/>
      <c r="CL26" s="653"/>
      <c r="CM26" s="653"/>
      <c r="CN26" s="653"/>
      <c r="CO26" s="653"/>
      <c r="CP26" s="653"/>
      <c r="CQ26" s="654"/>
      <c r="CR26" s="637">
        <v>
14227125</v>
      </c>
      <c r="CS26" s="638"/>
      <c r="CT26" s="638"/>
      <c r="CU26" s="638"/>
      <c r="CV26" s="638"/>
      <c r="CW26" s="638"/>
      <c r="CX26" s="638"/>
      <c r="CY26" s="639"/>
      <c r="CZ26" s="642">
        <v>
9.4</v>
      </c>
      <c r="DA26" s="673"/>
      <c r="DB26" s="673"/>
      <c r="DC26" s="676"/>
      <c r="DD26" s="646">
        <v>
13354153</v>
      </c>
      <c r="DE26" s="638"/>
      <c r="DF26" s="638"/>
      <c r="DG26" s="638"/>
      <c r="DH26" s="638"/>
      <c r="DI26" s="638"/>
      <c r="DJ26" s="638"/>
      <c r="DK26" s="639"/>
      <c r="DL26" s="646" t="s">
        <v>
184</v>
      </c>
      <c r="DM26" s="638"/>
      <c r="DN26" s="638"/>
      <c r="DO26" s="638"/>
      <c r="DP26" s="638"/>
      <c r="DQ26" s="638"/>
      <c r="DR26" s="638"/>
      <c r="DS26" s="638"/>
      <c r="DT26" s="638"/>
      <c r="DU26" s="638"/>
      <c r="DV26" s="639"/>
      <c r="DW26" s="642" t="s">
        <v>
68</v>
      </c>
      <c r="DX26" s="673"/>
      <c r="DY26" s="673"/>
      <c r="DZ26" s="673"/>
      <c r="EA26" s="673"/>
      <c r="EB26" s="673"/>
      <c r="EC26" s="674"/>
    </row>
    <row r="27" spans="2:133" ht="11.25" customHeight="1" x14ac:dyDescent="0.2">
      <c r="B27" s="634" t="s">
        <v>
243</v>
      </c>
      <c r="C27" s="635"/>
      <c r="D27" s="635"/>
      <c r="E27" s="635"/>
      <c r="F27" s="635"/>
      <c r="G27" s="635"/>
      <c r="H27" s="635"/>
      <c r="I27" s="635"/>
      <c r="J27" s="635"/>
      <c r="K27" s="635"/>
      <c r="L27" s="635"/>
      <c r="M27" s="635"/>
      <c r="N27" s="635"/>
      <c r="O27" s="635"/>
      <c r="P27" s="635"/>
      <c r="Q27" s="636"/>
      <c r="R27" s="637">
        <v>
28000288</v>
      </c>
      <c r="S27" s="638"/>
      <c r="T27" s="638"/>
      <c r="U27" s="638"/>
      <c r="V27" s="638"/>
      <c r="W27" s="638"/>
      <c r="X27" s="638"/>
      <c r="Y27" s="639"/>
      <c r="Z27" s="640">
        <v>
18.3</v>
      </c>
      <c r="AA27" s="640"/>
      <c r="AB27" s="640"/>
      <c r="AC27" s="640"/>
      <c r="AD27" s="641" t="s">
        <v>
184</v>
      </c>
      <c r="AE27" s="641"/>
      <c r="AF27" s="641"/>
      <c r="AG27" s="641"/>
      <c r="AH27" s="641"/>
      <c r="AI27" s="641"/>
      <c r="AJ27" s="641"/>
      <c r="AK27" s="641"/>
      <c r="AL27" s="642" t="s">
        <v>
68</v>
      </c>
      <c r="AM27" s="643"/>
      <c r="AN27" s="643"/>
      <c r="AO27" s="644"/>
      <c r="AP27" s="634" t="s">
        <v>
244</v>
      </c>
      <c r="AQ27" s="635"/>
      <c r="AR27" s="635"/>
      <c r="AS27" s="635"/>
      <c r="AT27" s="635"/>
      <c r="AU27" s="635"/>
      <c r="AV27" s="635"/>
      <c r="AW27" s="635"/>
      <c r="AX27" s="635"/>
      <c r="AY27" s="635"/>
      <c r="AZ27" s="635"/>
      <c r="BA27" s="635"/>
      <c r="BB27" s="635"/>
      <c r="BC27" s="635"/>
      <c r="BD27" s="635"/>
      <c r="BE27" s="635"/>
      <c r="BF27" s="636"/>
      <c r="BG27" s="637">
        <v>
68407085</v>
      </c>
      <c r="BH27" s="638"/>
      <c r="BI27" s="638"/>
      <c r="BJ27" s="638"/>
      <c r="BK27" s="638"/>
      <c r="BL27" s="638"/>
      <c r="BM27" s="638"/>
      <c r="BN27" s="639"/>
      <c r="BO27" s="640">
        <v>
100</v>
      </c>
      <c r="BP27" s="640"/>
      <c r="BQ27" s="640"/>
      <c r="BR27" s="640"/>
      <c r="BS27" s="646">
        <v>
314277</v>
      </c>
      <c r="BT27" s="638"/>
      <c r="BU27" s="638"/>
      <c r="BV27" s="638"/>
      <c r="BW27" s="638"/>
      <c r="BX27" s="638"/>
      <c r="BY27" s="638"/>
      <c r="BZ27" s="638"/>
      <c r="CA27" s="638"/>
      <c r="CB27" s="647"/>
      <c r="CD27" s="652" t="s">
        <v>
245</v>
      </c>
      <c r="CE27" s="653"/>
      <c r="CF27" s="653"/>
      <c r="CG27" s="653"/>
      <c r="CH27" s="653"/>
      <c r="CI27" s="653"/>
      <c r="CJ27" s="653"/>
      <c r="CK27" s="653"/>
      <c r="CL27" s="653"/>
      <c r="CM27" s="653"/>
      <c r="CN27" s="653"/>
      <c r="CO27" s="653"/>
      <c r="CP27" s="653"/>
      <c r="CQ27" s="654"/>
      <c r="CR27" s="637">
        <v>
48968155</v>
      </c>
      <c r="CS27" s="671"/>
      <c r="CT27" s="671"/>
      <c r="CU27" s="671"/>
      <c r="CV27" s="671"/>
      <c r="CW27" s="671"/>
      <c r="CX27" s="671"/>
      <c r="CY27" s="672"/>
      <c r="CZ27" s="642">
        <v>
32.5</v>
      </c>
      <c r="DA27" s="673"/>
      <c r="DB27" s="673"/>
      <c r="DC27" s="676"/>
      <c r="DD27" s="646">
        <v>
13003762</v>
      </c>
      <c r="DE27" s="671"/>
      <c r="DF27" s="671"/>
      <c r="DG27" s="671"/>
      <c r="DH27" s="671"/>
      <c r="DI27" s="671"/>
      <c r="DJ27" s="671"/>
      <c r="DK27" s="672"/>
      <c r="DL27" s="646">
        <v>
12977461</v>
      </c>
      <c r="DM27" s="671"/>
      <c r="DN27" s="671"/>
      <c r="DO27" s="671"/>
      <c r="DP27" s="671"/>
      <c r="DQ27" s="671"/>
      <c r="DR27" s="671"/>
      <c r="DS27" s="671"/>
      <c r="DT27" s="671"/>
      <c r="DU27" s="671"/>
      <c r="DV27" s="672"/>
      <c r="DW27" s="642">
        <v>
16.2</v>
      </c>
      <c r="DX27" s="673"/>
      <c r="DY27" s="673"/>
      <c r="DZ27" s="673"/>
      <c r="EA27" s="673"/>
      <c r="EB27" s="673"/>
      <c r="EC27" s="674"/>
    </row>
    <row r="28" spans="2:133" ht="11.25" customHeight="1" x14ac:dyDescent="0.2">
      <c r="B28" s="679" t="s">
        <v>
246</v>
      </c>
      <c r="C28" s="680"/>
      <c r="D28" s="680"/>
      <c r="E28" s="680"/>
      <c r="F28" s="680"/>
      <c r="G28" s="680"/>
      <c r="H28" s="680"/>
      <c r="I28" s="680"/>
      <c r="J28" s="680"/>
      <c r="K28" s="680"/>
      <c r="L28" s="680"/>
      <c r="M28" s="680"/>
      <c r="N28" s="680"/>
      <c r="O28" s="680"/>
      <c r="P28" s="680"/>
      <c r="Q28" s="681"/>
      <c r="R28" s="637" t="s">
        <v>
178</v>
      </c>
      <c r="S28" s="638"/>
      <c r="T28" s="638"/>
      <c r="U28" s="638"/>
      <c r="V28" s="638"/>
      <c r="W28" s="638"/>
      <c r="X28" s="638"/>
      <c r="Y28" s="639"/>
      <c r="Z28" s="640" t="s">
        <v>
68</v>
      </c>
      <c r="AA28" s="640"/>
      <c r="AB28" s="640"/>
      <c r="AC28" s="640"/>
      <c r="AD28" s="641" t="s">
        <v>
184</v>
      </c>
      <c r="AE28" s="641"/>
      <c r="AF28" s="641"/>
      <c r="AG28" s="641"/>
      <c r="AH28" s="641"/>
      <c r="AI28" s="641"/>
      <c r="AJ28" s="641"/>
      <c r="AK28" s="641"/>
      <c r="AL28" s="642" t="s">
        <v>
68</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
247</v>
      </c>
      <c r="CE28" s="653"/>
      <c r="CF28" s="653"/>
      <c r="CG28" s="653"/>
      <c r="CH28" s="653"/>
      <c r="CI28" s="653"/>
      <c r="CJ28" s="653"/>
      <c r="CK28" s="653"/>
      <c r="CL28" s="653"/>
      <c r="CM28" s="653"/>
      <c r="CN28" s="653"/>
      <c r="CO28" s="653"/>
      <c r="CP28" s="653"/>
      <c r="CQ28" s="654"/>
      <c r="CR28" s="637">
        <v>
6588369</v>
      </c>
      <c r="CS28" s="638"/>
      <c r="CT28" s="638"/>
      <c r="CU28" s="638"/>
      <c r="CV28" s="638"/>
      <c r="CW28" s="638"/>
      <c r="CX28" s="638"/>
      <c r="CY28" s="639"/>
      <c r="CZ28" s="642">
        <v>
4.4000000000000004</v>
      </c>
      <c r="DA28" s="673"/>
      <c r="DB28" s="673"/>
      <c r="DC28" s="676"/>
      <c r="DD28" s="646">
        <v>
6588369</v>
      </c>
      <c r="DE28" s="638"/>
      <c r="DF28" s="638"/>
      <c r="DG28" s="638"/>
      <c r="DH28" s="638"/>
      <c r="DI28" s="638"/>
      <c r="DJ28" s="638"/>
      <c r="DK28" s="639"/>
      <c r="DL28" s="646">
        <v>
6554231</v>
      </c>
      <c r="DM28" s="638"/>
      <c r="DN28" s="638"/>
      <c r="DO28" s="638"/>
      <c r="DP28" s="638"/>
      <c r="DQ28" s="638"/>
      <c r="DR28" s="638"/>
      <c r="DS28" s="638"/>
      <c r="DT28" s="638"/>
      <c r="DU28" s="638"/>
      <c r="DV28" s="639"/>
      <c r="DW28" s="642">
        <v>
8.1999999999999993</v>
      </c>
      <c r="DX28" s="673"/>
      <c r="DY28" s="673"/>
      <c r="DZ28" s="673"/>
      <c r="EA28" s="673"/>
      <c r="EB28" s="673"/>
      <c r="EC28" s="674"/>
    </row>
    <row r="29" spans="2:133" ht="11.25" customHeight="1" x14ac:dyDescent="0.2">
      <c r="B29" s="634" t="s">
        <v>
248</v>
      </c>
      <c r="C29" s="635"/>
      <c r="D29" s="635"/>
      <c r="E29" s="635"/>
      <c r="F29" s="635"/>
      <c r="G29" s="635"/>
      <c r="H29" s="635"/>
      <c r="I29" s="635"/>
      <c r="J29" s="635"/>
      <c r="K29" s="635"/>
      <c r="L29" s="635"/>
      <c r="M29" s="635"/>
      <c r="N29" s="635"/>
      <c r="O29" s="635"/>
      <c r="P29" s="635"/>
      <c r="Q29" s="636"/>
      <c r="R29" s="637">
        <v>
20043204</v>
      </c>
      <c r="S29" s="638"/>
      <c r="T29" s="638"/>
      <c r="U29" s="638"/>
      <c r="V29" s="638"/>
      <c r="W29" s="638"/>
      <c r="X29" s="638"/>
      <c r="Y29" s="639"/>
      <c r="Z29" s="640">
        <v>
13.1</v>
      </c>
      <c r="AA29" s="640"/>
      <c r="AB29" s="640"/>
      <c r="AC29" s="640"/>
      <c r="AD29" s="641" t="s">
        <v>
184</v>
      </c>
      <c r="AE29" s="641"/>
      <c r="AF29" s="641"/>
      <c r="AG29" s="641"/>
      <c r="AH29" s="641"/>
      <c r="AI29" s="641"/>
      <c r="AJ29" s="641"/>
      <c r="AK29" s="641"/>
      <c r="AL29" s="642" t="s">
        <v>
68</v>
      </c>
      <c r="AM29" s="643"/>
      <c r="AN29" s="643"/>
      <c r="AO29" s="644"/>
      <c r="AP29" s="616" t="s">
        <v>
166</v>
      </c>
      <c r="AQ29" s="617"/>
      <c r="AR29" s="617"/>
      <c r="AS29" s="617"/>
      <c r="AT29" s="617"/>
      <c r="AU29" s="617"/>
      <c r="AV29" s="617"/>
      <c r="AW29" s="617"/>
      <c r="AX29" s="617"/>
      <c r="AY29" s="617"/>
      <c r="AZ29" s="617"/>
      <c r="BA29" s="617"/>
      <c r="BB29" s="617"/>
      <c r="BC29" s="617"/>
      <c r="BD29" s="617"/>
      <c r="BE29" s="617"/>
      <c r="BF29" s="618"/>
      <c r="BG29" s="616" t="s">
        <v>
249</v>
      </c>
      <c r="BH29" s="677"/>
      <c r="BI29" s="677"/>
      <c r="BJ29" s="677"/>
      <c r="BK29" s="677"/>
      <c r="BL29" s="677"/>
      <c r="BM29" s="677"/>
      <c r="BN29" s="677"/>
      <c r="BO29" s="677"/>
      <c r="BP29" s="677"/>
      <c r="BQ29" s="678"/>
      <c r="BR29" s="616" t="s">
        <v>
250</v>
      </c>
      <c r="BS29" s="677"/>
      <c r="BT29" s="677"/>
      <c r="BU29" s="677"/>
      <c r="BV29" s="677"/>
      <c r="BW29" s="677"/>
      <c r="BX29" s="677"/>
      <c r="BY29" s="677"/>
      <c r="BZ29" s="677"/>
      <c r="CA29" s="677"/>
      <c r="CB29" s="678"/>
      <c r="CD29" s="694" t="s">
        <v>
251</v>
      </c>
      <c r="CE29" s="695"/>
      <c r="CF29" s="652" t="s">
        <v>
252</v>
      </c>
      <c r="CG29" s="653"/>
      <c r="CH29" s="653"/>
      <c r="CI29" s="653"/>
      <c r="CJ29" s="653"/>
      <c r="CK29" s="653"/>
      <c r="CL29" s="653"/>
      <c r="CM29" s="653"/>
      <c r="CN29" s="653"/>
      <c r="CO29" s="653"/>
      <c r="CP29" s="653"/>
      <c r="CQ29" s="654"/>
      <c r="CR29" s="637">
        <v>
6588369</v>
      </c>
      <c r="CS29" s="671"/>
      <c r="CT29" s="671"/>
      <c r="CU29" s="671"/>
      <c r="CV29" s="671"/>
      <c r="CW29" s="671"/>
      <c r="CX29" s="671"/>
      <c r="CY29" s="672"/>
      <c r="CZ29" s="642">
        <v>
4.4000000000000004</v>
      </c>
      <c r="DA29" s="673"/>
      <c r="DB29" s="673"/>
      <c r="DC29" s="676"/>
      <c r="DD29" s="646">
        <v>
6588369</v>
      </c>
      <c r="DE29" s="671"/>
      <c r="DF29" s="671"/>
      <c r="DG29" s="671"/>
      <c r="DH29" s="671"/>
      <c r="DI29" s="671"/>
      <c r="DJ29" s="671"/>
      <c r="DK29" s="672"/>
      <c r="DL29" s="646">
        <v>
6554231</v>
      </c>
      <c r="DM29" s="671"/>
      <c r="DN29" s="671"/>
      <c r="DO29" s="671"/>
      <c r="DP29" s="671"/>
      <c r="DQ29" s="671"/>
      <c r="DR29" s="671"/>
      <c r="DS29" s="671"/>
      <c r="DT29" s="671"/>
      <c r="DU29" s="671"/>
      <c r="DV29" s="672"/>
      <c r="DW29" s="642">
        <v>
8.1999999999999993</v>
      </c>
      <c r="DX29" s="673"/>
      <c r="DY29" s="673"/>
      <c r="DZ29" s="673"/>
      <c r="EA29" s="673"/>
      <c r="EB29" s="673"/>
      <c r="EC29" s="674"/>
    </row>
    <row r="30" spans="2:133" ht="11.25" customHeight="1" x14ac:dyDescent="0.2">
      <c r="B30" s="634" t="s">
        <v>
253</v>
      </c>
      <c r="C30" s="635"/>
      <c r="D30" s="635"/>
      <c r="E30" s="635"/>
      <c r="F30" s="635"/>
      <c r="G30" s="635"/>
      <c r="H30" s="635"/>
      <c r="I30" s="635"/>
      <c r="J30" s="635"/>
      <c r="K30" s="635"/>
      <c r="L30" s="635"/>
      <c r="M30" s="635"/>
      <c r="N30" s="635"/>
      <c r="O30" s="635"/>
      <c r="P30" s="635"/>
      <c r="Q30" s="636"/>
      <c r="R30" s="637">
        <v>
362181</v>
      </c>
      <c r="S30" s="638"/>
      <c r="T30" s="638"/>
      <c r="U30" s="638"/>
      <c r="V30" s="638"/>
      <c r="W30" s="638"/>
      <c r="X30" s="638"/>
      <c r="Y30" s="639"/>
      <c r="Z30" s="640">
        <v>
0.2</v>
      </c>
      <c r="AA30" s="640"/>
      <c r="AB30" s="640"/>
      <c r="AC30" s="640"/>
      <c r="AD30" s="641">
        <v>
148362</v>
      </c>
      <c r="AE30" s="641"/>
      <c r="AF30" s="641"/>
      <c r="AG30" s="641"/>
      <c r="AH30" s="641"/>
      <c r="AI30" s="641"/>
      <c r="AJ30" s="641"/>
      <c r="AK30" s="641"/>
      <c r="AL30" s="642">
        <v>
0.2</v>
      </c>
      <c r="AM30" s="643"/>
      <c r="AN30" s="643"/>
      <c r="AO30" s="644"/>
      <c r="AP30" s="685" t="s">
        <v>
254</v>
      </c>
      <c r="AQ30" s="686"/>
      <c r="AR30" s="686"/>
      <c r="AS30" s="686"/>
      <c r="AT30" s="691" t="s">
        <v>
255</v>
      </c>
      <c r="AU30" s="86"/>
      <c r="AV30" s="86"/>
      <c r="AW30" s="86"/>
      <c r="AX30" s="623" t="s">
        <v>
129</v>
      </c>
      <c r="AY30" s="624"/>
      <c r="AZ30" s="624"/>
      <c r="BA30" s="624"/>
      <c r="BB30" s="624"/>
      <c r="BC30" s="624"/>
      <c r="BD30" s="624"/>
      <c r="BE30" s="624"/>
      <c r="BF30" s="625"/>
      <c r="BG30" s="703">
        <v>
99.6</v>
      </c>
      <c r="BH30" s="704"/>
      <c r="BI30" s="704"/>
      <c r="BJ30" s="704"/>
      <c r="BK30" s="704"/>
      <c r="BL30" s="704"/>
      <c r="BM30" s="632">
        <v>
99.1</v>
      </c>
      <c r="BN30" s="704"/>
      <c r="BO30" s="704"/>
      <c r="BP30" s="704"/>
      <c r="BQ30" s="705"/>
      <c r="BR30" s="703">
        <v>
99.5</v>
      </c>
      <c r="BS30" s="704"/>
      <c r="BT30" s="704"/>
      <c r="BU30" s="704"/>
      <c r="BV30" s="704"/>
      <c r="BW30" s="704"/>
      <c r="BX30" s="632">
        <v>
98.8</v>
      </c>
      <c r="BY30" s="704"/>
      <c r="BZ30" s="704"/>
      <c r="CA30" s="704"/>
      <c r="CB30" s="705"/>
      <c r="CD30" s="696"/>
      <c r="CE30" s="697"/>
      <c r="CF30" s="652" t="s">
        <v>
256</v>
      </c>
      <c r="CG30" s="653"/>
      <c r="CH30" s="653"/>
      <c r="CI30" s="653"/>
      <c r="CJ30" s="653"/>
      <c r="CK30" s="653"/>
      <c r="CL30" s="653"/>
      <c r="CM30" s="653"/>
      <c r="CN30" s="653"/>
      <c r="CO30" s="653"/>
      <c r="CP30" s="653"/>
      <c r="CQ30" s="654"/>
      <c r="CR30" s="637">
        <v>
6034125</v>
      </c>
      <c r="CS30" s="638"/>
      <c r="CT30" s="638"/>
      <c r="CU30" s="638"/>
      <c r="CV30" s="638"/>
      <c r="CW30" s="638"/>
      <c r="CX30" s="638"/>
      <c r="CY30" s="639"/>
      <c r="CZ30" s="642">
        <v>
4</v>
      </c>
      <c r="DA30" s="673"/>
      <c r="DB30" s="673"/>
      <c r="DC30" s="676"/>
      <c r="DD30" s="646">
        <v>
6034125</v>
      </c>
      <c r="DE30" s="638"/>
      <c r="DF30" s="638"/>
      <c r="DG30" s="638"/>
      <c r="DH30" s="638"/>
      <c r="DI30" s="638"/>
      <c r="DJ30" s="638"/>
      <c r="DK30" s="639"/>
      <c r="DL30" s="646">
        <v>
6000295</v>
      </c>
      <c r="DM30" s="638"/>
      <c r="DN30" s="638"/>
      <c r="DO30" s="638"/>
      <c r="DP30" s="638"/>
      <c r="DQ30" s="638"/>
      <c r="DR30" s="638"/>
      <c r="DS30" s="638"/>
      <c r="DT30" s="638"/>
      <c r="DU30" s="638"/>
      <c r="DV30" s="639"/>
      <c r="DW30" s="642">
        <v>
7.5</v>
      </c>
      <c r="DX30" s="673"/>
      <c r="DY30" s="673"/>
      <c r="DZ30" s="673"/>
      <c r="EA30" s="673"/>
      <c r="EB30" s="673"/>
      <c r="EC30" s="674"/>
    </row>
    <row r="31" spans="2:133" ht="11.25" customHeight="1" x14ac:dyDescent="0.2">
      <c r="B31" s="634" t="s">
        <v>
257</v>
      </c>
      <c r="C31" s="635"/>
      <c r="D31" s="635"/>
      <c r="E31" s="635"/>
      <c r="F31" s="635"/>
      <c r="G31" s="635"/>
      <c r="H31" s="635"/>
      <c r="I31" s="635"/>
      <c r="J31" s="635"/>
      <c r="K31" s="635"/>
      <c r="L31" s="635"/>
      <c r="M31" s="635"/>
      <c r="N31" s="635"/>
      <c r="O31" s="635"/>
      <c r="P31" s="635"/>
      <c r="Q31" s="636"/>
      <c r="R31" s="637">
        <v>
64486</v>
      </c>
      <c r="S31" s="638"/>
      <c r="T31" s="638"/>
      <c r="U31" s="638"/>
      <c r="V31" s="638"/>
      <c r="W31" s="638"/>
      <c r="X31" s="638"/>
      <c r="Y31" s="639"/>
      <c r="Z31" s="640">
        <v>
0</v>
      </c>
      <c r="AA31" s="640"/>
      <c r="AB31" s="640"/>
      <c r="AC31" s="640"/>
      <c r="AD31" s="641" t="s">
        <v>
184</v>
      </c>
      <c r="AE31" s="641"/>
      <c r="AF31" s="641"/>
      <c r="AG31" s="641"/>
      <c r="AH31" s="641"/>
      <c r="AI31" s="641"/>
      <c r="AJ31" s="641"/>
      <c r="AK31" s="641"/>
      <c r="AL31" s="642" t="s">
        <v>
68</v>
      </c>
      <c r="AM31" s="643"/>
      <c r="AN31" s="643"/>
      <c r="AO31" s="644"/>
      <c r="AP31" s="687"/>
      <c r="AQ31" s="688"/>
      <c r="AR31" s="688"/>
      <c r="AS31" s="688"/>
      <c r="AT31" s="692"/>
      <c r="AU31" s="85" t="s">
        <v>
258</v>
      </c>
      <c r="AV31" s="85"/>
      <c r="AW31" s="85"/>
      <c r="AX31" s="634" t="s">
        <v>
259</v>
      </c>
      <c r="AY31" s="635"/>
      <c r="AZ31" s="635"/>
      <c r="BA31" s="635"/>
      <c r="BB31" s="635"/>
      <c r="BC31" s="635"/>
      <c r="BD31" s="635"/>
      <c r="BE31" s="635"/>
      <c r="BF31" s="636"/>
      <c r="BG31" s="700">
        <v>
99.4</v>
      </c>
      <c r="BH31" s="671"/>
      <c r="BI31" s="671"/>
      <c r="BJ31" s="671"/>
      <c r="BK31" s="671"/>
      <c r="BL31" s="671"/>
      <c r="BM31" s="643">
        <v>
98.7</v>
      </c>
      <c r="BN31" s="701"/>
      <c r="BO31" s="701"/>
      <c r="BP31" s="701"/>
      <c r="BQ31" s="702"/>
      <c r="BR31" s="700">
        <v>
99.3</v>
      </c>
      <c r="BS31" s="671"/>
      <c r="BT31" s="671"/>
      <c r="BU31" s="671"/>
      <c r="BV31" s="671"/>
      <c r="BW31" s="671"/>
      <c r="BX31" s="643">
        <v>
98.1</v>
      </c>
      <c r="BY31" s="701"/>
      <c r="BZ31" s="701"/>
      <c r="CA31" s="701"/>
      <c r="CB31" s="702"/>
      <c r="CD31" s="696"/>
      <c r="CE31" s="697"/>
      <c r="CF31" s="652" t="s">
        <v>
260</v>
      </c>
      <c r="CG31" s="653"/>
      <c r="CH31" s="653"/>
      <c r="CI31" s="653"/>
      <c r="CJ31" s="653"/>
      <c r="CK31" s="653"/>
      <c r="CL31" s="653"/>
      <c r="CM31" s="653"/>
      <c r="CN31" s="653"/>
      <c r="CO31" s="653"/>
      <c r="CP31" s="653"/>
      <c r="CQ31" s="654"/>
      <c r="CR31" s="637">
        <v>
554244</v>
      </c>
      <c r="CS31" s="671"/>
      <c r="CT31" s="671"/>
      <c r="CU31" s="671"/>
      <c r="CV31" s="671"/>
      <c r="CW31" s="671"/>
      <c r="CX31" s="671"/>
      <c r="CY31" s="672"/>
      <c r="CZ31" s="642">
        <v>
0.4</v>
      </c>
      <c r="DA31" s="673"/>
      <c r="DB31" s="673"/>
      <c r="DC31" s="676"/>
      <c r="DD31" s="646">
        <v>
554244</v>
      </c>
      <c r="DE31" s="671"/>
      <c r="DF31" s="671"/>
      <c r="DG31" s="671"/>
      <c r="DH31" s="671"/>
      <c r="DI31" s="671"/>
      <c r="DJ31" s="671"/>
      <c r="DK31" s="672"/>
      <c r="DL31" s="646">
        <v>
553936</v>
      </c>
      <c r="DM31" s="671"/>
      <c r="DN31" s="671"/>
      <c r="DO31" s="671"/>
      <c r="DP31" s="671"/>
      <c r="DQ31" s="671"/>
      <c r="DR31" s="671"/>
      <c r="DS31" s="671"/>
      <c r="DT31" s="671"/>
      <c r="DU31" s="671"/>
      <c r="DV31" s="672"/>
      <c r="DW31" s="642">
        <v>
0.7</v>
      </c>
      <c r="DX31" s="673"/>
      <c r="DY31" s="673"/>
      <c r="DZ31" s="673"/>
      <c r="EA31" s="673"/>
      <c r="EB31" s="673"/>
      <c r="EC31" s="674"/>
    </row>
    <row r="32" spans="2:133" ht="11.25" customHeight="1" x14ac:dyDescent="0.2">
      <c r="B32" s="634" t="s">
        <v>
261</v>
      </c>
      <c r="C32" s="635"/>
      <c r="D32" s="635"/>
      <c r="E32" s="635"/>
      <c r="F32" s="635"/>
      <c r="G32" s="635"/>
      <c r="H32" s="635"/>
      <c r="I32" s="635"/>
      <c r="J32" s="635"/>
      <c r="K32" s="635"/>
      <c r="L32" s="635"/>
      <c r="M32" s="635"/>
      <c r="N32" s="635"/>
      <c r="O32" s="635"/>
      <c r="P32" s="635"/>
      <c r="Q32" s="636"/>
      <c r="R32" s="637">
        <v>
6278248</v>
      </c>
      <c r="S32" s="638"/>
      <c r="T32" s="638"/>
      <c r="U32" s="638"/>
      <c r="V32" s="638"/>
      <c r="W32" s="638"/>
      <c r="X32" s="638"/>
      <c r="Y32" s="639"/>
      <c r="Z32" s="640">
        <v>
4.0999999999999996</v>
      </c>
      <c r="AA32" s="640"/>
      <c r="AB32" s="640"/>
      <c r="AC32" s="640"/>
      <c r="AD32" s="641" t="s">
        <v>
184</v>
      </c>
      <c r="AE32" s="641"/>
      <c r="AF32" s="641"/>
      <c r="AG32" s="641"/>
      <c r="AH32" s="641"/>
      <c r="AI32" s="641"/>
      <c r="AJ32" s="641"/>
      <c r="AK32" s="641"/>
      <c r="AL32" s="642" t="s">
        <v>
184</v>
      </c>
      <c r="AM32" s="643"/>
      <c r="AN32" s="643"/>
      <c r="AO32" s="644"/>
      <c r="AP32" s="689"/>
      <c r="AQ32" s="690"/>
      <c r="AR32" s="690"/>
      <c r="AS32" s="690"/>
      <c r="AT32" s="693"/>
      <c r="AU32" s="87"/>
      <c r="AV32" s="87"/>
      <c r="AW32" s="87"/>
      <c r="AX32" s="682" t="s">
        <v>
262</v>
      </c>
      <c r="AY32" s="683"/>
      <c r="AZ32" s="683"/>
      <c r="BA32" s="683"/>
      <c r="BB32" s="683"/>
      <c r="BC32" s="683"/>
      <c r="BD32" s="683"/>
      <c r="BE32" s="683"/>
      <c r="BF32" s="684"/>
      <c r="BG32" s="706">
        <v>
99.8</v>
      </c>
      <c r="BH32" s="707"/>
      <c r="BI32" s="707"/>
      <c r="BJ32" s="707"/>
      <c r="BK32" s="707"/>
      <c r="BL32" s="707"/>
      <c r="BM32" s="708">
        <v>
99.6</v>
      </c>
      <c r="BN32" s="707"/>
      <c r="BO32" s="707"/>
      <c r="BP32" s="707"/>
      <c r="BQ32" s="709"/>
      <c r="BR32" s="706">
        <v>
99.7</v>
      </c>
      <c r="BS32" s="707"/>
      <c r="BT32" s="707"/>
      <c r="BU32" s="707"/>
      <c r="BV32" s="707"/>
      <c r="BW32" s="707"/>
      <c r="BX32" s="708">
        <v>
99.4</v>
      </c>
      <c r="BY32" s="707"/>
      <c r="BZ32" s="707"/>
      <c r="CA32" s="707"/>
      <c r="CB32" s="709"/>
      <c r="CD32" s="698"/>
      <c r="CE32" s="699"/>
      <c r="CF32" s="652" t="s">
        <v>
263</v>
      </c>
      <c r="CG32" s="653"/>
      <c r="CH32" s="653"/>
      <c r="CI32" s="653"/>
      <c r="CJ32" s="653"/>
      <c r="CK32" s="653"/>
      <c r="CL32" s="653"/>
      <c r="CM32" s="653"/>
      <c r="CN32" s="653"/>
      <c r="CO32" s="653"/>
      <c r="CP32" s="653"/>
      <c r="CQ32" s="654"/>
      <c r="CR32" s="637" t="s">
        <v>
184</v>
      </c>
      <c r="CS32" s="638"/>
      <c r="CT32" s="638"/>
      <c r="CU32" s="638"/>
      <c r="CV32" s="638"/>
      <c r="CW32" s="638"/>
      <c r="CX32" s="638"/>
      <c r="CY32" s="639"/>
      <c r="CZ32" s="642" t="s">
        <v>
184</v>
      </c>
      <c r="DA32" s="673"/>
      <c r="DB32" s="673"/>
      <c r="DC32" s="676"/>
      <c r="DD32" s="646" t="s">
        <v>
68</v>
      </c>
      <c r="DE32" s="638"/>
      <c r="DF32" s="638"/>
      <c r="DG32" s="638"/>
      <c r="DH32" s="638"/>
      <c r="DI32" s="638"/>
      <c r="DJ32" s="638"/>
      <c r="DK32" s="639"/>
      <c r="DL32" s="646" t="s">
        <v>
184</v>
      </c>
      <c r="DM32" s="638"/>
      <c r="DN32" s="638"/>
      <c r="DO32" s="638"/>
      <c r="DP32" s="638"/>
      <c r="DQ32" s="638"/>
      <c r="DR32" s="638"/>
      <c r="DS32" s="638"/>
      <c r="DT32" s="638"/>
      <c r="DU32" s="638"/>
      <c r="DV32" s="639"/>
      <c r="DW32" s="642" t="s">
        <v>
178</v>
      </c>
      <c r="DX32" s="673"/>
      <c r="DY32" s="673"/>
      <c r="DZ32" s="673"/>
      <c r="EA32" s="673"/>
      <c r="EB32" s="673"/>
      <c r="EC32" s="674"/>
    </row>
    <row r="33" spans="2:133" ht="11.25" customHeight="1" x14ac:dyDescent="0.2">
      <c r="B33" s="634" t="s">
        <v>
264</v>
      </c>
      <c r="C33" s="635"/>
      <c r="D33" s="635"/>
      <c r="E33" s="635"/>
      <c r="F33" s="635"/>
      <c r="G33" s="635"/>
      <c r="H33" s="635"/>
      <c r="I33" s="635"/>
      <c r="J33" s="635"/>
      <c r="K33" s="635"/>
      <c r="L33" s="635"/>
      <c r="M33" s="635"/>
      <c r="N33" s="635"/>
      <c r="O33" s="635"/>
      <c r="P33" s="635"/>
      <c r="Q33" s="636"/>
      <c r="R33" s="637">
        <v>
4872011</v>
      </c>
      <c r="S33" s="638"/>
      <c r="T33" s="638"/>
      <c r="U33" s="638"/>
      <c r="V33" s="638"/>
      <c r="W33" s="638"/>
      <c r="X33" s="638"/>
      <c r="Y33" s="639"/>
      <c r="Z33" s="640">
        <v>
3.2</v>
      </c>
      <c r="AA33" s="640"/>
      <c r="AB33" s="640"/>
      <c r="AC33" s="640"/>
      <c r="AD33" s="641" t="s">
        <v>
68</v>
      </c>
      <c r="AE33" s="641"/>
      <c r="AF33" s="641"/>
      <c r="AG33" s="641"/>
      <c r="AH33" s="641"/>
      <c r="AI33" s="641"/>
      <c r="AJ33" s="641"/>
      <c r="AK33" s="641"/>
      <c r="AL33" s="642" t="s">
        <v>
184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
265</v>
      </c>
      <c r="CE33" s="653"/>
      <c r="CF33" s="653"/>
      <c r="CG33" s="653"/>
      <c r="CH33" s="653"/>
      <c r="CI33" s="653"/>
      <c r="CJ33" s="653"/>
      <c r="CK33" s="653"/>
      <c r="CL33" s="653"/>
      <c r="CM33" s="653"/>
      <c r="CN33" s="653"/>
      <c r="CO33" s="653"/>
      <c r="CP33" s="653"/>
      <c r="CQ33" s="654"/>
      <c r="CR33" s="637">
        <v>
58373104</v>
      </c>
      <c r="CS33" s="671"/>
      <c r="CT33" s="671"/>
      <c r="CU33" s="671"/>
      <c r="CV33" s="671"/>
      <c r="CW33" s="671"/>
      <c r="CX33" s="671"/>
      <c r="CY33" s="672"/>
      <c r="CZ33" s="642">
        <v>
38.700000000000003</v>
      </c>
      <c r="DA33" s="673"/>
      <c r="DB33" s="673"/>
      <c r="DC33" s="676"/>
      <c r="DD33" s="646">
        <v>
46482124</v>
      </c>
      <c r="DE33" s="671"/>
      <c r="DF33" s="671"/>
      <c r="DG33" s="671"/>
      <c r="DH33" s="671"/>
      <c r="DI33" s="671"/>
      <c r="DJ33" s="671"/>
      <c r="DK33" s="672"/>
      <c r="DL33" s="646">
        <v>
33626577</v>
      </c>
      <c r="DM33" s="671"/>
      <c r="DN33" s="671"/>
      <c r="DO33" s="671"/>
      <c r="DP33" s="671"/>
      <c r="DQ33" s="671"/>
      <c r="DR33" s="671"/>
      <c r="DS33" s="671"/>
      <c r="DT33" s="671"/>
      <c r="DU33" s="671"/>
      <c r="DV33" s="672"/>
      <c r="DW33" s="642">
        <v>
41.9</v>
      </c>
      <c r="DX33" s="673"/>
      <c r="DY33" s="673"/>
      <c r="DZ33" s="673"/>
      <c r="EA33" s="673"/>
      <c r="EB33" s="673"/>
      <c r="EC33" s="674"/>
    </row>
    <row r="34" spans="2:133" ht="11.25" customHeight="1" x14ac:dyDescent="0.2">
      <c r="B34" s="634" t="s">
        <v>
266</v>
      </c>
      <c r="C34" s="635"/>
      <c r="D34" s="635"/>
      <c r="E34" s="635"/>
      <c r="F34" s="635"/>
      <c r="G34" s="635"/>
      <c r="H34" s="635"/>
      <c r="I34" s="635"/>
      <c r="J34" s="635"/>
      <c r="K34" s="635"/>
      <c r="L34" s="635"/>
      <c r="M34" s="635"/>
      <c r="N34" s="635"/>
      <c r="O34" s="635"/>
      <c r="P34" s="635"/>
      <c r="Q34" s="636"/>
      <c r="R34" s="637">
        <v>
1020879</v>
      </c>
      <c r="S34" s="638"/>
      <c r="T34" s="638"/>
      <c r="U34" s="638"/>
      <c r="V34" s="638"/>
      <c r="W34" s="638"/>
      <c r="X34" s="638"/>
      <c r="Y34" s="639"/>
      <c r="Z34" s="640">
        <v>
0.7</v>
      </c>
      <c r="AA34" s="640"/>
      <c r="AB34" s="640"/>
      <c r="AC34" s="640"/>
      <c r="AD34" s="641">
        <v>
4642</v>
      </c>
      <c r="AE34" s="641"/>
      <c r="AF34" s="641"/>
      <c r="AG34" s="641"/>
      <c r="AH34" s="641"/>
      <c r="AI34" s="641"/>
      <c r="AJ34" s="641"/>
      <c r="AK34" s="641"/>
      <c r="AL34" s="642">
        <v>
0</v>
      </c>
      <c r="AM34" s="643"/>
      <c r="AN34" s="643"/>
      <c r="AO34" s="644"/>
      <c r="AP34" s="90"/>
      <c r="AQ34" s="616" t="s">
        <v>
267</v>
      </c>
      <c r="AR34" s="617"/>
      <c r="AS34" s="617"/>
      <c r="AT34" s="617"/>
      <c r="AU34" s="617"/>
      <c r="AV34" s="617"/>
      <c r="AW34" s="617"/>
      <c r="AX34" s="617"/>
      <c r="AY34" s="617"/>
      <c r="AZ34" s="617"/>
      <c r="BA34" s="617"/>
      <c r="BB34" s="617"/>
      <c r="BC34" s="617"/>
      <c r="BD34" s="617"/>
      <c r="BE34" s="617"/>
      <c r="BF34" s="618"/>
      <c r="BG34" s="616" t="s">
        <v>
268</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
269</v>
      </c>
      <c r="CE34" s="653"/>
      <c r="CF34" s="653"/>
      <c r="CG34" s="653"/>
      <c r="CH34" s="653"/>
      <c r="CI34" s="653"/>
      <c r="CJ34" s="653"/>
      <c r="CK34" s="653"/>
      <c r="CL34" s="653"/>
      <c r="CM34" s="653"/>
      <c r="CN34" s="653"/>
      <c r="CO34" s="653"/>
      <c r="CP34" s="653"/>
      <c r="CQ34" s="654"/>
      <c r="CR34" s="637">
        <v>
19600651</v>
      </c>
      <c r="CS34" s="638"/>
      <c r="CT34" s="638"/>
      <c r="CU34" s="638"/>
      <c r="CV34" s="638"/>
      <c r="CW34" s="638"/>
      <c r="CX34" s="638"/>
      <c r="CY34" s="639"/>
      <c r="CZ34" s="642">
        <v>
13</v>
      </c>
      <c r="DA34" s="673"/>
      <c r="DB34" s="673"/>
      <c r="DC34" s="676"/>
      <c r="DD34" s="646">
        <v>
14662807</v>
      </c>
      <c r="DE34" s="638"/>
      <c r="DF34" s="638"/>
      <c r="DG34" s="638"/>
      <c r="DH34" s="638"/>
      <c r="DI34" s="638"/>
      <c r="DJ34" s="638"/>
      <c r="DK34" s="639"/>
      <c r="DL34" s="646">
        <v>
13302260</v>
      </c>
      <c r="DM34" s="638"/>
      <c r="DN34" s="638"/>
      <c r="DO34" s="638"/>
      <c r="DP34" s="638"/>
      <c r="DQ34" s="638"/>
      <c r="DR34" s="638"/>
      <c r="DS34" s="638"/>
      <c r="DT34" s="638"/>
      <c r="DU34" s="638"/>
      <c r="DV34" s="639"/>
      <c r="DW34" s="642">
        <v>
16.600000000000001</v>
      </c>
      <c r="DX34" s="673"/>
      <c r="DY34" s="673"/>
      <c r="DZ34" s="673"/>
      <c r="EA34" s="673"/>
      <c r="EB34" s="673"/>
      <c r="EC34" s="674"/>
    </row>
    <row r="35" spans="2:133" ht="11.25" customHeight="1" x14ac:dyDescent="0.2">
      <c r="B35" s="634" t="s">
        <v>
270</v>
      </c>
      <c r="C35" s="635"/>
      <c r="D35" s="635"/>
      <c r="E35" s="635"/>
      <c r="F35" s="635"/>
      <c r="G35" s="635"/>
      <c r="H35" s="635"/>
      <c r="I35" s="635"/>
      <c r="J35" s="635"/>
      <c r="K35" s="635"/>
      <c r="L35" s="635"/>
      <c r="M35" s="635"/>
      <c r="N35" s="635"/>
      <c r="O35" s="635"/>
      <c r="P35" s="635"/>
      <c r="Q35" s="636"/>
      <c r="R35" s="637">
        <v>
7209500</v>
      </c>
      <c r="S35" s="638"/>
      <c r="T35" s="638"/>
      <c r="U35" s="638"/>
      <c r="V35" s="638"/>
      <c r="W35" s="638"/>
      <c r="X35" s="638"/>
      <c r="Y35" s="639"/>
      <c r="Z35" s="640">
        <v>
4.7</v>
      </c>
      <c r="AA35" s="640"/>
      <c r="AB35" s="640"/>
      <c r="AC35" s="640"/>
      <c r="AD35" s="641" t="s">
        <v>
184</v>
      </c>
      <c r="AE35" s="641"/>
      <c r="AF35" s="641"/>
      <c r="AG35" s="641"/>
      <c r="AH35" s="641"/>
      <c r="AI35" s="641"/>
      <c r="AJ35" s="641"/>
      <c r="AK35" s="641"/>
      <c r="AL35" s="642" t="s">
        <v>
184</v>
      </c>
      <c r="AM35" s="643"/>
      <c r="AN35" s="643"/>
      <c r="AO35" s="644"/>
      <c r="AP35" s="90"/>
      <c r="AQ35" s="710" t="s">
        <v>
271</v>
      </c>
      <c r="AR35" s="711"/>
      <c r="AS35" s="711"/>
      <c r="AT35" s="711"/>
      <c r="AU35" s="711"/>
      <c r="AV35" s="711"/>
      <c r="AW35" s="711"/>
      <c r="AX35" s="711"/>
      <c r="AY35" s="712"/>
      <c r="AZ35" s="626">
        <v>
17603494</v>
      </c>
      <c r="BA35" s="627"/>
      <c r="BB35" s="627"/>
      <c r="BC35" s="627"/>
      <c r="BD35" s="627"/>
      <c r="BE35" s="627"/>
      <c r="BF35" s="713"/>
      <c r="BG35" s="648" t="s">
        <v>
272</v>
      </c>
      <c r="BH35" s="649"/>
      <c r="BI35" s="649"/>
      <c r="BJ35" s="649"/>
      <c r="BK35" s="649"/>
      <c r="BL35" s="649"/>
      <c r="BM35" s="649"/>
      <c r="BN35" s="649"/>
      <c r="BO35" s="649"/>
      <c r="BP35" s="649"/>
      <c r="BQ35" s="649"/>
      <c r="BR35" s="649"/>
      <c r="BS35" s="649"/>
      <c r="BT35" s="649"/>
      <c r="BU35" s="650"/>
      <c r="BV35" s="626">
        <v>
881037</v>
      </c>
      <c r="BW35" s="627"/>
      <c r="BX35" s="627"/>
      <c r="BY35" s="627"/>
      <c r="BZ35" s="627"/>
      <c r="CA35" s="627"/>
      <c r="CB35" s="713"/>
      <c r="CD35" s="652" t="s">
        <v>
273</v>
      </c>
      <c r="CE35" s="653"/>
      <c r="CF35" s="653"/>
      <c r="CG35" s="653"/>
      <c r="CH35" s="653"/>
      <c r="CI35" s="653"/>
      <c r="CJ35" s="653"/>
      <c r="CK35" s="653"/>
      <c r="CL35" s="653"/>
      <c r="CM35" s="653"/>
      <c r="CN35" s="653"/>
      <c r="CO35" s="653"/>
      <c r="CP35" s="653"/>
      <c r="CQ35" s="654"/>
      <c r="CR35" s="637">
        <v>
1302435</v>
      </c>
      <c r="CS35" s="671"/>
      <c r="CT35" s="671"/>
      <c r="CU35" s="671"/>
      <c r="CV35" s="671"/>
      <c r="CW35" s="671"/>
      <c r="CX35" s="671"/>
      <c r="CY35" s="672"/>
      <c r="CZ35" s="642">
        <v>
0.9</v>
      </c>
      <c r="DA35" s="673"/>
      <c r="DB35" s="673"/>
      <c r="DC35" s="676"/>
      <c r="DD35" s="646">
        <v>
1187762</v>
      </c>
      <c r="DE35" s="671"/>
      <c r="DF35" s="671"/>
      <c r="DG35" s="671"/>
      <c r="DH35" s="671"/>
      <c r="DI35" s="671"/>
      <c r="DJ35" s="671"/>
      <c r="DK35" s="672"/>
      <c r="DL35" s="646">
        <v>
1187762</v>
      </c>
      <c r="DM35" s="671"/>
      <c r="DN35" s="671"/>
      <c r="DO35" s="671"/>
      <c r="DP35" s="671"/>
      <c r="DQ35" s="671"/>
      <c r="DR35" s="671"/>
      <c r="DS35" s="671"/>
      <c r="DT35" s="671"/>
      <c r="DU35" s="671"/>
      <c r="DV35" s="672"/>
      <c r="DW35" s="642">
        <v>
1.5</v>
      </c>
      <c r="DX35" s="673"/>
      <c r="DY35" s="673"/>
      <c r="DZ35" s="673"/>
      <c r="EA35" s="673"/>
      <c r="EB35" s="673"/>
      <c r="EC35" s="674"/>
    </row>
    <row r="36" spans="2:133" ht="11.25" customHeight="1" x14ac:dyDescent="0.2">
      <c r="B36" s="634" t="s">
        <v>
274</v>
      </c>
      <c r="C36" s="635"/>
      <c r="D36" s="635"/>
      <c r="E36" s="635"/>
      <c r="F36" s="635"/>
      <c r="G36" s="635"/>
      <c r="H36" s="635"/>
      <c r="I36" s="635"/>
      <c r="J36" s="635"/>
      <c r="K36" s="635"/>
      <c r="L36" s="635"/>
      <c r="M36" s="635"/>
      <c r="N36" s="635"/>
      <c r="O36" s="635"/>
      <c r="P36" s="635"/>
      <c r="Q36" s="636"/>
      <c r="R36" s="637" t="s">
        <v>
184</v>
      </c>
      <c r="S36" s="638"/>
      <c r="T36" s="638"/>
      <c r="U36" s="638"/>
      <c r="V36" s="638"/>
      <c r="W36" s="638"/>
      <c r="X36" s="638"/>
      <c r="Y36" s="639"/>
      <c r="Z36" s="640" t="s">
        <v>
68</v>
      </c>
      <c r="AA36" s="640"/>
      <c r="AB36" s="640"/>
      <c r="AC36" s="640"/>
      <c r="AD36" s="641" t="s">
        <v>
184</v>
      </c>
      <c r="AE36" s="641"/>
      <c r="AF36" s="641"/>
      <c r="AG36" s="641"/>
      <c r="AH36" s="641"/>
      <c r="AI36" s="641"/>
      <c r="AJ36" s="641"/>
      <c r="AK36" s="641"/>
      <c r="AL36" s="642" t="s">
        <v>
184</v>
      </c>
      <c r="AM36" s="643"/>
      <c r="AN36" s="643"/>
      <c r="AO36" s="644"/>
      <c r="AQ36" s="714" t="s">
        <v>
275</v>
      </c>
      <c r="AR36" s="715"/>
      <c r="AS36" s="715"/>
      <c r="AT36" s="715"/>
      <c r="AU36" s="715"/>
      <c r="AV36" s="715"/>
      <c r="AW36" s="715"/>
      <c r="AX36" s="715"/>
      <c r="AY36" s="716"/>
      <c r="AZ36" s="637">
        <v>
1916237</v>
      </c>
      <c r="BA36" s="638"/>
      <c r="BB36" s="638"/>
      <c r="BC36" s="638"/>
      <c r="BD36" s="671"/>
      <c r="BE36" s="671"/>
      <c r="BF36" s="702"/>
      <c r="BG36" s="652" t="s">
        <v>
276</v>
      </c>
      <c r="BH36" s="653"/>
      <c r="BI36" s="653"/>
      <c r="BJ36" s="653"/>
      <c r="BK36" s="653"/>
      <c r="BL36" s="653"/>
      <c r="BM36" s="653"/>
      <c r="BN36" s="653"/>
      <c r="BO36" s="653"/>
      <c r="BP36" s="653"/>
      <c r="BQ36" s="653"/>
      <c r="BR36" s="653"/>
      <c r="BS36" s="653"/>
      <c r="BT36" s="653"/>
      <c r="BU36" s="654"/>
      <c r="BV36" s="637">
        <v>
-47096</v>
      </c>
      <c r="BW36" s="638"/>
      <c r="BX36" s="638"/>
      <c r="BY36" s="638"/>
      <c r="BZ36" s="638"/>
      <c r="CA36" s="638"/>
      <c r="CB36" s="647"/>
      <c r="CD36" s="652" t="s">
        <v>
277</v>
      </c>
      <c r="CE36" s="653"/>
      <c r="CF36" s="653"/>
      <c r="CG36" s="653"/>
      <c r="CH36" s="653"/>
      <c r="CI36" s="653"/>
      <c r="CJ36" s="653"/>
      <c r="CK36" s="653"/>
      <c r="CL36" s="653"/>
      <c r="CM36" s="653"/>
      <c r="CN36" s="653"/>
      <c r="CO36" s="653"/>
      <c r="CP36" s="653"/>
      <c r="CQ36" s="654"/>
      <c r="CR36" s="637">
        <v>
13394104</v>
      </c>
      <c r="CS36" s="638"/>
      <c r="CT36" s="638"/>
      <c r="CU36" s="638"/>
      <c r="CV36" s="638"/>
      <c r="CW36" s="638"/>
      <c r="CX36" s="638"/>
      <c r="CY36" s="639"/>
      <c r="CZ36" s="642">
        <v>
8.9</v>
      </c>
      <c r="DA36" s="673"/>
      <c r="DB36" s="673"/>
      <c r="DC36" s="676"/>
      <c r="DD36" s="646">
        <v>
9007396</v>
      </c>
      <c r="DE36" s="638"/>
      <c r="DF36" s="638"/>
      <c r="DG36" s="638"/>
      <c r="DH36" s="638"/>
      <c r="DI36" s="638"/>
      <c r="DJ36" s="638"/>
      <c r="DK36" s="639"/>
      <c r="DL36" s="646">
        <v>
8037396</v>
      </c>
      <c r="DM36" s="638"/>
      <c r="DN36" s="638"/>
      <c r="DO36" s="638"/>
      <c r="DP36" s="638"/>
      <c r="DQ36" s="638"/>
      <c r="DR36" s="638"/>
      <c r="DS36" s="638"/>
      <c r="DT36" s="638"/>
      <c r="DU36" s="638"/>
      <c r="DV36" s="639"/>
      <c r="DW36" s="642">
        <v>
10</v>
      </c>
      <c r="DX36" s="673"/>
      <c r="DY36" s="673"/>
      <c r="DZ36" s="673"/>
      <c r="EA36" s="673"/>
      <c r="EB36" s="673"/>
      <c r="EC36" s="674"/>
    </row>
    <row r="37" spans="2:133" ht="11.25" customHeight="1" x14ac:dyDescent="0.2">
      <c r="B37" s="634" t="s">
        <v>
278</v>
      </c>
      <c r="C37" s="635"/>
      <c r="D37" s="635"/>
      <c r="E37" s="635"/>
      <c r="F37" s="635"/>
      <c r="G37" s="635"/>
      <c r="H37" s="635"/>
      <c r="I37" s="635"/>
      <c r="J37" s="635"/>
      <c r="K37" s="635"/>
      <c r="L37" s="635"/>
      <c r="M37" s="635"/>
      <c r="N37" s="635"/>
      <c r="O37" s="635"/>
      <c r="P37" s="635"/>
      <c r="Q37" s="636"/>
      <c r="R37" s="637">
        <v>
3869000</v>
      </c>
      <c r="S37" s="638"/>
      <c r="T37" s="638"/>
      <c r="U37" s="638"/>
      <c r="V37" s="638"/>
      <c r="W37" s="638"/>
      <c r="X37" s="638"/>
      <c r="Y37" s="639"/>
      <c r="Z37" s="640">
        <v>
2.5</v>
      </c>
      <c r="AA37" s="640"/>
      <c r="AB37" s="640"/>
      <c r="AC37" s="640"/>
      <c r="AD37" s="641" t="s">
        <v>
184</v>
      </c>
      <c r="AE37" s="641"/>
      <c r="AF37" s="641"/>
      <c r="AG37" s="641"/>
      <c r="AH37" s="641"/>
      <c r="AI37" s="641"/>
      <c r="AJ37" s="641"/>
      <c r="AK37" s="641"/>
      <c r="AL37" s="642" t="s">
        <v>
68</v>
      </c>
      <c r="AM37" s="643"/>
      <c r="AN37" s="643"/>
      <c r="AO37" s="644"/>
      <c r="AQ37" s="714" t="s">
        <v>
279</v>
      </c>
      <c r="AR37" s="715"/>
      <c r="AS37" s="715"/>
      <c r="AT37" s="715"/>
      <c r="AU37" s="715"/>
      <c r="AV37" s="715"/>
      <c r="AW37" s="715"/>
      <c r="AX37" s="715"/>
      <c r="AY37" s="716"/>
      <c r="AZ37" s="637">
        <v>
1100000</v>
      </c>
      <c r="BA37" s="638"/>
      <c r="BB37" s="638"/>
      <c r="BC37" s="638"/>
      <c r="BD37" s="671"/>
      <c r="BE37" s="671"/>
      <c r="BF37" s="702"/>
      <c r="BG37" s="652" t="s">
        <v>
280</v>
      </c>
      <c r="BH37" s="653"/>
      <c r="BI37" s="653"/>
      <c r="BJ37" s="653"/>
      <c r="BK37" s="653"/>
      <c r="BL37" s="653"/>
      <c r="BM37" s="653"/>
      <c r="BN37" s="653"/>
      <c r="BO37" s="653"/>
      <c r="BP37" s="653"/>
      <c r="BQ37" s="653"/>
      <c r="BR37" s="653"/>
      <c r="BS37" s="653"/>
      <c r="BT37" s="653"/>
      <c r="BU37" s="654"/>
      <c r="BV37" s="637">
        <v>
58865</v>
      </c>
      <c r="BW37" s="638"/>
      <c r="BX37" s="638"/>
      <c r="BY37" s="638"/>
      <c r="BZ37" s="638"/>
      <c r="CA37" s="638"/>
      <c r="CB37" s="647"/>
      <c r="CD37" s="652" t="s">
        <v>
281</v>
      </c>
      <c r="CE37" s="653"/>
      <c r="CF37" s="653"/>
      <c r="CG37" s="653"/>
      <c r="CH37" s="653"/>
      <c r="CI37" s="653"/>
      <c r="CJ37" s="653"/>
      <c r="CK37" s="653"/>
      <c r="CL37" s="653"/>
      <c r="CM37" s="653"/>
      <c r="CN37" s="653"/>
      <c r="CO37" s="653"/>
      <c r="CP37" s="653"/>
      <c r="CQ37" s="654"/>
      <c r="CR37" s="637">
        <v>
1090973</v>
      </c>
      <c r="CS37" s="671"/>
      <c r="CT37" s="671"/>
      <c r="CU37" s="671"/>
      <c r="CV37" s="671"/>
      <c r="CW37" s="671"/>
      <c r="CX37" s="671"/>
      <c r="CY37" s="672"/>
      <c r="CZ37" s="642">
        <v>
0.7</v>
      </c>
      <c r="DA37" s="673"/>
      <c r="DB37" s="673"/>
      <c r="DC37" s="676"/>
      <c r="DD37" s="646">
        <v>
881896</v>
      </c>
      <c r="DE37" s="671"/>
      <c r="DF37" s="671"/>
      <c r="DG37" s="671"/>
      <c r="DH37" s="671"/>
      <c r="DI37" s="671"/>
      <c r="DJ37" s="671"/>
      <c r="DK37" s="672"/>
      <c r="DL37" s="646">
        <v>
874510</v>
      </c>
      <c r="DM37" s="671"/>
      <c r="DN37" s="671"/>
      <c r="DO37" s="671"/>
      <c r="DP37" s="671"/>
      <c r="DQ37" s="671"/>
      <c r="DR37" s="671"/>
      <c r="DS37" s="671"/>
      <c r="DT37" s="671"/>
      <c r="DU37" s="671"/>
      <c r="DV37" s="672"/>
      <c r="DW37" s="642">
        <v>
1.1000000000000001</v>
      </c>
      <c r="DX37" s="673"/>
      <c r="DY37" s="673"/>
      <c r="DZ37" s="673"/>
      <c r="EA37" s="673"/>
      <c r="EB37" s="673"/>
      <c r="EC37" s="674"/>
    </row>
    <row r="38" spans="2:133" ht="11.25" customHeight="1" x14ac:dyDescent="0.2">
      <c r="B38" s="682" t="s">
        <v>
282</v>
      </c>
      <c r="C38" s="683"/>
      <c r="D38" s="683"/>
      <c r="E38" s="683"/>
      <c r="F38" s="683"/>
      <c r="G38" s="683"/>
      <c r="H38" s="683"/>
      <c r="I38" s="683"/>
      <c r="J38" s="683"/>
      <c r="K38" s="683"/>
      <c r="L38" s="683"/>
      <c r="M38" s="683"/>
      <c r="N38" s="683"/>
      <c r="O38" s="683"/>
      <c r="P38" s="683"/>
      <c r="Q38" s="684"/>
      <c r="R38" s="717">
        <v>
153406933</v>
      </c>
      <c r="S38" s="718"/>
      <c r="T38" s="718"/>
      <c r="U38" s="718"/>
      <c r="V38" s="718"/>
      <c r="W38" s="718"/>
      <c r="X38" s="718"/>
      <c r="Y38" s="719"/>
      <c r="Z38" s="720">
        <v>
100</v>
      </c>
      <c r="AA38" s="720"/>
      <c r="AB38" s="720"/>
      <c r="AC38" s="720"/>
      <c r="AD38" s="721">
        <v>
76468350</v>
      </c>
      <c r="AE38" s="721"/>
      <c r="AF38" s="721"/>
      <c r="AG38" s="721"/>
      <c r="AH38" s="721"/>
      <c r="AI38" s="721"/>
      <c r="AJ38" s="721"/>
      <c r="AK38" s="721"/>
      <c r="AL38" s="722">
        <v>
100</v>
      </c>
      <c r="AM38" s="708"/>
      <c r="AN38" s="708"/>
      <c r="AO38" s="723"/>
      <c r="AQ38" s="714" t="s">
        <v>
283</v>
      </c>
      <c r="AR38" s="715"/>
      <c r="AS38" s="715"/>
      <c r="AT38" s="715"/>
      <c r="AU38" s="715"/>
      <c r="AV38" s="715"/>
      <c r="AW38" s="715"/>
      <c r="AX38" s="715"/>
      <c r="AY38" s="716"/>
      <c r="AZ38" s="637">
        <v>
38655</v>
      </c>
      <c r="BA38" s="638"/>
      <c r="BB38" s="638"/>
      <c r="BC38" s="638"/>
      <c r="BD38" s="671"/>
      <c r="BE38" s="671"/>
      <c r="BF38" s="702"/>
      <c r="BG38" s="652" t="s">
        <v>
284</v>
      </c>
      <c r="BH38" s="653"/>
      <c r="BI38" s="653"/>
      <c r="BJ38" s="653"/>
      <c r="BK38" s="653"/>
      <c r="BL38" s="653"/>
      <c r="BM38" s="653"/>
      <c r="BN38" s="653"/>
      <c r="BO38" s="653"/>
      <c r="BP38" s="653"/>
      <c r="BQ38" s="653"/>
      <c r="BR38" s="653"/>
      <c r="BS38" s="653"/>
      <c r="BT38" s="653"/>
      <c r="BU38" s="654"/>
      <c r="BV38" s="637">
        <v>
91106</v>
      </c>
      <c r="BW38" s="638"/>
      <c r="BX38" s="638"/>
      <c r="BY38" s="638"/>
      <c r="BZ38" s="638"/>
      <c r="CA38" s="638"/>
      <c r="CB38" s="647"/>
      <c r="CD38" s="652" t="s">
        <v>
285</v>
      </c>
      <c r="CE38" s="653"/>
      <c r="CF38" s="653"/>
      <c r="CG38" s="653"/>
      <c r="CH38" s="653"/>
      <c r="CI38" s="653"/>
      <c r="CJ38" s="653"/>
      <c r="CK38" s="653"/>
      <c r="CL38" s="653"/>
      <c r="CM38" s="653"/>
      <c r="CN38" s="653"/>
      <c r="CO38" s="653"/>
      <c r="CP38" s="653"/>
      <c r="CQ38" s="654"/>
      <c r="CR38" s="637">
        <v>
16503494</v>
      </c>
      <c r="CS38" s="638"/>
      <c r="CT38" s="638"/>
      <c r="CU38" s="638"/>
      <c r="CV38" s="638"/>
      <c r="CW38" s="638"/>
      <c r="CX38" s="638"/>
      <c r="CY38" s="639"/>
      <c r="CZ38" s="642">
        <v>
10.9</v>
      </c>
      <c r="DA38" s="673"/>
      <c r="DB38" s="673"/>
      <c r="DC38" s="676"/>
      <c r="DD38" s="646">
        <v>
14661130</v>
      </c>
      <c r="DE38" s="638"/>
      <c r="DF38" s="638"/>
      <c r="DG38" s="638"/>
      <c r="DH38" s="638"/>
      <c r="DI38" s="638"/>
      <c r="DJ38" s="638"/>
      <c r="DK38" s="639"/>
      <c r="DL38" s="646">
        <v>
11099159</v>
      </c>
      <c r="DM38" s="638"/>
      <c r="DN38" s="638"/>
      <c r="DO38" s="638"/>
      <c r="DP38" s="638"/>
      <c r="DQ38" s="638"/>
      <c r="DR38" s="638"/>
      <c r="DS38" s="638"/>
      <c r="DT38" s="638"/>
      <c r="DU38" s="638"/>
      <c r="DV38" s="639"/>
      <c r="DW38" s="642">
        <v>
13.8</v>
      </c>
      <c r="DX38" s="673"/>
      <c r="DY38" s="673"/>
      <c r="DZ38" s="673"/>
      <c r="EA38" s="673"/>
      <c r="EB38" s="673"/>
      <c r="EC38" s="674"/>
    </row>
    <row r="39" spans="2:133" ht="11.25" customHeight="1" x14ac:dyDescent="0.2">
      <c r="AQ39" s="714" t="s">
        <v>
286</v>
      </c>
      <c r="AR39" s="715"/>
      <c r="AS39" s="715"/>
      <c r="AT39" s="715"/>
      <c r="AU39" s="715"/>
      <c r="AV39" s="715"/>
      <c r="AW39" s="715"/>
      <c r="AX39" s="715"/>
      <c r="AY39" s="716"/>
      <c r="AZ39" s="637">
        <v>
12884</v>
      </c>
      <c r="BA39" s="638"/>
      <c r="BB39" s="638"/>
      <c r="BC39" s="638"/>
      <c r="BD39" s="671"/>
      <c r="BE39" s="671"/>
      <c r="BF39" s="702"/>
      <c r="BG39" s="724" t="s">
        <v>
287</v>
      </c>
      <c r="BH39" s="725"/>
      <c r="BI39" s="725"/>
      <c r="BJ39" s="725"/>
      <c r="BK39" s="725"/>
      <c r="BL39" s="91"/>
      <c r="BM39" s="653" t="s">
        <v>
288</v>
      </c>
      <c r="BN39" s="653"/>
      <c r="BO39" s="653"/>
      <c r="BP39" s="653"/>
      <c r="BQ39" s="653"/>
      <c r="BR39" s="653"/>
      <c r="BS39" s="653"/>
      <c r="BT39" s="653"/>
      <c r="BU39" s="654"/>
      <c r="BV39" s="637">
        <v>
99</v>
      </c>
      <c r="BW39" s="638"/>
      <c r="BX39" s="638"/>
      <c r="BY39" s="638"/>
      <c r="BZ39" s="638"/>
      <c r="CA39" s="638"/>
      <c r="CB39" s="647"/>
      <c r="CD39" s="652" t="s">
        <v>
289</v>
      </c>
      <c r="CE39" s="653"/>
      <c r="CF39" s="653"/>
      <c r="CG39" s="653"/>
      <c r="CH39" s="653"/>
      <c r="CI39" s="653"/>
      <c r="CJ39" s="653"/>
      <c r="CK39" s="653"/>
      <c r="CL39" s="653"/>
      <c r="CM39" s="653"/>
      <c r="CN39" s="653"/>
      <c r="CO39" s="653"/>
      <c r="CP39" s="653"/>
      <c r="CQ39" s="654"/>
      <c r="CR39" s="637">
        <v>
7569420</v>
      </c>
      <c r="CS39" s="671"/>
      <c r="CT39" s="671"/>
      <c r="CU39" s="671"/>
      <c r="CV39" s="671"/>
      <c r="CW39" s="671"/>
      <c r="CX39" s="671"/>
      <c r="CY39" s="672"/>
      <c r="CZ39" s="642">
        <v>
5</v>
      </c>
      <c r="DA39" s="673"/>
      <c r="DB39" s="673"/>
      <c r="DC39" s="676"/>
      <c r="DD39" s="646">
        <v>
6960029</v>
      </c>
      <c r="DE39" s="671"/>
      <c r="DF39" s="671"/>
      <c r="DG39" s="671"/>
      <c r="DH39" s="671"/>
      <c r="DI39" s="671"/>
      <c r="DJ39" s="671"/>
      <c r="DK39" s="672"/>
      <c r="DL39" s="646" t="s">
        <v>
68</v>
      </c>
      <c r="DM39" s="671"/>
      <c r="DN39" s="671"/>
      <c r="DO39" s="671"/>
      <c r="DP39" s="671"/>
      <c r="DQ39" s="671"/>
      <c r="DR39" s="671"/>
      <c r="DS39" s="671"/>
      <c r="DT39" s="671"/>
      <c r="DU39" s="671"/>
      <c r="DV39" s="672"/>
      <c r="DW39" s="642" t="s">
        <v>
184</v>
      </c>
      <c r="DX39" s="673"/>
      <c r="DY39" s="673"/>
      <c r="DZ39" s="673"/>
      <c r="EA39" s="673"/>
      <c r="EB39" s="673"/>
      <c r="EC39" s="674"/>
    </row>
    <row r="40" spans="2:133" ht="11.25" customHeight="1" x14ac:dyDescent="0.2">
      <c r="AQ40" s="714" t="s">
        <v>
290</v>
      </c>
      <c r="AR40" s="715"/>
      <c r="AS40" s="715"/>
      <c r="AT40" s="715"/>
      <c r="AU40" s="715"/>
      <c r="AV40" s="715"/>
      <c r="AW40" s="715"/>
      <c r="AX40" s="715"/>
      <c r="AY40" s="716"/>
      <c r="AZ40" s="637">
        <v>
4607408</v>
      </c>
      <c r="BA40" s="638"/>
      <c r="BB40" s="638"/>
      <c r="BC40" s="638"/>
      <c r="BD40" s="671"/>
      <c r="BE40" s="671"/>
      <c r="BF40" s="702"/>
      <c r="BG40" s="724"/>
      <c r="BH40" s="725"/>
      <c r="BI40" s="725"/>
      <c r="BJ40" s="725"/>
      <c r="BK40" s="725"/>
      <c r="BL40" s="91"/>
      <c r="BM40" s="653" t="s">
        <v>
291</v>
      </c>
      <c r="BN40" s="653"/>
      <c r="BO40" s="653"/>
      <c r="BP40" s="653"/>
      <c r="BQ40" s="653"/>
      <c r="BR40" s="653"/>
      <c r="BS40" s="653"/>
      <c r="BT40" s="653"/>
      <c r="BU40" s="654"/>
      <c r="BV40" s="637" t="s">
        <v>
178</v>
      </c>
      <c r="BW40" s="638"/>
      <c r="BX40" s="638"/>
      <c r="BY40" s="638"/>
      <c r="BZ40" s="638"/>
      <c r="CA40" s="638"/>
      <c r="CB40" s="647"/>
      <c r="CD40" s="652" t="s">
        <v>
292</v>
      </c>
      <c r="CE40" s="653"/>
      <c r="CF40" s="653"/>
      <c r="CG40" s="653"/>
      <c r="CH40" s="653"/>
      <c r="CI40" s="653"/>
      <c r="CJ40" s="653"/>
      <c r="CK40" s="653"/>
      <c r="CL40" s="653"/>
      <c r="CM40" s="653"/>
      <c r="CN40" s="653"/>
      <c r="CO40" s="653"/>
      <c r="CP40" s="653"/>
      <c r="CQ40" s="654"/>
      <c r="CR40" s="637">
        <v>
3000</v>
      </c>
      <c r="CS40" s="638"/>
      <c r="CT40" s="638"/>
      <c r="CU40" s="638"/>
      <c r="CV40" s="638"/>
      <c r="CW40" s="638"/>
      <c r="CX40" s="638"/>
      <c r="CY40" s="639"/>
      <c r="CZ40" s="642">
        <v>
0</v>
      </c>
      <c r="DA40" s="673"/>
      <c r="DB40" s="673"/>
      <c r="DC40" s="676"/>
      <c r="DD40" s="646">
        <v>
3000</v>
      </c>
      <c r="DE40" s="638"/>
      <c r="DF40" s="638"/>
      <c r="DG40" s="638"/>
      <c r="DH40" s="638"/>
      <c r="DI40" s="638"/>
      <c r="DJ40" s="638"/>
      <c r="DK40" s="639"/>
      <c r="DL40" s="646" t="s">
        <v>
68</v>
      </c>
      <c r="DM40" s="638"/>
      <c r="DN40" s="638"/>
      <c r="DO40" s="638"/>
      <c r="DP40" s="638"/>
      <c r="DQ40" s="638"/>
      <c r="DR40" s="638"/>
      <c r="DS40" s="638"/>
      <c r="DT40" s="638"/>
      <c r="DU40" s="638"/>
      <c r="DV40" s="639"/>
      <c r="DW40" s="642" t="s">
        <v>
184</v>
      </c>
      <c r="DX40" s="673"/>
      <c r="DY40" s="673"/>
      <c r="DZ40" s="673"/>
      <c r="EA40" s="673"/>
      <c r="EB40" s="673"/>
      <c r="EC40" s="674"/>
    </row>
    <row r="41" spans="2:133" ht="11.25" customHeight="1" x14ac:dyDescent="0.2">
      <c r="AQ41" s="728" t="s">
        <v>
293</v>
      </c>
      <c r="AR41" s="729"/>
      <c r="AS41" s="729"/>
      <c r="AT41" s="729"/>
      <c r="AU41" s="729"/>
      <c r="AV41" s="729"/>
      <c r="AW41" s="729"/>
      <c r="AX41" s="729"/>
      <c r="AY41" s="730"/>
      <c r="AZ41" s="717">
        <v>
9928310</v>
      </c>
      <c r="BA41" s="718"/>
      <c r="BB41" s="718"/>
      <c r="BC41" s="718"/>
      <c r="BD41" s="707"/>
      <c r="BE41" s="707"/>
      <c r="BF41" s="709"/>
      <c r="BG41" s="726"/>
      <c r="BH41" s="727"/>
      <c r="BI41" s="727"/>
      <c r="BJ41" s="727"/>
      <c r="BK41" s="727"/>
      <c r="BL41" s="92"/>
      <c r="BM41" s="662" t="s">
        <v>
294</v>
      </c>
      <c r="BN41" s="662"/>
      <c r="BO41" s="662"/>
      <c r="BP41" s="662"/>
      <c r="BQ41" s="662"/>
      <c r="BR41" s="662"/>
      <c r="BS41" s="662"/>
      <c r="BT41" s="662"/>
      <c r="BU41" s="663"/>
      <c r="BV41" s="717">
        <v>
301</v>
      </c>
      <c r="BW41" s="718"/>
      <c r="BX41" s="718"/>
      <c r="BY41" s="718"/>
      <c r="BZ41" s="718"/>
      <c r="CA41" s="718"/>
      <c r="CB41" s="731"/>
      <c r="CD41" s="652" t="s">
        <v>
295</v>
      </c>
      <c r="CE41" s="653"/>
      <c r="CF41" s="653"/>
      <c r="CG41" s="653"/>
      <c r="CH41" s="653"/>
      <c r="CI41" s="653"/>
      <c r="CJ41" s="653"/>
      <c r="CK41" s="653"/>
      <c r="CL41" s="653"/>
      <c r="CM41" s="653"/>
      <c r="CN41" s="653"/>
      <c r="CO41" s="653"/>
      <c r="CP41" s="653"/>
      <c r="CQ41" s="654"/>
      <c r="CR41" s="637" t="s">
        <v>
68</v>
      </c>
      <c r="CS41" s="671"/>
      <c r="CT41" s="671"/>
      <c r="CU41" s="671"/>
      <c r="CV41" s="671"/>
      <c r="CW41" s="671"/>
      <c r="CX41" s="671"/>
      <c r="CY41" s="672"/>
      <c r="CZ41" s="642" t="s">
        <v>
184</v>
      </c>
      <c r="DA41" s="673"/>
      <c r="DB41" s="673"/>
      <c r="DC41" s="676"/>
      <c r="DD41" s="646" t="s">
        <v>
184</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85" t="s">
        <v>
296</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
297</v>
      </c>
      <c r="CE42" s="635"/>
      <c r="CF42" s="635"/>
      <c r="CG42" s="635"/>
      <c r="CH42" s="635"/>
      <c r="CI42" s="635"/>
      <c r="CJ42" s="635"/>
      <c r="CK42" s="635"/>
      <c r="CL42" s="635"/>
      <c r="CM42" s="635"/>
      <c r="CN42" s="635"/>
      <c r="CO42" s="635"/>
      <c r="CP42" s="635"/>
      <c r="CQ42" s="636"/>
      <c r="CR42" s="637">
        <v>
15262199</v>
      </c>
      <c r="CS42" s="638"/>
      <c r="CT42" s="638"/>
      <c r="CU42" s="638"/>
      <c r="CV42" s="638"/>
      <c r="CW42" s="638"/>
      <c r="CX42" s="638"/>
      <c r="CY42" s="639"/>
      <c r="CZ42" s="642">
        <v>
10.1</v>
      </c>
      <c r="DA42" s="643"/>
      <c r="DB42" s="643"/>
      <c r="DC42" s="738"/>
      <c r="DD42" s="646">
        <v>
6719217</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95" t="s">
        <v>
298</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
299</v>
      </c>
      <c r="CE43" s="635"/>
      <c r="CF43" s="635"/>
      <c r="CG43" s="635"/>
      <c r="CH43" s="635"/>
      <c r="CI43" s="635"/>
      <c r="CJ43" s="635"/>
      <c r="CK43" s="635"/>
      <c r="CL43" s="635"/>
      <c r="CM43" s="635"/>
      <c r="CN43" s="635"/>
      <c r="CO43" s="635"/>
      <c r="CP43" s="635"/>
      <c r="CQ43" s="636"/>
      <c r="CR43" s="637">
        <v>
383964</v>
      </c>
      <c r="CS43" s="671"/>
      <c r="CT43" s="671"/>
      <c r="CU43" s="671"/>
      <c r="CV43" s="671"/>
      <c r="CW43" s="671"/>
      <c r="CX43" s="671"/>
      <c r="CY43" s="672"/>
      <c r="CZ43" s="642">
        <v>
0.3</v>
      </c>
      <c r="DA43" s="673"/>
      <c r="DB43" s="673"/>
      <c r="DC43" s="676"/>
      <c r="DD43" s="646">
        <v>
383964</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96" t="s">
        <v>
300</v>
      </c>
      <c r="CD44" s="749" t="s">
        <v>
251</v>
      </c>
      <c r="CE44" s="750"/>
      <c r="CF44" s="634" t="s">
        <v>
301</v>
      </c>
      <c r="CG44" s="635"/>
      <c r="CH44" s="635"/>
      <c r="CI44" s="635"/>
      <c r="CJ44" s="635"/>
      <c r="CK44" s="635"/>
      <c r="CL44" s="635"/>
      <c r="CM44" s="635"/>
      <c r="CN44" s="635"/>
      <c r="CO44" s="635"/>
      <c r="CP44" s="635"/>
      <c r="CQ44" s="636"/>
      <c r="CR44" s="637">
        <v>
15262199</v>
      </c>
      <c r="CS44" s="638"/>
      <c r="CT44" s="638"/>
      <c r="CU44" s="638"/>
      <c r="CV44" s="638"/>
      <c r="CW44" s="638"/>
      <c r="CX44" s="638"/>
      <c r="CY44" s="639"/>
      <c r="CZ44" s="642">
        <v>
10.1</v>
      </c>
      <c r="DA44" s="643"/>
      <c r="DB44" s="643"/>
      <c r="DC44" s="738"/>
      <c r="DD44" s="646">
        <v>
6719217</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1"/>
      <c r="CE45" s="752"/>
      <c r="CF45" s="634" t="s">
        <v>
302</v>
      </c>
      <c r="CG45" s="635"/>
      <c r="CH45" s="635"/>
      <c r="CI45" s="635"/>
      <c r="CJ45" s="635"/>
      <c r="CK45" s="635"/>
      <c r="CL45" s="635"/>
      <c r="CM45" s="635"/>
      <c r="CN45" s="635"/>
      <c r="CO45" s="635"/>
      <c r="CP45" s="635"/>
      <c r="CQ45" s="636"/>
      <c r="CR45" s="637">
        <v>
5770281</v>
      </c>
      <c r="CS45" s="671"/>
      <c r="CT45" s="671"/>
      <c r="CU45" s="671"/>
      <c r="CV45" s="671"/>
      <c r="CW45" s="671"/>
      <c r="CX45" s="671"/>
      <c r="CY45" s="672"/>
      <c r="CZ45" s="642">
        <v>
3.8</v>
      </c>
      <c r="DA45" s="673"/>
      <c r="DB45" s="673"/>
      <c r="DC45" s="676"/>
      <c r="DD45" s="646">
        <v>
782806</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CD46" s="751"/>
      <c r="CE46" s="752"/>
      <c r="CF46" s="634" t="s">
        <v>
303</v>
      </c>
      <c r="CG46" s="635"/>
      <c r="CH46" s="635"/>
      <c r="CI46" s="635"/>
      <c r="CJ46" s="635"/>
      <c r="CK46" s="635"/>
      <c r="CL46" s="635"/>
      <c r="CM46" s="635"/>
      <c r="CN46" s="635"/>
      <c r="CO46" s="635"/>
      <c r="CP46" s="635"/>
      <c r="CQ46" s="636"/>
      <c r="CR46" s="637">
        <v>
9491918</v>
      </c>
      <c r="CS46" s="638"/>
      <c r="CT46" s="638"/>
      <c r="CU46" s="638"/>
      <c r="CV46" s="638"/>
      <c r="CW46" s="638"/>
      <c r="CX46" s="638"/>
      <c r="CY46" s="639"/>
      <c r="CZ46" s="642">
        <v>
6.3</v>
      </c>
      <c r="DA46" s="643"/>
      <c r="DB46" s="643"/>
      <c r="DC46" s="738"/>
      <c r="DD46" s="646">
        <v>
5936411</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CD47" s="751"/>
      <c r="CE47" s="752"/>
      <c r="CF47" s="634" t="s">
        <v>
304</v>
      </c>
      <c r="CG47" s="635"/>
      <c r="CH47" s="635"/>
      <c r="CI47" s="635"/>
      <c r="CJ47" s="635"/>
      <c r="CK47" s="635"/>
      <c r="CL47" s="635"/>
      <c r="CM47" s="635"/>
      <c r="CN47" s="635"/>
      <c r="CO47" s="635"/>
      <c r="CP47" s="635"/>
      <c r="CQ47" s="636"/>
      <c r="CR47" s="637" t="s">
        <v>
184</v>
      </c>
      <c r="CS47" s="671"/>
      <c r="CT47" s="671"/>
      <c r="CU47" s="671"/>
      <c r="CV47" s="671"/>
      <c r="CW47" s="671"/>
      <c r="CX47" s="671"/>
      <c r="CY47" s="672"/>
      <c r="CZ47" s="642" t="s">
        <v>
184</v>
      </c>
      <c r="DA47" s="673"/>
      <c r="DB47" s="673"/>
      <c r="DC47" s="676"/>
      <c r="DD47" s="646" t="s">
        <v>
184</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CD48" s="753"/>
      <c r="CE48" s="754"/>
      <c r="CF48" s="634" t="s">
        <v>
305</v>
      </c>
      <c r="CG48" s="635"/>
      <c r="CH48" s="635"/>
      <c r="CI48" s="635"/>
      <c r="CJ48" s="635"/>
      <c r="CK48" s="635"/>
      <c r="CL48" s="635"/>
      <c r="CM48" s="635"/>
      <c r="CN48" s="635"/>
      <c r="CO48" s="635"/>
      <c r="CP48" s="635"/>
      <c r="CQ48" s="636"/>
      <c r="CR48" s="637" t="s">
        <v>
68</v>
      </c>
      <c r="CS48" s="638"/>
      <c r="CT48" s="638"/>
      <c r="CU48" s="638"/>
      <c r="CV48" s="638"/>
      <c r="CW48" s="638"/>
      <c r="CX48" s="638"/>
      <c r="CY48" s="639"/>
      <c r="CZ48" s="642" t="s">
        <v>
184</v>
      </c>
      <c r="DA48" s="643"/>
      <c r="DB48" s="643"/>
      <c r="DC48" s="738"/>
      <c r="DD48" s="646" t="s">
        <v>
178</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2" t="s">
        <v>
306</v>
      </c>
      <c r="CE49" s="683"/>
      <c r="CF49" s="683"/>
      <c r="CG49" s="683"/>
      <c r="CH49" s="683"/>
      <c r="CI49" s="683"/>
      <c r="CJ49" s="683"/>
      <c r="CK49" s="683"/>
      <c r="CL49" s="683"/>
      <c r="CM49" s="683"/>
      <c r="CN49" s="683"/>
      <c r="CO49" s="683"/>
      <c r="CP49" s="683"/>
      <c r="CQ49" s="684"/>
      <c r="CR49" s="717">
        <v>
150901331</v>
      </c>
      <c r="CS49" s="707"/>
      <c r="CT49" s="707"/>
      <c r="CU49" s="707"/>
      <c r="CV49" s="707"/>
      <c r="CW49" s="707"/>
      <c r="CX49" s="707"/>
      <c r="CY49" s="739"/>
      <c r="CZ49" s="722">
        <v>
100</v>
      </c>
      <c r="DA49" s="740"/>
      <c r="DB49" s="740"/>
      <c r="DC49" s="741"/>
      <c r="DD49" s="742">
        <v>
93330837</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t="10.8" hidden="1" x14ac:dyDescent="0.2"/>
    <row r="51" spans="82:133" ht="10.8" hidden="1" x14ac:dyDescent="0.2"/>
    <row r="52" spans="82:133" ht="10.8" hidden="1" x14ac:dyDescent="0.2"/>
    <row r="53" spans="82:133" ht="10.8" hidden="1" x14ac:dyDescent="0.2"/>
  </sheetData>
  <sheetProtection algorithmName="SHA-512" hashValue="Nhaiuu17sFZiugAoblT0Ppc/+9IzIEJdLU0/DpGezdwPsDJOVx6A6b4iwBzWmpdUolRrIQGSOG+Dw3JyfpV1Fw==" saltValue="eX8VoXHC7iBGHHAZ+Hi2/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307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308</v>
      </c>
      <c r="DK2" s="785"/>
      <c r="DL2" s="785"/>
      <c r="DM2" s="785"/>
      <c r="DN2" s="785"/>
      <c r="DO2" s="786"/>
      <c r="DP2" s="105"/>
      <c r="DQ2" s="784" t="s">
        <v>309</v>
      </c>
      <c r="DR2" s="785"/>
      <c r="DS2" s="785"/>
      <c r="DT2" s="785"/>
      <c r="DU2" s="785"/>
      <c r="DV2" s="785"/>
      <c r="DW2" s="785"/>
      <c r="DX2" s="785"/>
      <c r="DY2" s="785"/>
      <c r="DZ2" s="786"/>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87" t="s">
        <v>310</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311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78" t="s">
        <v>312</v>
      </c>
      <c r="B5" s="779"/>
      <c r="C5" s="779"/>
      <c r="D5" s="779"/>
      <c r="E5" s="779"/>
      <c r="F5" s="779"/>
      <c r="G5" s="779"/>
      <c r="H5" s="779"/>
      <c r="I5" s="779"/>
      <c r="J5" s="779"/>
      <c r="K5" s="779"/>
      <c r="L5" s="779"/>
      <c r="M5" s="779"/>
      <c r="N5" s="779"/>
      <c r="O5" s="779"/>
      <c r="P5" s="780"/>
      <c r="Q5" s="755" t="s">
        <v>313</v>
      </c>
      <c r="R5" s="756"/>
      <c r="S5" s="756"/>
      <c r="T5" s="756"/>
      <c r="U5" s="757"/>
      <c r="V5" s="755" t="s">
        <v>314</v>
      </c>
      <c r="W5" s="756"/>
      <c r="X5" s="756"/>
      <c r="Y5" s="756"/>
      <c r="Z5" s="757"/>
      <c r="AA5" s="755" t="s">
        <v>315</v>
      </c>
      <c r="AB5" s="756"/>
      <c r="AC5" s="756"/>
      <c r="AD5" s="756"/>
      <c r="AE5" s="756"/>
      <c r="AF5" s="788" t="s">
        <v>316</v>
      </c>
      <c r="AG5" s="756"/>
      <c r="AH5" s="756"/>
      <c r="AI5" s="756"/>
      <c r="AJ5" s="767"/>
      <c r="AK5" s="756" t="s">
        <v>317</v>
      </c>
      <c r="AL5" s="756"/>
      <c r="AM5" s="756"/>
      <c r="AN5" s="756"/>
      <c r="AO5" s="757"/>
      <c r="AP5" s="755" t="s">
        <v>318</v>
      </c>
      <c r="AQ5" s="756"/>
      <c r="AR5" s="756"/>
      <c r="AS5" s="756"/>
      <c r="AT5" s="757"/>
      <c r="AU5" s="755" t="s">
        <v>319</v>
      </c>
      <c r="AV5" s="756"/>
      <c r="AW5" s="756"/>
      <c r="AX5" s="756"/>
      <c r="AY5" s="767"/>
      <c r="AZ5" s="112"/>
      <c r="BA5" s="112"/>
      <c r="BB5" s="112"/>
      <c r="BC5" s="112"/>
      <c r="BD5" s="112"/>
      <c r="BE5" s="113"/>
      <c r="BF5" s="113"/>
      <c r="BG5" s="113"/>
      <c r="BH5" s="113"/>
      <c r="BI5" s="113"/>
      <c r="BJ5" s="113"/>
      <c r="BK5" s="113"/>
      <c r="BL5" s="113"/>
      <c r="BM5" s="113"/>
      <c r="BN5" s="113"/>
      <c r="BO5" s="113"/>
      <c r="BP5" s="113"/>
      <c r="BQ5" s="778" t="s">
        <v>320</v>
      </c>
      <c r="BR5" s="779"/>
      <c r="BS5" s="779"/>
      <c r="BT5" s="779"/>
      <c r="BU5" s="779"/>
      <c r="BV5" s="779"/>
      <c r="BW5" s="779"/>
      <c r="BX5" s="779"/>
      <c r="BY5" s="779"/>
      <c r="BZ5" s="779"/>
      <c r="CA5" s="779"/>
      <c r="CB5" s="779"/>
      <c r="CC5" s="779"/>
      <c r="CD5" s="779"/>
      <c r="CE5" s="779"/>
      <c r="CF5" s="779"/>
      <c r="CG5" s="780"/>
      <c r="CH5" s="755" t="s">
        <v>321</v>
      </c>
      <c r="CI5" s="756"/>
      <c r="CJ5" s="756"/>
      <c r="CK5" s="756"/>
      <c r="CL5" s="757"/>
      <c r="CM5" s="755" t="s">
        <v>322</v>
      </c>
      <c r="CN5" s="756"/>
      <c r="CO5" s="756"/>
      <c r="CP5" s="756"/>
      <c r="CQ5" s="757"/>
      <c r="CR5" s="755" t="s">
        <v>323</v>
      </c>
      <c r="CS5" s="756"/>
      <c r="CT5" s="756"/>
      <c r="CU5" s="756"/>
      <c r="CV5" s="757"/>
      <c r="CW5" s="755" t="s">
        <v>324</v>
      </c>
      <c r="CX5" s="756"/>
      <c r="CY5" s="756"/>
      <c r="CZ5" s="756"/>
      <c r="DA5" s="757"/>
      <c r="DB5" s="755" t="s">
        <v>325</v>
      </c>
      <c r="DC5" s="756"/>
      <c r="DD5" s="756"/>
      <c r="DE5" s="756"/>
      <c r="DF5" s="757"/>
      <c r="DG5" s="761" t="s">
        <v>326</v>
      </c>
      <c r="DH5" s="762"/>
      <c r="DI5" s="762"/>
      <c r="DJ5" s="762"/>
      <c r="DK5" s="763"/>
      <c r="DL5" s="761" t="s">
        <v>327</v>
      </c>
      <c r="DM5" s="762"/>
      <c r="DN5" s="762"/>
      <c r="DO5" s="762"/>
      <c r="DP5" s="763"/>
      <c r="DQ5" s="755" t="s">
        <v>328</v>
      </c>
      <c r="DR5" s="756"/>
      <c r="DS5" s="756"/>
      <c r="DT5" s="756"/>
      <c r="DU5" s="757"/>
      <c r="DV5" s="755" t="s">
        <v>319</v>
      </c>
      <c r="DW5" s="756"/>
      <c r="DX5" s="756"/>
      <c r="DY5" s="756"/>
      <c r="DZ5" s="767"/>
      <c r="EA5" s="110"/>
    </row>
    <row r="6" spans="1:131" s="111" customFormat="1" ht="26.25" customHeight="1" thickBot="1" x14ac:dyDescent="0.25">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2">
      <c r="A7" s="114">
        <v>1</v>
      </c>
      <c r="B7" s="769" t="s">
        <v>329</v>
      </c>
      <c r="C7" s="770"/>
      <c r="D7" s="770"/>
      <c r="E7" s="770"/>
      <c r="F7" s="770"/>
      <c r="G7" s="770"/>
      <c r="H7" s="770"/>
      <c r="I7" s="770"/>
      <c r="J7" s="770"/>
      <c r="K7" s="770"/>
      <c r="L7" s="770"/>
      <c r="M7" s="770"/>
      <c r="N7" s="770"/>
      <c r="O7" s="770"/>
      <c r="P7" s="771"/>
      <c r="Q7" s="772">
        <v>154322</v>
      </c>
      <c r="R7" s="773"/>
      <c r="S7" s="773"/>
      <c r="T7" s="773"/>
      <c r="U7" s="773"/>
      <c r="V7" s="773">
        <v>151817</v>
      </c>
      <c r="W7" s="773"/>
      <c r="X7" s="773"/>
      <c r="Y7" s="773"/>
      <c r="Z7" s="773"/>
      <c r="AA7" s="773">
        <v>2505</v>
      </c>
      <c r="AB7" s="773"/>
      <c r="AC7" s="773"/>
      <c r="AD7" s="773"/>
      <c r="AE7" s="774"/>
      <c r="AF7" s="775">
        <v>2399</v>
      </c>
      <c r="AG7" s="776"/>
      <c r="AH7" s="776"/>
      <c r="AI7" s="776"/>
      <c r="AJ7" s="777"/>
      <c r="AK7" s="812">
        <v>6259</v>
      </c>
      <c r="AL7" s="813"/>
      <c r="AM7" s="813"/>
      <c r="AN7" s="813"/>
      <c r="AO7" s="813"/>
      <c r="AP7" s="813">
        <v>75563</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t="s">
        <v>330</v>
      </c>
      <c r="BS7" s="816" t="s">
        <v>331</v>
      </c>
      <c r="BT7" s="817" t="s">
        <v>331</v>
      </c>
      <c r="BU7" s="817" t="s">
        <v>331</v>
      </c>
      <c r="BV7" s="817" t="s">
        <v>331</v>
      </c>
      <c r="BW7" s="817" t="s">
        <v>331</v>
      </c>
      <c r="BX7" s="817" t="s">
        <v>331</v>
      </c>
      <c r="BY7" s="817" t="s">
        <v>331</v>
      </c>
      <c r="BZ7" s="817" t="s">
        <v>331</v>
      </c>
      <c r="CA7" s="817" t="s">
        <v>331</v>
      </c>
      <c r="CB7" s="817" t="s">
        <v>331</v>
      </c>
      <c r="CC7" s="817" t="s">
        <v>331</v>
      </c>
      <c r="CD7" s="817" t="s">
        <v>331</v>
      </c>
      <c r="CE7" s="817" t="s">
        <v>331</v>
      </c>
      <c r="CF7" s="817" t="s">
        <v>331</v>
      </c>
      <c r="CG7" s="818" t="s">
        <v>331</v>
      </c>
      <c r="CH7" s="809">
        <v>0</v>
      </c>
      <c r="CI7" s="810"/>
      <c r="CJ7" s="810"/>
      <c r="CK7" s="810"/>
      <c r="CL7" s="811"/>
      <c r="CM7" s="809">
        <v>55</v>
      </c>
      <c r="CN7" s="810"/>
      <c r="CO7" s="810"/>
      <c r="CP7" s="810"/>
      <c r="CQ7" s="811"/>
      <c r="CR7" s="809">
        <v>5</v>
      </c>
      <c r="CS7" s="810"/>
      <c r="CT7" s="810"/>
      <c r="CU7" s="810"/>
      <c r="CV7" s="811"/>
      <c r="CW7" s="809" t="s">
        <v>332</v>
      </c>
      <c r="CX7" s="810"/>
      <c r="CY7" s="810"/>
      <c r="CZ7" s="810"/>
      <c r="DA7" s="811"/>
      <c r="DB7" s="809">
        <v>234</v>
      </c>
      <c r="DC7" s="810"/>
      <c r="DD7" s="810"/>
      <c r="DE7" s="810"/>
      <c r="DF7" s="811"/>
      <c r="DG7" s="809">
        <v>285</v>
      </c>
      <c r="DH7" s="810"/>
      <c r="DI7" s="810"/>
      <c r="DJ7" s="810"/>
      <c r="DK7" s="811"/>
      <c r="DL7" s="809" t="s">
        <v>332</v>
      </c>
      <c r="DM7" s="810"/>
      <c r="DN7" s="810"/>
      <c r="DO7" s="810"/>
      <c r="DP7" s="811"/>
      <c r="DQ7" s="809" t="s">
        <v>332</v>
      </c>
      <c r="DR7" s="810"/>
      <c r="DS7" s="810"/>
      <c r="DT7" s="810"/>
      <c r="DU7" s="811"/>
      <c r="DV7" s="790"/>
      <c r="DW7" s="791"/>
      <c r="DX7" s="791"/>
      <c r="DY7" s="791"/>
      <c r="DZ7" s="792"/>
      <c r="EA7" s="110"/>
    </row>
    <row r="8" spans="1:131" s="111" customFormat="1" ht="26.25" customHeight="1" x14ac:dyDescent="0.2">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333</v>
      </c>
      <c r="BT8" s="807" t="s">
        <v>333</v>
      </c>
      <c r="BU8" s="807" t="s">
        <v>333</v>
      </c>
      <c r="BV8" s="807" t="s">
        <v>333</v>
      </c>
      <c r="BW8" s="807" t="s">
        <v>333</v>
      </c>
      <c r="BX8" s="807" t="s">
        <v>333</v>
      </c>
      <c r="BY8" s="807" t="s">
        <v>333</v>
      </c>
      <c r="BZ8" s="807" t="s">
        <v>333</v>
      </c>
      <c r="CA8" s="807" t="s">
        <v>333</v>
      </c>
      <c r="CB8" s="807" t="s">
        <v>333</v>
      </c>
      <c r="CC8" s="807" t="s">
        <v>333</v>
      </c>
      <c r="CD8" s="807" t="s">
        <v>333</v>
      </c>
      <c r="CE8" s="807" t="s">
        <v>333</v>
      </c>
      <c r="CF8" s="807" t="s">
        <v>333</v>
      </c>
      <c r="CG8" s="808" t="s">
        <v>333</v>
      </c>
      <c r="CH8" s="819">
        <v>-12</v>
      </c>
      <c r="CI8" s="820"/>
      <c r="CJ8" s="820"/>
      <c r="CK8" s="820"/>
      <c r="CL8" s="821"/>
      <c r="CM8" s="819">
        <v>4297</v>
      </c>
      <c r="CN8" s="820"/>
      <c r="CO8" s="820"/>
      <c r="CP8" s="820"/>
      <c r="CQ8" s="821"/>
      <c r="CR8" s="819">
        <v>2350</v>
      </c>
      <c r="CS8" s="820"/>
      <c r="CT8" s="820"/>
      <c r="CU8" s="820"/>
      <c r="CV8" s="821"/>
      <c r="CW8" s="819" t="s">
        <v>332</v>
      </c>
      <c r="CX8" s="820"/>
      <c r="CY8" s="820"/>
      <c r="CZ8" s="820"/>
      <c r="DA8" s="821"/>
      <c r="DB8" s="819" t="s">
        <v>332</v>
      </c>
      <c r="DC8" s="820"/>
      <c r="DD8" s="820"/>
      <c r="DE8" s="820"/>
      <c r="DF8" s="821"/>
      <c r="DG8" s="819" t="s">
        <v>332</v>
      </c>
      <c r="DH8" s="820"/>
      <c r="DI8" s="820"/>
      <c r="DJ8" s="820"/>
      <c r="DK8" s="821"/>
      <c r="DL8" s="819" t="s">
        <v>332</v>
      </c>
      <c r="DM8" s="820"/>
      <c r="DN8" s="820"/>
      <c r="DO8" s="820"/>
      <c r="DP8" s="821"/>
      <c r="DQ8" s="819" t="s">
        <v>332</v>
      </c>
      <c r="DR8" s="820"/>
      <c r="DS8" s="820"/>
      <c r="DT8" s="820"/>
      <c r="DU8" s="821"/>
      <c r="DV8" s="822"/>
      <c r="DW8" s="823"/>
      <c r="DX8" s="823"/>
      <c r="DY8" s="823"/>
      <c r="DZ8" s="824"/>
      <c r="EA8" s="110"/>
    </row>
    <row r="9" spans="1:131" s="111" customFormat="1" ht="26.25" customHeight="1" x14ac:dyDescent="0.2">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334</v>
      </c>
      <c r="BT9" s="807" t="s">
        <v>334</v>
      </c>
      <c r="BU9" s="807" t="s">
        <v>334</v>
      </c>
      <c r="BV9" s="807" t="s">
        <v>334</v>
      </c>
      <c r="BW9" s="807" t="s">
        <v>334</v>
      </c>
      <c r="BX9" s="807" t="s">
        <v>334</v>
      </c>
      <c r="BY9" s="807" t="s">
        <v>334</v>
      </c>
      <c r="BZ9" s="807" t="s">
        <v>334</v>
      </c>
      <c r="CA9" s="807" t="s">
        <v>334</v>
      </c>
      <c r="CB9" s="807" t="s">
        <v>334</v>
      </c>
      <c r="CC9" s="807" t="s">
        <v>334</v>
      </c>
      <c r="CD9" s="807" t="s">
        <v>334</v>
      </c>
      <c r="CE9" s="807" t="s">
        <v>334</v>
      </c>
      <c r="CF9" s="807" t="s">
        <v>334</v>
      </c>
      <c r="CG9" s="808" t="s">
        <v>334</v>
      </c>
      <c r="CH9" s="819">
        <v>0</v>
      </c>
      <c r="CI9" s="820"/>
      <c r="CJ9" s="820"/>
      <c r="CK9" s="820"/>
      <c r="CL9" s="821"/>
      <c r="CM9" s="819">
        <v>86</v>
      </c>
      <c r="CN9" s="820"/>
      <c r="CO9" s="820"/>
      <c r="CP9" s="820"/>
      <c r="CQ9" s="821"/>
      <c r="CR9" s="819">
        <v>3</v>
      </c>
      <c r="CS9" s="820"/>
      <c r="CT9" s="820"/>
      <c r="CU9" s="820"/>
      <c r="CV9" s="821"/>
      <c r="CW9" s="819">
        <v>22</v>
      </c>
      <c r="CX9" s="820"/>
      <c r="CY9" s="820"/>
      <c r="CZ9" s="820"/>
      <c r="DA9" s="821"/>
      <c r="DB9" s="819" t="s">
        <v>332</v>
      </c>
      <c r="DC9" s="820"/>
      <c r="DD9" s="820"/>
      <c r="DE9" s="820"/>
      <c r="DF9" s="821"/>
      <c r="DG9" s="819" t="s">
        <v>332</v>
      </c>
      <c r="DH9" s="820"/>
      <c r="DI9" s="820"/>
      <c r="DJ9" s="820"/>
      <c r="DK9" s="821"/>
      <c r="DL9" s="819" t="s">
        <v>332</v>
      </c>
      <c r="DM9" s="820"/>
      <c r="DN9" s="820"/>
      <c r="DO9" s="820"/>
      <c r="DP9" s="821"/>
      <c r="DQ9" s="819" t="s">
        <v>332</v>
      </c>
      <c r="DR9" s="820"/>
      <c r="DS9" s="820"/>
      <c r="DT9" s="820"/>
      <c r="DU9" s="821"/>
      <c r="DV9" s="822"/>
      <c r="DW9" s="823"/>
      <c r="DX9" s="823"/>
      <c r="DY9" s="823"/>
      <c r="DZ9" s="824"/>
      <c r="EA9" s="110"/>
    </row>
    <row r="10" spans="1:131" s="111" customFormat="1" ht="26.25" customHeight="1" x14ac:dyDescent="0.2">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335</v>
      </c>
      <c r="BT10" s="807" t="s">
        <v>335</v>
      </c>
      <c r="BU10" s="807" t="s">
        <v>335</v>
      </c>
      <c r="BV10" s="807" t="s">
        <v>335</v>
      </c>
      <c r="BW10" s="807" t="s">
        <v>335</v>
      </c>
      <c r="BX10" s="807" t="s">
        <v>335</v>
      </c>
      <c r="BY10" s="807" t="s">
        <v>335</v>
      </c>
      <c r="BZ10" s="807" t="s">
        <v>335</v>
      </c>
      <c r="CA10" s="807" t="s">
        <v>335</v>
      </c>
      <c r="CB10" s="807" t="s">
        <v>335</v>
      </c>
      <c r="CC10" s="807" t="s">
        <v>335</v>
      </c>
      <c r="CD10" s="807" t="s">
        <v>335</v>
      </c>
      <c r="CE10" s="807" t="s">
        <v>335</v>
      </c>
      <c r="CF10" s="807" t="s">
        <v>335</v>
      </c>
      <c r="CG10" s="808" t="s">
        <v>335</v>
      </c>
      <c r="CH10" s="819">
        <v>1</v>
      </c>
      <c r="CI10" s="820"/>
      <c r="CJ10" s="820"/>
      <c r="CK10" s="820"/>
      <c r="CL10" s="821"/>
      <c r="CM10" s="819">
        <v>24</v>
      </c>
      <c r="CN10" s="820"/>
      <c r="CO10" s="820"/>
      <c r="CP10" s="820"/>
      <c r="CQ10" s="821"/>
      <c r="CR10" s="819">
        <v>7</v>
      </c>
      <c r="CS10" s="820"/>
      <c r="CT10" s="820"/>
      <c r="CU10" s="820"/>
      <c r="CV10" s="821"/>
      <c r="CW10" s="819" t="s">
        <v>332</v>
      </c>
      <c r="CX10" s="820"/>
      <c r="CY10" s="820"/>
      <c r="CZ10" s="820"/>
      <c r="DA10" s="821"/>
      <c r="DB10" s="819" t="s">
        <v>332</v>
      </c>
      <c r="DC10" s="820"/>
      <c r="DD10" s="820"/>
      <c r="DE10" s="820"/>
      <c r="DF10" s="821"/>
      <c r="DG10" s="819" t="s">
        <v>332</v>
      </c>
      <c r="DH10" s="820"/>
      <c r="DI10" s="820"/>
      <c r="DJ10" s="820"/>
      <c r="DK10" s="821"/>
      <c r="DL10" s="819" t="s">
        <v>332</v>
      </c>
      <c r="DM10" s="820"/>
      <c r="DN10" s="820"/>
      <c r="DO10" s="820"/>
      <c r="DP10" s="821"/>
      <c r="DQ10" s="819" t="s">
        <v>332</v>
      </c>
      <c r="DR10" s="820"/>
      <c r="DS10" s="820"/>
      <c r="DT10" s="820"/>
      <c r="DU10" s="821"/>
      <c r="DV10" s="822"/>
      <c r="DW10" s="823"/>
      <c r="DX10" s="823"/>
      <c r="DY10" s="823"/>
      <c r="DZ10" s="824"/>
      <c r="EA10" s="110"/>
    </row>
    <row r="11" spans="1:131" s="111" customFormat="1" ht="26.25" customHeight="1" x14ac:dyDescent="0.2">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t="s">
        <v>336</v>
      </c>
      <c r="BT11" s="807" t="s">
        <v>336</v>
      </c>
      <c r="BU11" s="807" t="s">
        <v>336</v>
      </c>
      <c r="BV11" s="807" t="s">
        <v>336</v>
      </c>
      <c r="BW11" s="807" t="s">
        <v>336</v>
      </c>
      <c r="BX11" s="807" t="s">
        <v>336</v>
      </c>
      <c r="BY11" s="807" t="s">
        <v>336</v>
      </c>
      <c r="BZ11" s="807" t="s">
        <v>336</v>
      </c>
      <c r="CA11" s="807" t="s">
        <v>336</v>
      </c>
      <c r="CB11" s="807" t="s">
        <v>336</v>
      </c>
      <c r="CC11" s="807" t="s">
        <v>336</v>
      </c>
      <c r="CD11" s="807" t="s">
        <v>336</v>
      </c>
      <c r="CE11" s="807" t="s">
        <v>336</v>
      </c>
      <c r="CF11" s="807" t="s">
        <v>336</v>
      </c>
      <c r="CG11" s="808" t="s">
        <v>336</v>
      </c>
      <c r="CH11" s="819">
        <v>1</v>
      </c>
      <c r="CI11" s="820"/>
      <c r="CJ11" s="820"/>
      <c r="CK11" s="820"/>
      <c r="CL11" s="821"/>
      <c r="CM11" s="819">
        <v>23</v>
      </c>
      <c r="CN11" s="820"/>
      <c r="CO11" s="820"/>
      <c r="CP11" s="820"/>
      <c r="CQ11" s="821"/>
      <c r="CR11" s="819">
        <v>3</v>
      </c>
      <c r="CS11" s="820"/>
      <c r="CT11" s="820"/>
      <c r="CU11" s="820"/>
      <c r="CV11" s="821"/>
      <c r="CW11" s="819" t="s">
        <v>332</v>
      </c>
      <c r="CX11" s="820"/>
      <c r="CY11" s="820"/>
      <c r="CZ11" s="820"/>
      <c r="DA11" s="821"/>
      <c r="DB11" s="819" t="s">
        <v>332</v>
      </c>
      <c r="DC11" s="820"/>
      <c r="DD11" s="820"/>
      <c r="DE11" s="820"/>
      <c r="DF11" s="821"/>
      <c r="DG11" s="819" t="s">
        <v>332</v>
      </c>
      <c r="DH11" s="820"/>
      <c r="DI11" s="820"/>
      <c r="DJ11" s="820"/>
      <c r="DK11" s="821"/>
      <c r="DL11" s="819" t="s">
        <v>332</v>
      </c>
      <c r="DM11" s="820"/>
      <c r="DN11" s="820"/>
      <c r="DO11" s="820"/>
      <c r="DP11" s="821"/>
      <c r="DQ11" s="819" t="s">
        <v>332</v>
      </c>
      <c r="DR11" s="820"/>
      <c r="DS11" s="820"/>
      <c r="DT11" s="820"/>
      <c r="DU11" s="821"/>
      <c r="DV11" s="822"/>
      <c r="DW11" s="823"/>
      <c r="DX11" s="823"/>
      <c r="DY11" s="823"/>
      <c r="DZ11" s="824"/>
      <c r="EA11" s="110"/>
    </row>
    <row r="12" spans="1:131" s="111" customFormat="1" ht="26.25" customHeight="1" x14ac:dyDescent="0.2">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t="s">
        <v>337</v>
      </c>
      <c r="BT12" s="807" t="s">
        <v>337</v>
      </c>
      <c r="BU12" s="807" t="s">
        <v>337</v>
      </c>
      <c r="BV12" s="807" t="s">
        <v>337</v>
      </c>
      <c r="BW12" s="807" t="s">
        <v>337</v>
      </c>
      <c r="BX12" s="807" t="s">
        <v>337</v>
      </c>
      <c r="BY12" s="807" t="s">
        <v>337</v>
      </c>
      <c r="BZ12" s="807" t="s">
        <v>337</v>
      </c>
      <c r="CA12" s="807" t="s">
        <v>337</v>
      </c>
      <c r="CB12" s="807" t="s">
        <v>337</v>
      </c>
      <c r="CC12" s="807" t="s">
        <v>337</v>
      </c>
      <c r="CD12" s="807" t="s">
        <v>337</v>
      </c>
      <c r="CE12" s="807" t="s">
        <v>337</v>
      </c>
      <c r="CF12" s="807" t="s">
        <v>337</v>
      </c>
      <c r="CG12" s="808" t="s">
        <v>337</v>
      </c>
      <c r="CH12" s="819">
        <v>2</v>
      </c>
      <c r="CI12" s="820"/>
      <c r="CJ12" s="820"/>
      <c r="CK12" s="820"/>
      <c r="CL12" s="821"/>
      <c r="CM12" s="819">
        <v>78</v>
      </c>
      <c r="CN12" s="820"/>
      <c r="CO12" s="820"/>
      <c r="CP12" s="820"/>
      <c r="CQ12" s="821"/>
      <c r="CR12" s="819">
        <v>3</v>
      </c>
      <c r="CS12" s="820"/>
      <c r="CT12" s="820"/>
      <c r="CU12" s="820"/>
      <c r="CV12" s="821"/>
      <c r="CW12" s="819">
        <v>19</v>
      </c>
      <c r="CX12" s="820"/>
      <c r="CY12" s="820"/>
      <c r="CZ12" s="820"/>
      <c r="DA12" s="821"/>
      <c r="DB12" s="819" t="s">
        <v>332</v>
      </c>
      <c r="DC12" s="820"/>
      <c r="DD12" s="820"/>
      <c r="DE12" s="820"/>
      <c r="DF12" s="821"/>
      <c r="DG12" s="819" t="s">
        <v>332</v>
      </c>
      <c r="DH12" s="820"/>
      <c r="DI12" s="820"/>
      <c r="DJ12" s="820"/>
      <c r="DK12" s="821"/>
      <c r="DL12" s="819" t="s">
        <v>332</v>
      </c>
      <c r="DM12" s="820"/>
      <c r="DN12" s="820"/>
      <c r="DO12" s="820"/>
      <c r="DP12" s="821"/>
      <c r="DQ12" s="819" t="s">
        <v>332</v>
      </c>
      <c r="DR12" s="820"/>
      <c r="DS12" s="820"/>
      <c r="DT12" s="820"/>
      <c r="DU12" s="821"/>
      <c r="DV12" s="822"/>
      <c r="DW12" s="823"/>
      <c r="DX12" s="823"/>
      <c r="DY12" s="823"/>
      <c r="DZ12" s="824"/>
      <c r="EA12" s="110"/>
    </row>
    <row r="13" spans="1:131" s="111" customFormat="1" ht="26.25" customHeight="1" x14ac:dyDescent="0.2">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t="s">
        <v>338</v>
      </c>
      <c r="BT13" s="807" t="s">
        <v>338</v>
      </c>
      <c r="BU13" s="807" t="s">
        <v>338</v>
      </c>
      <c r="BV13" s="807" t="s">
        <v>338</v>
      </c>
      <c r="BW13" s="807" t="s">
        <v>338</v>
      </c>
      <c r="BX13" s="807" t="s">
        <v>338</v>
      </c>
      <c r="BY13" s="807" t="s">
        <v>338</v>
      </c>
      <c r="BZ13" s="807" t="s">
        <v>338</v>
      </c>
      <c r="CA13" s="807" t="s">
        <v>338</v>
      </c>
      <c r="CB13" s="807" t="s">
        <v>338</v>
      </c>
      <c r="CC13" s="807" t="s">
        <v>338</v>
      </c>
      <c r="CD13" s="807" t="s">
        <v>338</v>
      </c>
      <c r="CE13" s="807" t="s">
        <v>338</v>
      </c>
      <c r="CF13" s="807" t="s">
        <v>338</v>
      </c>
      <c r="CG13" s="808" t="s">
        <v>338</v>
      </c>
      <c r="CH13" s="819">
        <v>3</v>
      </c>
      <c r="CI13" s="820"/>
      <c r="CJ13" s="820"/>
      <c r="CK13" s="820"/>
      <c r="CL13" s="821"/>
      <c r="CM13" s="819">
        <v>13</v>
      </c>
      <c r="CN13" s="820"/>
      <c r="CO13" s="820"/>
      <c r="CP13" s="820"/>
      <c r="CQ13" s="821"/>
      <c r="CR13" s="819">
        <v>2</v>
      </c>
      <c r="CS13" s="820"/>
      <c r="CT13" s="820"/>
      <c r="CU13" s="820"/>
      <c r="CV13" s="821"/>
      <c r="CW13" s="819">
        <v>65</v>
      </c>
      <c r="CX13" s="820"/>
      <c r="CY13" s="820"/>
      <c r="CZ13" s="820"/>
      <c r="DA13" s="821"/>
      <c r="DB13" s="819" t="s">
        <v>332</v>
      </c>
      <c r="DC13" s="820"/>
      <c r="DD13" s="820"/>
      <c r="DE13" s="820"/>
      <c r="DF13" s="821"/>
      <c r="DG13" s="819" t="s">
        <v>332</v>
      </c>
      <c r="DH13" s="820"/>
      <c r="DI13" s="820"/>
      <c r="DJ13" s="820"/>
      <c r="DK13" s="821"/>
      <c r="DL13" s="819" t="s">
        <v>332</v>
      </c>
      <c r="DM13" s="820"/>
      <c r="DN13" s="820"/>
      <c r="DO13" s="820"/>
      <c r="DP13" s="821"/>
      <c r="DQ13" s="819" t="s">
        <v>332</v>
      </c>
      <c r="DR13" s="820"/>
      <c r="DS13" s="820"/>
      <c r="DT13" s="820"/>
      <c r="DU13" s="821"/>
      <c r="DV13" s="822"/>
      <c r="DW13" s="823"/>
      <c r="DX13" s="823"/>
      <c r="DY13" s="823"/>
      <c r="DZ13" s="824"/>
      <c r="EA13" s="110"/>
    </row>
    <row r="14" spans="1:131" s="111" customFormat="1" ht="26.25" customHeight="1" x14ac:dyDescent="0.2">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t="s">
        <v>339</v>
      </c>
      <c r="BT14" s="807" t="s">
        <v>339</v>
      </c>
      <c r="BU14" s="807" t="s">
        <v>339</v>
      </c>
      <c r="BV14" s="807" t="s">
        <v>339</v>
      </c>
      <c r="BW14" s="807" t="s">
        <v>339</v>
      </c>
      <c r="BX14" s="807" t="s">
        <v>339</v>
      </c>
      <c r="BY14" s="807" t="s">
        <v>339</v>
      </c>
      <c r="BZ14" s="807" t="s">
        <v>339</v>
      </c>
      <c r="CA14" s="807" t="s">
        <v>339</v>
      </c>
      <c r="CB14" s="807" t="s">
        <v>339</v>
      </c>
      <c r="CC14" s="807" t="s">
        <v>339</v>
      </c>
      <c r="CD14" s="807" t="s">
        <v>339</v>
      </c>
      <c r="CE14" s="807" t="s">
        <v>339</v>
      </c>
      <c r="CF14" s="807" t="s">
        <v>339</v>
      </c>
      <c r="CG14" s="808" t="s">
        <v>339</v>
      </c>
      <c r="CH14" s="819">
        <v>2</v>
      </c>
      <c r="CI14" s="820"/>
      <c r="CJ14" s="820"/>
      <c r="CK14" s="820"/>
      <c r="CL14" s="821"/>
      <c r="CM14" s="819">
        <v>73</v>
      </c>
      <c r="CN14" s="820"/>
      <c r="CO14" s="820"/>
      <c r="CP14" s="820"/>
      <c r="CQ14" s="821"/>
      <c r="CR14" s="819">
        <v>3</v>
      </c>
      <c r="CS14" s="820"/>
      <c r="CT14" s="820"/>
      <c r="CU14" s="820"/>
      <c r="CV14" s="821"/>
      <c r="CW14" s="819" t="s">
        <v>332</v>
      </c>
      <c r="CX14" s="820"/>
      <c r="CY14" s="820"/>
      <c r="CZ14" s="820"/>
      <c r="DA14" s="821"/>
      <c r="DB14" s="819" t="s">
        <v>332</v>
      </c>
      <c r="DC14" s="820"/>
      <c r="DD14" s="820"/>
      <c r="DE14" s="820"/>
      <c r="DF14" s="821"/>
      <c r="DG14" s="819" t="s">
        <v>332</v>
      </c>
      <c r="DH14" s="820"/>
      <c r="DI14" s="820"/>
      <c r="DJ14" s="820"/>
      <c r="DK14" s="821"/>
      <c r="DL14" s="819" t="s">
        <v>332</v>
      </c>
      <c r="DM14" s="820"/>
      <c r="DN14" s="820"/>
      <c r="DO14" s="820"/>
      <c r="DP14" s="821"/>
      <c r="DQ14" s="819" t="s">
        <v>332</v>
      </c>
      <c r="DR14" s="820"/>
      <c r="DS14" s="820"/>
      <c r="DT14" s="820"/>
      <c r="DU14" s="821"/>
      <c r="DV14" s="822"/>
      <c r="DW14" s="823"/>
      <c r="DX14" s="823"/>
      <c r="DY14" s="823"/>
      <c r="DZ14" s="824"/>
      <c r="EA14" s="110"/>
    </row>
    <row r="15" spans="1:131" s="111" customFormat="1" ht="26.25" customHeight="1" x14ac:dyDescent="0.2">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t="s">
        <v>340</v>
      </c>
      <c r="BT15" s="807" t="s">
        <v>340</v>
      </c>
      <c r="BU15" s="807" t="s">
        <v>340</v>
      </c>
      <c r="BV15" s="807" t="s">
        <v>340</v>
      </c>
      <c r="BW15" s="807" t="s">
        <v>340</v>
      </c>
      <c r="BX15" s="807" t="s">
        <v>340</v>
      </c>
      <c r="BY15" s="807" t="s">
        <v>340</v>
      </c>
      <c r="BZ15" s="807" t="s">
        <v>340</v>
      </c>
      <c r="CA15" s="807" t="s">
        <v>340</v>
      </c>
      <c r="CB15" s="807" t="s">
        <v>340</v>
      </c>
      <c r="CC15" s="807" t="s">
        <v>340</v>
      </c>
      <c r="CD15" s="807" t="s">
        <v>340</v>
      </c>
      <c r="CE15" s="807" t="s">
        <v>340</v>
      </c>
      <c r="CF15" s="807" t="s">
        <v>340</v>
      </c>
      <c r="CG15" s="808" t="s">
        <v>340</v>
      </c>
      <c r="CH15" s="819">
        <v>3</v>
      </c>
      <c r="CI15" s="820"/>
      <c r="CJ15" s="820"/>
      <c r="CK15" s="820"/>
      <c r="CL15" s="821"/>
      <c r="CM15" s="819">
        <v>53</v>
      </c>
      <c r="CN15" s="820"/>
      <c r="CO15" s="820"/>
      <c r="CP15" s="820"/>
      <c r="CQ15" s="821"/>
      <c r="CR15" s="819">
        <v>45</v>
      </c>
      <c r="CS15" s="820"/>
      <c r="CT15" s="820"/>
      <c r="CU15" s="820"/>
      <c r="CV15" s="821"/>
      <c r="CW15" s="819">
        <v>12</v>
      </c>
      <c r="CX15" s="820"/>
      <c r="CY15" s="820"/>
      <c r="CZ15" s="820"/>
      <c r="DA15" s="821"/>
      <c r="DB15" s="819" t="s">
        <v>332</v>
      </c>
      <c r="DC15" s="820"/>
      <c r="DD15" s="820"/>
      <c r="DE15" s="820"/>
      <c r="DF15" s="821"/>
      <c r="DG15" s="819" t="s">
        <v>332</v>
      </c>
      <c r="DH15" s="820"/>
      <c r="DI15" s="820"/>
      <c r="DJ15" s="820"/>
      <c r="DK15" s="821"/>
      <c r="DL15" s="819" t="s">
        <v>332</v>
      </c>
      <c r="DM15" s="820"/>
      <c r="DN15" s="820"/>
      <c r="DO15" s="820"/>
      <c r="DP15" s="821"/>
      <c r="DQ15" s="819" t="s">
        <v>332</v>
      </c>
      <c r="DR15" s="820"/>
      <c r="DS15" s="820"/>
      <c r="DT15" s="820"/>
      <c r="DU15" s="821"/>
      <c r="DV15" s="822"/>
      <c r="DW15" s="823"/>
      <c r="DX15" s="823"/>
      <c r="DY15" s="823"/>
      <c r="DZ15" s="824"/>
      <c r="EA15" s="110"/>
    </row>
    <row r="16" spans="1:131" s="111" customFormat="1" ht="26.25" customHeight="1" x14ac:dyDescent="0.2">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2">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2">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2">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2">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5">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2">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341</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5">
      <c r="A23" s="120" t="s">
        <v>342</v>
      </c>
      <c r="B23" s="828" t="s">
        <v>343</v>
      </c>
      <c r="C23" s="829"/>
      <c r="D23" s="829"/>
      <c r="E23" s="829"/>
      <c r="F23" s="829"/>
      <c r="G23" s="829"/>
      <c r="H23" s="829"/>
      <c r="I23" s="829"/>
      <c r="J23" s="829"/>
      <c r="K23" s="829"/>
      <c r="L23" s="829"/>
      <c r="M23" s="829"/>
      <c r="N23" s="829"/>
      <c r="O23" s="829"/>
      <c r="P23" s="830"/>
      <c r="Q23" s="831">
        <v>154322</v>
      </c>
      <c r="R23" s="832"/>
      <c r="S23" s="832"/>
      <c r="T23" s="832"/>
      <c r="U23" s="832"/>
      <c r="V23" s="832">
        <v>151817</v>
      </c>
      <c r="W23" s="832"/>
      <c r="X23" s="832"/>
      <c r="Y23" s="832"/>
      <c r="Z23" s="832"/>
      <c r="AA23" s="832">
        <v>2505</v>
      </c>
      <c r="AB23" s="832"/>
      <c r="AC23" s="832"/>
      <c r="AD23" s="832"/>
      <c r="AE23" s="833"/>
      <c r="AF23" s="834">
        <v>2399</v>
      </c>
      <c r="AG23" s="832"/>
      <c r="AH23" s="832"/>
      <c r="AI23" s="832"/>
      <c r="AJ23" s="835"/>
      <c r="AK23" s="836"/>
      <c r="AL23" s="837"/>
      <c r="AM23" s="837"/>
      <c r="AN23" s="837"/>
      <c r="AO23" s="837"/>
      <c r="AP23" s="832">
        <v>75563</v>
      </c>
      <c r="AQ23" s="832"/>
      <c r="AR23" s="832"/>
      <c r="AS23" s="832"/>
      <c r="AT23" s="832"/>
      <c r="AU23" s="838"/>
      <c r="AV23" s="838"/>
      <c r="AW23" s="838"/>
      <c r="AX23" s="838"/>
      <c r="AY23" s="839"/>
      <c r="AZ23" s="847" t="s">
        <v>68</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2">
      <c r="A24" s="846" t="s">
        <v>344</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5">
      <c r="A25" s="787" t="s">
        <v>345</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2">
      <c r="A26" s="778" t="s">
        <v>312</v>
      </c>
      <c r="B26" s="779"/>
      <c r="C26" s="779"/>
      <c r="D26" s="779"/>
      <c r="E26" s="779"/>
      <c r="F26" s="779"/>
      <c r="G26" s="779"/>
      <c r="H26" s="779"/>
      <c r="I26" s="779"/>
      <c r="J26" s="779"/>
      <c r="K26" s="779"/>
      <c r="L26" s="779"/>
      <c r="M26" s="779"/>
      <c r="N26" s="779"/>
      <c r="O26" s="779"/>
      <c r="P26" s="780"/>
      <c r="Q26" s="755" t="s">
        <v>346</v>
      </c>
      <c r="R26" s="756"/>
      <c r="S26" s="756"/>
      <c r="T26" s="756"/>
      <c r="U26" s="757"/>
      <c r="V26" s="755" t="s">
        <v>348</v>
      </c>
      <c r="W26" s="756"/>
      <c r="X26" s="756"/>
      <c r="Y26" s="756"/>
      <c r="Z26" s="757"/>
      <c r="AA26" s="755" t="s">
        <v>349</v>
      </c>
      <c r="AB26" s="756"/>
      <c r="AC26" s="756"/>
      <c r="AD26" s="756"/>
      <c r="AE26" s="756"/>
      <c r="AF26" s="850" t="s">
        <v>350</v>
      </c>
      <c r="AG26" s="851"/>
      <c r="AH26" s="851"/>
      <c r="AI26" s="851"/>
      <c r="AJ26" s="852"/>
      <c r="AK26" s="756" t="s">
        <v>351</v>
      </c>
      <c r="AL26" s="756"/>
      <c r="AM26" s="756"/>
      <c r="AN26" s="756"/>
      <c r="AO26" s="757"/>
      <c r="AP26" s="755" t="s">
        <v>352</v>
      </c>
      <c r="AQ26" s="756"/>
      <c r="AR26" s="756"/>
      <c r="AS26" s="756"/>
      <c r="AT26" s="757"/>
      <c r="AU26" s="755" t="s">
        <v>353</v>
      </c>
      <c r="AV26" s="756"/>
      <c r="AW26" s="756"/>
      <c r="AX26" s="756"/>
      <c r="AY26" s="757"/>
      <c r="AZ26" s="755" t="s">
        <v>354</v>
      </c>
      <c r="BA26" s="756"/>
      <c r="BB26" s="756"/>
      <c r="BC26" s="756"/>
      <c r="BD26" s="757"/>
      <c r="BE26" s="755" t="s">
        <v>319</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5">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2">
      <c r="A28" s="122">
        <v>1</v>
      </c>
      <c r="B28" s="769" t="s">
        <v>355</v>
      </c>
      <c r="C28" s="770"/>
      <c r="D28" s="770"/>
      <c r="E28" s="770"/>
      <c r="F28" s="770"/>
      <c r="G28" s="770"/>
      <c r="H28" s="770"/>
      <c r="I28" s="770"/>
      <c r="J28" s="770"/>
      <c r="K28" s="770"/>
      <c r="L28" s="770"/>
      <c r="M28" s="770"/>
      <c r="N28" s="770"/>
      <c r="O28" s="770"/>
      <c r="P28" s="771"/>
      <c r="Q28" s="860">
        <v>44468</v>
      </c>
      <c r="R28" s="861"/>
      <c r="S28" s="861"/>
      <c r="T28" s="861"/>
      <c r="U28" s="861"/>
      <c r="V28" s="861">
        <v>43587</v>
      </c>
      <c r="W28" s="861"/>
      <c r="X28" s="861"/>
      <c r="Y28" s="861"/>
      <c r="Z28" s="861"/>
      <c r="AA28" s="861">
        <v>881</v>
      </c>
      <c r="AB28" s="861"/>
      <c r="AC28" s="861"/>
      <c r="AD28" s="861"/>
      <c r="AE28" s="862"/>
      <c r="AF28" s="863">
        <v>881</v>
      </c>
      <c r="AG28" s="861"/>
      <c r="AH28" s="861"/>
      <c r="AI28" s="861"/>
      <c r="AJ28" s="864"/>
      <c r="AK28" s="865">
        <v>4607</v>
      </c>
      <c r="AL28" s="856"/>
      <c r="AM28" s="856"/>
      <c r="AN28" s="856"/>
      <c r="AO28" s="856"/>
      <c r="AP28" s="856" t="s">
        <v>357</v>
      </c>
      <c r="AQ28" s="856"/>
      <c r="AR28" s="856"/>
      <c r="AS28" s="856"/>
      <c r="AT28" s="856"/>
      <c r="AU28" s="856" t="s">
        <v>358</v>
      </c>
      <c r="AV28" s="856"/>
      <c r="AW28" s="856"/>
      <c r="AX28" s="856"/>
      <c r="AY28" s="856"/>
      <c r="AZ28" s="857" t="s">
        <v>356</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2">
      <c r="A29" s="122">
        <v>2</v>
      </c>
      <c r="B29" s="793" t="s">
        <v>359</v>
      </c>
      <c r="C29" s="794"/>
      <c r="D29" s="794"/>
      <c r="E29" s="794"/>
      <c r="F29" s="794"/>
      <c r="G29" s="794"/>
      <c r="H29" s="794"/>
      <c r="I29" s="794"/>
      <c r="J29" s="794"/>
      <c r="K29" s="794"/>
      <c r="L29" s="794"/>
      <c r="M29" s="794"/>
      <c r="N29" s="794"/>
      <c r="O29" s="794"/>
      <c r="P29" s="795"/>
      <c r="Q29" s="796">
        <v>33269</v>
      </c>
      <c r="R29" s="797"/>
      <c r="S29" s="797"/>
      <c r="T29" s="797"/>
      <c r="U29" s="797"/>
      <c r="V29" s="797">
        <v>32410</v>
      </c>
      <c r="W29" s="797"/>
      <c r="X29" s="797"/>
      <c r="Y29" s="797"/>
      <c r="Z29" s="797"/>
      <c r="AA29" s="797">
        <v>859</v>
      </c>
      <c r="AB29" s="797"/>
      <c r="AC29" s="797"/>
      <c r="AD29" s="797"/>
      <c r="AE29" s="798"/>
      <c r="AF29" s="799">
        <v>859</v>
      </c>
      <c r="AG29" s="800"/>
      <c r="AH29" s="800"/>
      <c r="AI29" s="800"/>
      <c r="AJ29" s="801"/>
      <c r="AK29" s="868">
        <v>5302</v>
      </c>
      <c r="AL29" s="869"/>
      <c r="AM29" s="869"/>
      <c r="AN29" s="869"/>
      <c r="AO29" s="869"/>
      <c r="AP29" s="869" t="s">
        <v>356</v>
      </c>
      <c r="AQ29" s="869"/>
      <c r="AR29" s="869"/>
      <c r="AS29" s="869"/>
      <c r="AT29" s="869"/>
      <c r="AU29" s="869" t="s">
        <v>356</v>
      </c>
      <c r="AV29" s="869"/>
      <c r="AW29" s="869"/>
      <c r="AX29" s="869"/>
      <c r="AY29" s="869"/>
      <c r="AZ29" s="870" t="s">
        <v>356</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2">
      <c r="A30" s="122">
        <v>3</v>
      </c>
      <c r="B30" s="793" t="s">
        <v>360</v>
      </c>
      <c r="C30" s="794"/>
      <c r="D30" s="794"/>
      <c r="E30" s="794"/>
      <c r="F30" s="794"/>
      <c r="G30" s="794"/>
      <c r="H30" s="794"/>
      <c r="I30" s="794"/>
      <c r="J30" s="794"/>
      <c r="K30" s="794"/>
      <c r="L30" s="794"/>
      <c r="M30" s="794"/>
      <c r="N30" s="794"/>
      <c r="O30" s="794"/>
      <c r="P30" s="795"/>
      <c r="Q30" s="796">
        <v>7201</v>
      </c>
      <c r="R30" s="797"/>
      <c r="S30" s="797"/>
      <c r="T30" s="797"/>
      <c r="U30" s="797"/>
      <c r="V30" s="797">
        <v>7124</v>
      </c>
      <c r="W30" s="797"/>
      <c r="X30" s="797"/>
      <c r="Y30" s="797"/>
      <c r="Z30" s="797"/>
      <c r="AA30" s="797">
        <v>77</v>
      </c>
      <c r="AB30" s="797"/>
      <c r="AC30" s="797"/>
      <c r="AD30" s="797"/>
      <c r="AE30" s="798"/>
      <c r="AF30" s="799">
        <v>77</v>
      </c>
      <c r="AG30" s="800"/>
      <c r="AH30" s="800"/>
      <c r="AI30" s="800"/>
      <c r="AJ30" s="801"/>
      <c r="AK30" s="868">
        <v>5044</v>
      </c>
      <c r="AL30" s="869"/>
      <c r="AM30" s="869"/>
      <c r="AN30" s="869"/>
      <c r="AO30" s="869"/>
      <c r="AP30" s="869" t="s">
        <v>356</v>
      </c>
      <c r="AQ30" s="869"/>
      <c r="AR30" s="869"/>
      <c r="AS30" s="869"/>
      <c r="AT30" s="869"/>
      <c r="AU30" s="869" t="s">
        <v>356</v>
      </c>
      <c r="AV30" s="869"/>
      <c r="AW30" s="869"/>
      <c r="AX30" s="869"/>
      <c r="AY30" s="869"/>
      <c r="AZ30" s="870" t="s">
        <v>357</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2">
      <c r="A31" s="122">
        <v>4</v>
      </c>
      <c r="B31" s="793" t="s">
        <v>361</v>
      </c>
      <c r="C31" s="794"/>
      <c r="D31" s="794"/>
      <c r="E31" s="794"/>
      <c r="F31" s="794"/>
      <c r="G31" s="794"/>
      <c r="H31" s="794"/>
      <c r="I31" s="794"/>
      <c r="J31" s="794"/>
      <c r="K31" s="794"/>
      <c r="L31" s="794"/>
      <c r="M31" s="794"/>
      <c r="N31" s="794"/>
      <c r="O31" s="794"/>
      <c r="P31" s="795"/>
      <c r="Q31" s="796">
        <v>13336</v>
      </c>
      <c r="R31" s="797"/>
      <c r="S31" s="797"/>
      <c r="T31" s="797"/>
      <c r="U31" s="797"/>
      <c r="V31" s="797">
        <v>13504</v>
      </c>
      <c r="W31" s="797"/>
      <c r="X31" s="797"/>
      <c r="Y31" s="797"/>
      <c r="Z31" s="797"/>
      <c r="AA31" s="797">
        <v>-169</v>
      </c>
      <c r="AB31" s="797"/>
      <c r="AC31" s="797"/>
      <c r="AD31" s="797"/>
      <c r="AE31" s="798"/>
      <c r="AF31" s="799">
        <v>2096</v>
      </c>
      <c r="AG31" s="800"/>
      <c r="AH31" s="800"/>
      <c r="AI31" s="800"/>
      <c r="AJ31" s="801"/>
      <c r="AK31" s="868">
        <v>1100</v>
      </c>
      <c r="AL31" s="869"/>
      <c r="AM31" s="869"/>
      <c r="AN31" s="869"/>
      <c r="AO31" s="869"/>
      <c r="AP31" s="869">
        <v>11289</v>
      </c>
      <c r="AQ31" s="869"/>
      <c r="AR31" s="869"/>
      <c r="AS31" s="869"/>
      <c r="AT31" s="869"/>
      <c r="AU31" s="869">
        <v>7420</v>
      </c>
      <c r="AV31" s="869"/>
      <c r="AW31" s="869"/>
      <c r="AX31" s="869"/>
      <c r="AY31" s="869"/>
      <c r="AZ31" s="870" t="s">
        <v>362</v>
      </c>
      <c r="BA31" s="870"/>
      <c r="BB31" s="870"/>
      <c r="BC31" s="870"/>
      <c r="BD31" s="870"/>
      <c r="BE31" s="866" t="s">
        <v>363</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2">
      <c r="A32" s="122">
        <v>5</v>
      </c>
      <c r="B32" s="793" t="s">
        <v>364</v>
      </c>
      <c r="C32" s="794"/>
      <c r="D32" s="794"/>
      <c r="E32" s="794"/>
      <c r="F32" s="794"/>
      <c r="G32" s="794"/>
      <c r="H32" s="794"/>
      <c r="I32" s="794"/>
      <c r="J32" s="794"/>
      <c r="K32" s="794"/>
      <c r="L32" s="794"/>
      <c r="M32" s="794"/>
      <c r="N32" s="794"/>
      <c r="O32" s="794"/>
      <c r="P32" s="795"/>
      <c r="Q32" s="796">
        <v>10831</v>
      </c>
      <c r="R32" s="797"/>
      <c r="S32" s="797"/>
      <c r="T32" s="797"/>
      <c r="U32" s="797"/>
      <c r="V32" s="797">
        <v>10707</v>
      </c>
      <c r="W32" s="797"/>
      <c r="X32" s="797"/>
      <c r="Y32" s="797"/>
      <c r="Z32" s="797"/>
      <c r="AA32" s="797">
        <v>124</v>
      </c>
      <c r="AB32" s="797"/>
      <c r="AC32" s="797"/>
      <c r="AD32" s="797"/>
      <c r="AE32" s="798"/>
      <c r="AF32" s="799">
        <v>104</v>
      </c>
      <c r="AG32" s="800"/>
      <c r="AH32" s="800"/>
      <c r="AI32" s="800"/>
      <c r="AJ32" s="801"/>
      <c r="AK32" s="868">
        <v>1916</v>
      </c>
      <c r="AL32" s="869"/>
      <c r="AM32" s="869"/>
      <c r="AN32" s="869"/>
      <c r="AO32" s="869"/>
      <c r="AP32" s="869">
        <v>46965</v>
      </c>
      <c r="AQ32" s="869"/>
      <c r="AR32" s="869"/>
      <c r="AS32" s="869"/>
      <c r="AT32" s="869"/>
      <c r="AU32" s="869">
        <v>15968</v>
      </c>
      <c r="AV32" s="869"/>
      <c r="AW32" s="869"/>
      <c r="AX32" s="869"/>
      <c r="AY32" s="869"/>
      <c r="AZ32" s="870" t="s">
        <v>365</v>
      </c>
      <c r="BA32" s="870"/>
      <c r="BB32" s="870"/>
      <c r="BC32" s="870"/>
      <c r="BD32" s="870"/>
      <c r="BE32" s="866" t="s">
        <v>366</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2">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2">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2">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2">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2">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2">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2">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2">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2">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2">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2">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2">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2">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2">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2">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2">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2">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2">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2">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2">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2">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2">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2">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2">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2">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2">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2">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2">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5">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2">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367</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5">
      <c r="A63" s="120" t="s">
        <v>342</v>
      </c>
      <c r="B63" s="828" t="s">
        <v>368</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4017</v>
      </c>
      <c r="AG63" s="880"/>
      <c r="AH63" s="880"/>
      <c r="AI63" s="880"/>
      <c r="AJ63" s="881"/>
      <c r="AK63" s="882"/>
      <c r="AL63" s="877"/>
      <c r="AM63" s="877"/>
      <c r="AN63" s="877"/>
      <c r="AO63" s="877"/>
      <c r="AP63" s="880">
        <v>58254</v>
      </c>
      <c r="AQ63" s="880"/>
      <c r="AR63" s="880"/>
      <c r="AS63" s="880"/>
      <c r="AT63" s="880"/>
      <c r="AU63" s="880">
        <v>23388</v>
      </c>
      <c r="AV63" s="880"/>
      <c r="AW63" s="880"/>
      <c r="AX63" s="880"/>
      <c r="AY63" s="880"/>
      <c r="AZ63" s="884"/>
      <c r="BA63" s="884"/>
      <c r="BB63" s="884"/>
      <c r="BC63" s="884"/>
      <c r="BD63" s="884"/>
      <c r="BE63" s="885"/>
      <c r="BF63" s="885"/>
      <c r="BG63" s="885"/>
      <c r="BH63" s="885"/>
      <c r="BI63" s="886"/>
      <c r="BJ63" s="887" t="s">
        <v>68</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5">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2">
      <c r="A66" s="778" t="s">
        <v>370</v>
      </c>
      <c r="B66" s="779"/>
      <c r="C66" s="779"/>
      <c r="D66" s="779"/>
      <c r="E66" s="779"/>
      <c r="F66" s="779"/>
      <c r="G66" s="779"/>
      <c r="H66" s="779"/>
      <c r="I66" s="779"/>
      <c r="J66" s="779"/>
      <c r="K66" s="779"/>
      <c r="L66" s="779"/>
      <c r="M66" s="779"/>
      <c r="N66" s="779"/>
      <c r="O66" s="779"/>
      <c r="P66" s="780"/>
      <c r="Q66" s="755" t="s">
        <v>346</v>
      </c>
      <c r="R66" s="756"/>
      <c r="S66" s="756"/>
      <c r="T66" s="756"/>
      <c r="U66" s="757"/>
      <c r="V66" s="755" t="s">
        <v>347</v>
      </c>
      <c r="W66" s="756"/>
      <c r="X66" s="756"/>
      <c r="Y66" s="756"/>
      <c r="Z66" s="757"/>
      <c r="AA66" s="755" t="s">
        <v>349</v>
      </c>
      <c r="AB66" s="756"/>
      <c r="AC66" s="756"/>
      <c r="AD66" s="756"/>
      <c r="AE66" s="757"/>
      <c r="AF66" s="890" t="s">
        <v>350</v>
      </c>
      <c r="AG66" s="851"/>
      <c r="AH66" s="851"/>
      <c r="AI66" s="851"/>
      <c r="AJ66" s="891"/>
      <c r="AK66" s="755" t="s">
        <v>351</v>
      </c>
      <c r="AL66" s="779"/>
      <c r="AM66" s="779"/>
      <c r="AN66" s="779"/>
      <c r="AO66" s="780"/>
      <c r="AP66" s="755" t="s">
        <v>352</v>
      </c>
      <c r="AQ66" s="756"/>
      <c r="AR66" s="756"/>
      <c r="AS66" s="756"/>
      <c r="AT66" s="757"/>
      <c r="AU66" s="755" t="s">
        <v>371</v>
      </c>
      <c r="AV66" s="756"/>
      <c r="AW66" s="756"/>
      <c r="AX66" s="756"/>
      <c r="AY66" s="757"/>
      <c r="AZ66" s="755" t="s">
        <v>319</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5">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2">
      <c r="A68" s="114">
        <v>1</v>
      </c>
      <c r="B68" s="907" t="s">
        <v>372</v>
      </c>
      <c r="C68" s="908"/>
      <c r="D68" s="908"/>
      <c r="E68" s="908"/>
      <c r="F68" s="908"/>
      <c r="G68" s="908"/>
      <c r="H68" s="908"/>
      <c r="I68" s="908"/>
      <c r="J68" s="908"/>
      <c r="K68" s="908"/>
      <c r="L68" s="908"/>
      <c r="M68" s="908"/>
      <c r="N68" s="908"/>
      <c r="O68" s="908"/>
      <c r="P68" s="909"/>
      <c r="Q68" s="910">
        <v>6933</v>
      </c>
      <c r="R68" s="904">
        <v>6933</v>
      </c>
      <c r="S68" s="904">
        <v>6933</v>
      </c>
      <c r="T68" s="904">
        <v>6933</v>
      </c>
      <c r="U68" s="904">
        <v>6933</v>
      </c>
      <c r="V68" s="904">
        <v>6850</v>
      </c>
      <c r="W68" s="904">
        <v>6850</v>
      </c>
      <c r="X68" s="904">
        <v>6850</v>
      </c>
      <c r="Y68" s="904">
        <v>6850</v>
      </c>
      <c r="Z68" s="904">
        <v>6850</v>
      </c>
      <c r="AA68" s="904">
        <v>82</v>
      </c>
      <c r="AB68" s="904">
        <v>82</v>
      </c>
      <c r="AC68" s="904">
        <v>82</v>
      </c>
      <c r="AD68" s="904">
        <v>82</v>
      </c>
      <c r="AE68" s="904">
        <v>82</v>
      </c>
      <c r="AF68" s="904">
        <v>82</v>
      </c>
      <c r="AG68" s="904">
        <v>82</v>
      </c>
      <c r="AH68" s="904">
        <v>82</v>
      </c>
      <c r="AI68" s="904">
        <v>82</v>
      </c>
      <c r="AJ68" s="904">
        <v>82</v>
      </c>
      <c r="AK68" s="904">
        <v>2485</v>
      </c>
      <c r="AL68" s="904">
        <v>2485</v>
      </c>
      <c r="AM68" s="904">
        <v>2485</v>
      </c>
      <c r="AN68" s="904">
        <v>2485</v>
      </c>
      <c r="AO68" s="904">
        <v>2485</v>
      </c>
      <c r="AP68" s="904" t="s">
        <v>332</v>
      </c>
      <c r="AQ68" s="904"/>
      <c r="AR68" s="904"/>
      <c r="AS68" s="904"/>
      <c r="AT68" s="904"/>
      <c r="AU68" s="904" t="s">
        <v>332</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2">
      <c r="A69" s="117">
        <v>2</v>
      </c>
      <c r="B69" s="911" t="s">
        <v>373</v>
      </c>
      <c r="C69" s="912"/>
      <c r="D69" s="912"/>
      <c r="E69" s="912"/>
      <c r="F69" s="912"/>
      <c r="G69" s="912"/>
      <c r="H69" s="912"/>
      <c r="I69" s="912"/>
      <c r="J69" s="912"/>
      <c r="K69" s="912"/>
      <c r="L69" s="912"/>
      <c r="M69" s="912"/>
      <c r="N69" s="912"/>
      <c r="O69" s="912"/>
      <c r="P69" s="913"/>
      <c r="Q69" s="914">
        <v>1385861</v>
      </c>
      <c r="R69" s="869">
        <v>1385861</v>
      </c>
      <c r="S69" s="869">
        <v>1385861</v>
      </c>
      <c r="T69" s="869">
        <v>1385861</v>
      </c>
      <c r="U69" s="869">
        <v>1385861</v>
      </c>
      <c r="V69" s="869">
        <v>1346246</v>
      </c>
      <c r="W69" s="869">
        <v>1346246</v>
      </c>
      <c r="X69" s="869">
        <v>1346246</v>
      </c>
      <c r="Y69" s="869">
        <v>1346246</v>
      </c>
      <c r="Z69" s="869">
        <v>1346246</v>
      </c>
      <c r="AA69" s="869">
        <v>39615</v>
      </c>
      <c r="AB69" s="869">
        <v>39615</v>
      </c>
      <c r="AC69" s="869">
        <v>39615</v>
      </c>
      <c r="AD69" s="869">
        <v>39615</v>
      </c>
      <c r="AE69" s="869">
        <v>39615</v>
      </c>
      <c r="AF69" s="869">
        <v>39615</v>
      </c>
      <c r="AG69" s="869">
        <v>39615</v>
      </c>
      <c r="AH69" s="869">
        <v>39615</v>
      </c>
      <c r="AI69" s="869">
        <v>39615</v>
      </c>
      <c r="AJ69" s="869">
        <v>39615</v>
      </c>
      <c r="AK69" s="869">
        <v>13582</v>
      </c>
      <c r="AL69" s="869">
        <v>13582</v>
      </c>
      <c r="AM69" s="869">
        <v>13582</v>
      </c>
      <c r="AN69" s="869">
        <v>13582</v>
      </c>
      <c r="AO69" s="869">
        <v>13582</v>
      </c>
      <c r="AP69" s="869" t="s">
        <v>332</v>
      </c>
      <c r="AQ69" s="869"/>
      <c r="AR69" s="869"/>
      <c r="AS69" s="869"/>
      <c r="AT69" s="869"/>
      <c r="AU69" s="869" t="s">
        <v>332</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2">
      <c r="A70" s="117">
        <v>3</v>
      </c>
      <c r="B70" s="911" t="s">
        <v>374</v>
      </c>
      <c r="C70" s="912"/>
      <c r="D70" s="912"/>
      <c r="E70" s="912"/>
      <c r="F70" s="912"/>
      <c r="G70" s="912"/>
      <c r="H70" s="912"/>
      <c r="I70" s="912"/>
      <c r="J70" s="912"/>
      <c r="K70" s="912"/>
      <c r="L70" s="912"/>
      <c r="M70" s="912"/>
      <c r="N70" s="912"/>
      <c r="O70" s="912"/>
      <c r="P70" s="913"/>
      <c r="Q70" s="914">
        <v>10980</v>
      </c>
      <c r="R70" s="869"/>
      <c r="S70" s="869"/>
      <c r="T70" s="869"/>
      <c r="U70" s="869"/>
      <c r="V70" s="869">
        <v>10267</v>
      </c>
      <c r="W70" s="869"/>
      <c r="X70" s="869"/>
      <c r="Y70" s="869"/>
      <c r="Z70" s="869"/>
      <c r="AA70" s="869">
        <v>713</v>
      </c>
      <c r="AB70" s="869"/>
      <c r="AC70" s="869"/>
      <c r="AD70" s="869"/>
      <c r="AE70" s="869"/>
      <c r="AF70" s="869">
        <v>713</v>
      </c>
      <c r="AG70" s="869"/>
      <c r="AH70" s="869"/>
      <c r="AI70" s="869"/>
      <c r="AJ70" s="869"/>
      <c r="AK70" s="869" t="s">
        <v>365</v>
      </c>
      <c r="AL70" s="869"/>
      <c r="AM70" s="869"/>
      <c r="AN70" s="869"/>
      <c r="AO70" s="869"/>
      <c r="AP70" s="869">
        <v>2124</v>
      </c>
      <c r="AQ70" s="869"/>
      <c r="AR70" s="869"/>
      <c r="AS70" s="869"/>
      <c r="AT70" s="869"/>
      <c r="AU70" s="869">
        <v>202</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2">
      <c r="A71" s="117">
        <v>4</v>
      </c>
      <c r="B71" s="911" t="s">
        <v>375</v>
      </c>
      <c r="C71" s="912"/>
      <c r="D71" s="912"/>
      <c r="E71" s="912"/>
      <c r="F71" s="912"/>
      <c r="G71" s="912"/>
      <c r="H71" s="912"/>
      <c r="I71" s="912"/>
      <c r="J71" s="912"/>
      <c r="K71" s="912"/>
      <c r="L71" s="912"/>
      <c r="M71" s="912"/>
      <c r="N71" s="912"/>
      <c r="O71" s="912"/>
      <c r="P71" s="913"/>
      <c r="Q71" s="914">
        <v>1765</v>
      </c>
      <c r="R71" s="869"/>
      <c r="S71" s="869"/>
      <c r="T71" s="869"/>
      <c r="U71" s="869"/>
      <c r="V71" s="869">
        <v>1616</v>
      </c>
      <c r="W71" s="869"/>
      <c r="X71" s="869"/>
      <c r="Y71" s="869"/>
      <c r="Z71" s="869"/>
      <c r="AA71" s="869">
        <v>149</v>
      </c>
      <c r="AB71" s="869"/>
      <c r="AC71" s="869"/>
      <c r="AD71" s="869"/>
      <c r="AE71" s="869"/>
      <c r="AF71" s="869">
        <v>149</v>
      </c>
      <c r="AG71" s="869"/>
      <c r="AH71" s="869"/>
      <c r="AI71" s="869"/>
      <c r="AJ71" s="869"/>
      <c r="AK71" s="869">
        <v>141</v>
      </c>
      <c r="AL71" s="869"/>
      <c r="AM71" s="869"/>
      <c r="AN71" s="869"/>
      <c r="AO71" s="869"/>
      <c r="AP71" s="869" t="s">
        <v>376</v>
      </c>
      <c r="AQ71" s="869"/>
      <c r="AR71" s="869"/>
      <c r="AS71" s="869"/>
      <c r="AT71" s="869"/>
      <c r="AU71" s="869" t="s">
        <v>376</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2">
      <c r="A72" s="117">
        <v>5</v>
      </c>
      <c r="B72" s="911" t="s">
        <v>377</v>
      </c>
      <c r="C72" s="912"/>
      <c r="D72" s="912"/>
      <c r="E72" s="912"/>
      <c r="F72" s="912"/>
      <c r="G72" s="912"/>
      <c r="H72" s="912"/>
      <c r="I72" s="912"/>
      <c r="J72" s="912"/>
      <c r="K72" s="912"/>
      <c r="L72" s="912"/>
      <c r="M72" s="912"/>
      <c r="N72" s="912"/>
      <c r="O72" s="912"/>
      <c r="P72" s="913"/>
      <c r="Q72" s="914">
        <v>344</v>
      </c>
      <c r="R72" s="869"/>
      <c r="S72" s="869"/>
      <c r="T72" s="869"/>
      <c r="U72" s="869"/>
      <c r="V72" s="869">
        <v>330</v>
      </c>
      <c r="W72" s="869"/>
      <c r="X72" s="869"/>
      <c r="Y72" s="869"/>
      <c r="Z72" s="869"/>
      <c r="AA72" s="869">
        <v>14</v>
      </c>
      <c r="AB72" s="869"/>
      <c r="AC72" s="869"/>
      <c r="AD72" s="869"/>
      <c r="AE72" s="869"/>
      <c r="AF72" s="869">
        <v>14</v>
      </c>
      <c r="AG72" s="869"/>
      <c r="AH72" s="869"/>
      <c r="AI72" s="869"/>
      <c r="AJ72" s="869"/>
      <c r="AK72" s="869" t="s">
        <v>378</v>
      </c>
      <c r="AL72" s="869"/>
      <c r="AM72" s="869"/>
      <c r="AN72" s="869"/>
      <c r="AO72" s="869"/>
      <c r="AP72" s="869" t="s">
        <v>356</v>
      </c>
      <c r="AQ72" s="869"/>
      <c r="AR72" s="869"/>
      <c r="AS72" s="869"/>
      <c r="AT72" s="869"/>
      <c r="AU72" s="869" t="s">
        <v>356</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2">
      <c r="A73" s="117">
        <v>6</v>
      </c>
      <c r="B73" s="911" t="s">
        <v>379</v>
      </c>
      <c r="C73" s="912"/>
      <c r="D73" s="912"/>
      <c r="E73" s="912"/>
      <c r="F73" s="912"/>
      <c r="G73" s="912"/>
      <c r="H73" s="912"/>
      <c r="I73" s="912"/>
      <c r="J73" s="912"/>
      <c r="K73" s="912"/>
      <c r="L73" s="912"/>
      <c r="M73" s="912"/>
      <c r="N73" s="912"/>
      <c r="O73" s="912"/>
      <c r="P73" s="913"/>
      <c r="Q73" s="914">
        <v>859</v>
      </c>
      <c r="R73" s="869"/>
      <c r="S73" s="869"/>
      <c r="T73" s="869"/>
      <c r="U73" s="869"/>
      <c r="V73" s="869">
        <v>837</v>
      </c>
      <c r="W73" s="869"/>
      <c r="X73" s="869"/>
      <c r="Y73" s="869"/>
      <c r="Z73" s="869"/>
      <c r="AA73" s="869">
        <v>22</v>
      </c>
      <c r="AB73" s="869"/>
      <c r="AC73" s="869"/>
      <c r="AD73" s="869"/>
      <c r="AE73" s="869"/>
      <c r="AF73" s="869">
        <v>22</v>
      </c>
      <c r="AG73" s="869"/>
      <c r="AH73" s="869"/>
      <c r="AI73" s="869"/>
      <c r="AJ73" s="869"/>
      <c r="AK73" s="869">
        <v>23</v>
      </c>
      <c r="AL73" s="869"/>
      <c r="AM73" s="869"/>
      <c r="AN73" s="869"/>
      <c r="AO73" s="869"/>
      <c r="AP73" s="869" t="s">
        <v>356</v>
      </c>
      <c r="AQ73" s="869"/>
      <c r="AR73" s="869"/>
      <c r="AS73" s="869"/>
      <c r="AT73" s="869"/>
      <c r="AU73" s="869" t="s">
        <v>376</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2">
      <c r="A74" s="117">
        <v>7</v>
      </c>
      <c r="B74" s="911" t="s">
        <v>380</v>
      </c>
      <c r="C74" s="912"/>
      <c r="D74" s="912"/>
      <c r="E74" s="912"/>
      <c r="F74" s="912"/>
      <c r="G74" s="912"/>
      <c r="H74" s="912"/>
      <c r="I74" s="912"/>
      <c r="J74" s="912"/>
      <c r="K74" s="912"/>
      <c r="L74" s="912"/>
      <c r="M74" s="912"/>
      <c r="N74" s="912"/>
      <c r="O74" s="912"/>
      <c r="P74" s="913"/>
      <c r="Q74" s="914">
        <v>299</v>
      </c>
      <c r="R74" s="869"/>
      <c r="S74" s="869"/>
      <c r="T74" s="869"/>
      <c r="U74" s="869"/>
      <c r="V74" s="869">
        <v>244</v>
      </c>
      <c r="W74" s="869"/>
      <c r="X74" s="869"/>
      <c r="Y74" s="869"/>
      <c r="Z74" s="869"/>
      <c r="AA74" s="869">
        <v>55</v>
      </c>
      <c r="AB74" s="869"/>
      <c r="AC74" s="869"/>
      <c r="AD74" s="869"/>
      <c r="AE74" s="869"/>
      <c r="AF74" s="869">
        <v>55</v>
      </c>
      <c r="AG74" s="869"/>
      <c r="AH74" s="869"/>
      <c r="AI74" s="869"/>
      <c r="AJ74" s="869"/>
      <c r="AK74" s="869" t="s">
        <v>378</v>
      </c>
      <c r="AL74" s="869"/>
      <c r="AM74" s="869"/>
      <c r="AN74" s="869"/>
      <c r="AO74" s="869"/>
      <c r="AP74" s="869" t="s">
        <v>356</v>
      </c>
      <c r="AQ74" s="869"/>
      <c r="AR74" s="869"/>
      <c r="AS74" s="869"/>
      <c r="AT74" s="869"/>
      <c r="AU74" s="869" t="s">
        <v>365</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2">
      <c r="A75" s="117">
        <v>8</v>
      </c>
      <c r="B75" s="911" t="s">
        <v>381</v>
      </c>
      <c r="C75" s="912"/>
      <c r="D75" s="912"/>
      <c r="E75" s="912"/>
      <c r="F75" s="912"/>
      <c r="G75" s="912"/>
      <c r="H75" s="912"/>
      <c r="I75" s="912"/>
      <c r="J75" s="912"/>
      <c r="K75" s="912"/>
      <c r="L75" s="912"/>
      <c r="M75" s="912"/>
      <c r="N75" s="912"/>
      <c r="O75" s="912"/>
      <c r="P75" s="913"/>
      <c r="Q75" s="917">
        <v>17018</v>
      </c>
      <c r="R75" s="918"/>
      <c r="S75" s="918"/>
      <c r="T75" s="918"/>
      <c r="U75" s="868"/>
      <c r="V75" s="919">
        <v>16805</v>
      </c>
      <c r="W75" s="918"/>
      <c r="X75" s="918"/>
      <c r="Y75" s="918"/>
      <c r="Z75" s="868"/>
      <c r="AA75" s="919">
        <v>212</v>
      </c>
      <c r="AB75" s="918"/>
      <c r="AC75" s="918"/>
      <c r="AD75" s="918"/>
      <c r="AE75" s="868"/>
      <c r="AF75" s="919">
        <v>212</v>
      </c>
      <c r="AG75" s="918"/>
      <c r="AH75" s="918"/>
      <c r="AI75" s="918"/>
      <c r="AJ75" s="868"/>
      <c r="AK75" s="919">
        <v>197</v>
      </c>
      <c r="AL75" s="918"/>
      <c r="AM75" s="918"/>
      <c r="AN75" s="918"/>
      <c r="AO75" s="868"/>
      <c r="AP75" s="919" t="s">
        <v>356</v>
      </c>
      <c r="AQ75" s="918"/>
      <c r="AR75" s="918"/>
      <c r="AS75" s="918"/>
      <c r="AT75" s="868"/>
      <c r="AU75" s="919" t="s">
        <v>376</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2">
      <c r="A76" s="117">
        <v>9</v>
      </c>
      <c r="B76" s="911" t="s">
        <v>382</v>
      </c>
      <c r="C76" s="912"/>
      <c r="D76" s="912"/>
      <c r="E76" s="912"/>
      <c r="F76" s="912"/>
      <c r="G76" s="912"/>
      <c r="H76" s="912"/>
      <c r="I76" s="912"/>
      <c r="J76" s="912"/>
      <c r="K76" s="912"/>
      <c r="L76" s="912"/>
      <c r="M76" s="912"/>
      <c r="N76" s="912"/>
      <c r="O76" s="912"/>
      <c r="P76" s="913"/>
      <c r="Q76" s="917">
        <v>35428</v>
      </c>
      <c r="R76" s="918"/>
      <c r="S76" s="918"/>
      <c r="T76" s="918"/>
      <c r="U76" s="868"/>
      <c r="V76" s="919">
        <v>34530</v>
      </c>
      <c r="W76" s="918"/>
      <c r="X76" s="918"/>
      <c r="Y76" s="918"/>
      <c r="Z76" s="868"/>
      <c r="AA76" s="919">
        <v>897</v>
      </c>
      <c r="AB76" s="918"/>
      <c r="AC76" s="918"/>
      <c r="AD76" s="918"/>
      <c r="AE76" s="868"/>
      <c r="AF76" s="919">
        <v>897</v>
      </c>
      <c r="AG76" s="918"/>
      <c r="AH76" s="918"/>
      <c r="AI76" s="918"/>
      <c r="AJ76" s="868"/>
      <c r="AK76" s="919" t="s">
        <v>376</v>
      </c>
      <c r="AL76" s="918"/>
      <c r="AM76" s="918"/>
      <c r="AN76" s="918"/>
      <c r="AO76" s="868"/>
      <c r="AP76" s="919" t="s">
        <v>356</v>
      </c>
      <c r="AQ76" s="918"/>
      <c r="AR76" s="918"/>
      <c r="AS76" s="918"/>
      <c r="AT76" s="868"/>
      <c r="AU76" s="919" t="s">
        <v>356</v>
      </c>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2">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2">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2">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2">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2">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2">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2">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2">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2">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2">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2">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5">
      <c r="A88" s="120" t="s">
        <v>342</v>
      </c>
      <c r="B88" s="828" t="s">
        <v>383</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200547</v>
      </c>
      <c r="AG88" s="880"/>
      <c r="AH88" s="880"/>
      <c r="AI88" s="880"/>
      <c r="AJ88" s="880"/>
      <c r="AK88" s="877"/>
      <c r="AL88" s="877"/>
      <c r="AM88" s="877"/>
      <c r="AN88" s="877"/>
      <c r="AO88" s="877"/>
      <c r="AP88" s="880">
        <v>2124</v>
      </c>
      <c r="AQ88" s="880"/>
      <c r="AR88" s="880"/>
      <c r="AS88" s="880"/>
      <c r="AT88" s="880"/>
      <c r="AU88" s="880">
        <v>202</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342</v>
      </c>
      <c r="BR102" s="828" t="s">
        <v>384</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2421</v>
      </c>
      <c r="CS102" s="888"/>
      <c r="CT102" s="888"/>
      <c r="CU102" s="888"/>
      <c r="CV102" s="931"/>
      <c r="CW102" s="930">
        <v>118</v>
      </c>
      <c r="CX102" s="888"/>
      <c r="CY102" s="888"/>
      <c r="CZ102" s="888"/>
      <c r="DA102" s="931"/>
      <c r="DB102" s="930">
        <v>234</v>
      </c>
      <c r="DC102" s="888"/>
      <c r="DD102" s="888"/>
      <c r="DE102" s="888"/>
      <c r="DF102" s="931"/>
      <c r="DG102" s="930">
        <v>285</v>
      </c>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385</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386</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387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59" t="s">
        <v>389</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390</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2">
      <c r="A109" s="952" t="s">
        <v>391</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392</v>
      </c>
      <c r="AB109" s="933"/>
      <c r="AC109" s="933"/>
      <c r="AD109" s="933"/>
      <c r="AE109" s="934"/>
      <c r="AF109" s="932" t="s">
        <v>250</v>
      </c>
      <c r="AG109" s="933"/>
      <c r="AH109" s="933"/>
      <c r="AI109" s="933"/>
      <c r="AJ109" s="934"/>
      <c r="AK109" s="932" t="s">
        <v>249</v>
      </c>
      <c r="AL109" s="933"/>
      <c r="AM109" s="933"/>
      <c r="AN109" s="933"/>
      <c r="AO109" s="934"/>
      <c r="AP109" s="932" t="s">
        <v>393</v>
      </c>
      <c r="AQ109" s="933"/>
      <c r="AR109" s="933"/>
      <c r="AS109" s="933"/>
      <c r="AT109" s="935"/>
      <c r="AU109" s="952" t="s">
        <v>391</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392</v>
      </c>
      <c r="BR109" s="933"/>
      <c r="BS109" s="933"/>
      <c r="BT109" s="933"/>
      <c r="BU109" s="934"/>
      <c r="BV109" s="932" t="s">
        <v>250</v>
      </c>
      <c r="BW109" s="933"/>
      <c r="BX109" s="933"/>
      <c r="BY109" s="933"/>
      <c r="BZ109" s="934"/>
      <c r="CA109" s="932" t="s">
        <v>249</v>
      </c>
      <c r="CB109" s="933"/>
      <c r="CC109" s="933"/>
      <c r="CD109" s="933"/>
      <c r="CE109" s="934"/>
      <c r="CF109" s="953" t="s">
        <v>393</v>
      </c>
      <c r="CG109" s="953"/>
      <c r="CH109" s="953"/>
      <c r="CI109" s="953"/>
      <c r="CJ109" s="953"/>
      <c r="CK109" s="932" t="s">
        <v>394</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392</v>
      </c>
      <c r="DH109" s="933"/>
      <c r="DI109" s="933"/>
      <c r="DJ109" s="933"/>
      <c r="DK109" s="934"/>
      <c r="DL109" s="932" t="s">
        <v>250</v>
      </c>
      <c r="DM109" s="933"/>
      <c r="DN109" s="933"/>
      <c r="DO109" s="933"/>
      <c r="DP109" s="934"/>
      <c r="DQ109" s="932" t="s">
        <v>249</v>
      </c>
      <c r="DR109" s="933"/>
      <c r="DS109" s="933"/>
      <c r="DT109" s="933"/>
      <c r="DU109" s="934"/>
      <c r="DV109" s="932" t="s">
        <v>393</v>
      </c>
      <c r="DW109" s="933"/>
      <c r="DX109" s="933"/>
      <c r="DY109" s="933"/>
      <c r="DZ109" s="935"/>
    </row>
    <row r="110" spans="1:131" s="102" customFormat="1" ht="26.25" customHeight="1" x14ac:dyDescent="0.2">
      <c r="A110" s="936" t="s">
        <v>395</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6260799</v>
      </c>
      <c r="AB110" s="940"/>
      <c r="AC110" s="940"/>
      <c r="AD110" s="940"/>
      <c r="AE110" s="941"/>
      <c r="AF110" s="942">
        <v>6476605</v>
      </c>
      <c r="AG110" s="940"/>
      <c r="AH110" s="940"/>
      <c r="AI110" s="940"/>
      <c r="AJ110" s="941"/>
      <c r="AK110" s="942">
        <v>6627024</v>
      </c>
      <c r="AL110" s="940"/>
      <c r="AM110" s="940"/>
      <c r="AN110" s="940"/>
      <c r="AO110" s="941"/>
      <c r="AP110" s="943">
        <v>9.1</v>
      </c>
      <c r="AQ110" s="944"/>
      <c r="AR110" s="944"/>
      <c r="AS110" s="944"/>
      <c r="AT110" s="945"/>
      <c r="AU110" s="946" t="s">
        <v>396</v>
      </c>
      <c r="AV110" s="947"/>
      <c r="AW110" s="947"/>
      <c r="AX110" s="947"/>
      <c r="AY110" s="947"/>
      <c r="AZ110" s="988" t="s">
        <v>397</v>
      </c>
      <c r="BA110" s="937"/>
      <c r="BB110" s="937"/>
      <c r="BC110" s="937"/>
      <c r="BD110" s="937"/>
      <c r="BE110" s="937"/>
      <c r="BF110" s="937"/>
      <c r="BG110" s="937"/>
      <c r="BH110" s="937"/>
      <c r="BI110" s="937"/>
      <c r="BJ110" s="937"/>
      <c r="BK110" s="937"/>
      <c r="BL110" s="937"/>
      <c r="BM110" s="937"/>
      <c r="BN110" s="937"/>
      <c r="BO110" s="937"/>
      <c r="BP110" s="938"/>
      <c r="BQ110" s="974">
        <v>74360500</v>
      </c>
      <c r="BR110" s="975"/>
      <c r="BS110" s="975"/>
      <c r="BT110" s="975"/>
      <c r="BU110" s="975"/>
      <c r="BV110" s="975">
        <v>74424457</v>
      </c>
      <c r="BW110" s="975"/>
      <c r="BX110" s="975"/>
      <c r="BY110" s="975"/>
      <c r="BZ110" s="975"/>
      <c r="CA110" s="975">
        <v>75563026</v>
      </c>
      <c r="CB110" s="975"/>
      <c r="CC110" s="975"/>
      <c r="CD110" s="975"/>
      <c r="CE110" s="975"/>
      <c r="CF110" s="989">
        <v>104.2</v>
      </c>
      <c r="CG110" s="990"/>
      <c r="CH110" s="990"/>
      <c r="CI110" s="990"/>
      <c r="CJ110" s="990"/>
      <c r="CK110" s="991" t="s">
        <v>398</v>
      </c>
      <c r="CL110" s="992"/>
      <c r="CM110" s="971" t="s">
        <v>399</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400</v>
      </c>
      <c r="DH110" s="975"/>
      <c r="DI110" s="975"/>
      <c r="DJ110" s="975"/>
      <c r="DK110" s="975"/>
      <c r="DL110" s="975" t="s">
        <v>68</v>
      </c>
      <c r="DM110" s="975"/>
      <c r="DN110" s="975"/>
      <c r="DO110" s="975"/>
      <c r="DP110" s="975"/>
      <c r="DQ110" s="975" t="s">
        <v>68</v>
      </c>
      <c r="DR110" s="975"/>
      <c r="DS110" s="975"/>
      <c r="DT110" s="975"/>
      <c r="DU110" s="975"/>
      <c r="DV110" s="976" t="s">
        <v>68</v>
      </c>
      <c r="DW110" s="976"/>
      <c r="DX110" s="976"/>
      <c r="DY110" s="976"/>
      <c r="DZ110" s="977"/>
    </row>
    <row r="111" spans="1:131" s="102" customFormat="1" ht="26.25" customHeight="1" x14ac:dyDescent="0.2">
      <c r="A111" s="978" t="s">
        <v>401</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68</v>
      </c>
      <c r="AB111" s="982"/>
      <c r="AC111" s="982"/>
      <c r="AD111" s="982"/>
      <c r="AE111" s="983"/>
      <c r="AF111" s="984" t="s">
        <v>68</v>
      </c>
      <c r="AG111" s="982"/>
      <c r="AH111" s="982"/>
      <c r="AI111" s="982"/>
      <c r="AJ111" s="983"/>
      <c r="AK111" s="984" t="s">
        <v>68</v>
      </c>
      <c r="AL111" s="982"/>
      <c r="AM111" s="982"/>
      <c r="AN111" s="982"/>
      <c r="AO111" s="983"/>
      <c r="AP111" s="985" t="s">
        <v>68</v>
      </c>
      <c r="AQ111" s="986"/>
      <c r="AR111" s="986"/>
      <c r="AS111" s="986"/>
      <c r="AT111" s="987"/>
      <c r="AU111" s="948"/>
      <c r="AV111" s="949"/>
      <c r="AW111" s="949"/>
      <c r="AX111" s="949"/>
      <c r="AY111" s="949"/>
      <c r="AZ111" s="997" t="s">
        <v>402</v>
      </c>
      <c r="BA111" s="998"/>
      <c r="BB111" s="998"/>
      <c r="BC111" s="998"/>
      <c r="BD111" s="998"/>
      <c r="BE111" s="998"/>
      <c r="BF111" s="998"/>
      <c r="BG111" s="998"/>
      <c r="BH111" s="998"/>
      <c r="BI111" s="998"/>
      <c r="BJ111" s="998"/>
      <c r="BK111" s="998"/>
      <c r="BL111" s="998"/>
      <c r="BM111" s="998"/>
      <c r="BN111" s="998"/>
      <c r="BO111" s="998"/>
      <c r="BP111" s="999"/>
      <c r="BQ111" s="967">
        <v>2283191</v>
      </c>
      <c r="BR111" s="968"/>
      <c r="BS111" s="968"/>
      <c r="BT111" s="968"/>
      <c r="BU111" s="968"/>
      <c r="BV111" s="968">
        <v>2374429</v>
      </c>
      <c r="BW111" s="968"/>
      <c r="BX111" s="968"/>
      <c r="BY111" s="968"/>
      <c r="BZ111" s="968"/>
      <c r="CA111" s="968">
        <v>2283884</v>
      </c>
      <c r="CB111" s="968"/>
      <c r="CC111" s="968"/>
      <c r="CD111" s="968"/>
      <c r="CE111" s="968"/>
      <c r="CF111" s="962">
        <v>3.1</v>
      </c>
      <c r="CG111" s="963"/>
      <c r="CH111" s="963"/>
      <c r="CI111" s="963"/>
      <c r="CJ111" s="963"/>
      <c r="CK111" s="993"/>
      <c r="CL111" s="994"/>
      <c r="CM111" s="964" t="s">
        <v>403</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68</v>
      </c>
      <c r="DH111" s="968"/>
      <c r="DI111" s="968"/>
      <c r="DJ111" s="968"/>
      <c r="DK111" s="968"/>
      <c r="DL111" s="968" t="s">
        <v>68</v>
      </c>
      <c r="DM111" s="968"/>
      <c r="DN111" s="968"/>
      <c r="DO111" s="968"/>
      <c r="DP111" s="968"/>
      <c r="DQ111" s="968" t="s">
        <v>68</v>
      </c>
      <c r="DR111" s="968"/>
      <c r="DS111" s="968"/>
      <c r="DT111" s="968"/>
      <c r="DU111" s="968"/>
      <c r="DV111" s="969" t="s">
        <v>68</v>
      </c>
      <c r="DW111" s="969"/>
      <c r="DX111" s="969"/>
      <c r="DY111" s="969"/>
      <c r="DZ111" s="970"/>
    </row>
    <row r="112" spans="1:131" s="102" customFormat="1" ht="26.25" customHeight="1" x14ac:dyDescent="0.2">
      <c r="A112" s="1000" t="s">
        <v>404</v>
      </c>
      <c r="B112" s="1001"/>
      <c r="C112" s="998" t="s">
        <v>405</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68</v>
      </c>
      <c r="AB112" s="1007"/>
      <c r="AC112" s="1007"/>
      <c r="AD112" s="1007"/>
      <c r="AE112" s="1008"/>
      <c r="AF112" s="1009" t="s">
        <v>68</v>
      </c>
      <c r="AG112" s="1007"/>
      <c r="AH112" s="1007"/>
      <c r="AI112" s="1007"/>
      <c r="AJ112" s="1008"/>
      <c r="AK112" s="1009" t="s">
        <v>68</v>
      </c>
      <c r="AL112" s="1007"/>
      <c r="AM112" s="1007"/>
      <c r="AN112" s="1007"/>
      <c r="AO112" s="1008"/>
      <c r="AP112" s="1010" t="s">
        <v>68</v>
      </c>
      <c r="AQ112" s="1011"/>
      <c r="AR112" s="1011"/>
      <c r="AS112" s="1011"/>
      <c r="AT112" s="1012"/>
      <c r="AU112" s="948"/>
      <c r="AV112" s="949"/>
      <c r="AW112" s="949"/>
      <c r="AX112" s="949"/>
      <c r="AY112" s="949"/>
      <c r="AZ112" s="997" t="s">
        <v>406</v>
      </c>
      <c r="BA112" s="998"/>
      <c r="BB112" s="998"/>
      <c r="BC112" s="998"/>
      <c r="BD112" s="998"/>
      <c r="BE112" s="998"/>
      <c r="BF112" s="998"/>
      <c r="BG112" s="998"/>
      <c r="BH112" s="998"/>
      <c r="BI112" s="998"/>
      <c r="BJ112" s="998"/>
      <c r="BK112" s="998"/>
      <c r="BL112" s="998"/>
      <c r="BM112" s="998"/>
      <c r="BN112" s="998"/>
      <c r="BO112" s="998"/>
      <c r="BP112" s="999"/>
      <c r="BQ112" s="967">
        <v>27463209</v>
      </c>
      <c r="BR112" s="968"/>
      <c r="BS112" s="968"/>
      <c r="BT112" s="968"/>
      <c r="BU112" s="968"/>
      <c r="BV112" s="968">
        <v>26330905</v>
      </c>
      <c r="BW112" s="968"/>
      <c r="BX112" s="968"/>
      <c r="BY112" s="968"/>
      <c r="BZ112" s="968"/>
      <c r="CA112" s="968">
        <v>23387954</v>
      </c>
      <c r="CB112" s="968"/>
      <c r="CC112" s="968"/>
      <c r="CD112" s="968"/>
      <c r="CE112" s="968"/>
      <c r="CF112" s="962">
        <v>32.200000000000003</v>
      </c>
      <c r="CG112" s="963"/>
      <c r="CH112" s="963"/>
      <c r="CI112" s="963"/>
      <c r="CJ112" s="963"/>
      <c r="CK112" s="993"/>
      <c r="CL112" s="994"/>
      <c r="CM112" s="964" t="s">
        <v>407</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68</v>
      </c>
      <c r="DH112" s="968"/>
      <c r="DI112" s="968"/>
      <c r="DJ112" s="968"/>
      <c r="DK112" s="968"/>
      <c r="DL112" s="968" t="s">
        <v>68</v>
      </c>
      <c r="DM112" s="968"/>
      <c r="DN112" s="968"/>
      <c r="DO112" s="968"/>
      <c r="DP112" s="968"/>
      <c r="DQ112" s="968" t="s">
        <v>68</v>
      </c>
      <c r="DR112" s="968"/>
      <c r="DS112" s="968"/>
      <c r="DT112" s="968"/>
      <c r="DU112" s="968"/>
      <c r="DV112" s="969" t="s">
        <v>68</v>
      </c>
      <c r="DW112" s="969"/>
      <c r="DX112" s="969"/>
      <c r="DY112" s="969"/>
      <c r="DZ112" s="970"/>
    </row>
    <row r="113" spans="1:130" s="102" customFormat="1" ht="26.25" customHeight="1" x14ac:dyDescent="0.2">
      <c r="A113" s="1002"/>
      <c r="B113" s="1003"/>
      <c r="C113" s="998" t="s">
        <v>408</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1590743</v>
      </c>
      <c r="AB113" s="982"/>
      <c r="AC113" s="982"/>
      <c r="AD113" s="982"/>
      <c r="AE113" s="983"/>
      <c r="AF113" s="984">
        <v>1602279</v>
      </c>
      <c r="AG113" s="982"/>
      <c r="AH113" s="982"/>
      <c r="AI113" s="982"/>
      <c r="AJ113" s="983"/>
      <c r="AK113" s="984">
        <v>1171264</v>
      </c>
      <c r="AL113" s="982"/>
      <c r="AM113" s="982"/>
      <c r="AN113" s="982"/>
      <c r="AO113" s="983"/>
      <c r="AP113" s="985">
        <v>1.6</v>
      </c>
      <c r="AQ113" s="986"/>
      <c r="AR113" s="986"/>
      <c r="AS113" s="986"/>
      <c r="AT113" s="987"/>
      <c r="AU113" s="948"/>
      <c r="AV113" s="949"/>
      <c r="AW113" s="949"/>
      <c r="AX113" s="949"/>
      <c r="AY113" s="949"/>
      <c r="AZ113" s="997" t="s">
        <v>409</v>
      </c>
      <c r="BA113" s="998"/>
      <c r="BB113" s="998"/>
      <c r="BC113" s="998"/>
      <c r="BD113" s="998"/>
      <c r="BE113" s="998"/>
      <c r="BF113" s="998"/>
      <c r="BG113" s="998"/>
      <c r="BH113" s="998"/>
      <c r="BI113" s="998"/>
      <c r="BJ113" s="998"/>
      <c r="BK113" s="998"/>
      <c r="BL113" s="998"/>
      <c r="BM113" s="998"/>
      <c r="BN113" s="998"/>
      <c r="BO113" s="998"/>
      <c r="BP113" s="999"/>
      <c r="BQ113" s="967">
        <v>535955</v>
      </c>
      <c r="BR113" s="968"/>
      <c r="BS113" s="968"/>
      <c r="BT113" s="968"/>
      <c r="BU113" s="968"/>
      <c r="BV113" s="968">
        <v>361254</v>
      </c>
      <c r="BW113" s="968"/>
      <c r="BX113" s="968"/>
      <c r="BY113" s="968"/>
      <c r="BZ113" s="968"/>
      <c r="CA113" s="968">
        <v>201806</v>
      </c>
      <c r="CB113" s="968"/>
      <c r="CC113" s="968"/>
      <c r="CD113" s="968"/>
      <c r="CE113" s="968"/>
      <c r="CF113" s="962">
        <v>0.3</v>
      </c>
      <c r="CG113" s="963"/>
      <c r="CH113" s="963"/>
      <c r="CI113" s="963"/>
      <c r="CJ113" s="963"/>
      <c r="CK113" s="993"/>
      <c r="CL113" s="994"/>
      <c r="CM113" s="964" t="s">
        <v>410</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68</v>
      </c>
      <c r="DH113" s="1007"/>
      <c r="DI113" s="1007"/>
      <c r="DJ113" s="1007"/>
      <c r="DK113" s="1008"/>
      <c r="DL113" s="1009" t="s">
        <v>68</v>
      </c>
      <c r="DM113" s="1007"/>
      <c r="DN113" s="1007"/>
      <c r="DO113" s="1007"/>
      <c r="DP113" s="1008"/>
      <c r="DQ113" s="1009" t="s">
        <v>68</v>
      </c>
      <c r="DR113" s="1007"/>
      <c r="DS113" s="1007"/>
      <c r="DT113" s="1007"/>
      <c r="DU113" s="1008"/>
      <c r="DV113" s="1010" t="s">
        <v>68</v>
      </c>
      <c r="DW113" s="1011"/>
      <c r="DX113" s="1011"/>
      <c r="DY113" s="1011"/>
      <c r="DZ113" s="1012"/>
    </row>
    <row r="114" spans="1:130" s="102" customFormat="1" ht="26.25" customHeight="1" x14ac:dyDescent="0.2">
      <c r="A114" s="1002"/>
      <c r="B114" s="1003"/>
      <c r="C114" s="998" t="s">
        <v>411</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190300</v>
      </c>
      <c r="AB114" s="1007"/>
      <c r="AC114" s="1007"/>
      <c r="AD114" s="1007"/>
      <c r="AE114" s="1008"/>
      <c r="AF114" s="1009">
        <v>170558</v>
      </c>
      <c r="AG114" s="1007"/>
      <c r="AH114" s="1007"/>
      <c r="AI114" s="1007"/>
      <c r="AJ114" s="1008"/>
      <c r="AK114" s="1009">
        <v>148424</v>
      </c>
      <c r="AL114" s="1007"/>
      <c r="AM114" s="1007"/>
      <c r="AN114" s="1007"/>
      <c r="AO114" s="1008"/>
      <c r="AP114" s="1010">
        <v>0.2</v>
      </c>
      <c r="AQ114" s="1011"/>
      <c r="AR114" s="1011"/>
      <c r="AS114" s="1011"/>
      <c r="AT114" s="1012"/>
      <c r="AU114" s="948"/>
      <c r="AV114" s="949"/>
      <c r="AW114" s="949"/>
      <c r="AX114" s="949"/>
      <c r="AY114" s="949"/>
      <c r="AZ114" s="997" t="s">
        <v>412</v>
      </c>
      <c r="BA114" s="998"/>
      <c r="BB114" s="998"/>
      <c r="BC114" s="998"/>
      <c r="BD114" s="998"/>
      <c r="BE114" s="998"/>
      <c r="BF114" s="998"/>
      <c r="BG114" s="998"/>
      <c r="BH114" s="998"/>
      <c r="BI114" s="998"/>
      <c r="BJ114" s="998"/>
      <c r="BK114" s="998"/>
      <c r="BL114" s="998"/>
      <c r="BM114" s="998"/>
      <c r="BN114" s="998"/>
      <c r="BO114" s="998"/>
      <c r="BP114" s="999"/>
      <c r="BQ114" s="967">
        <v>14056576</v>
      </c>
      <c r="BR114" s="968"/>
      <c r="BS114" s="968"/>
      <c r="BT114" s="968"/>
      <c r="BU114" s="968"/>
      <c r="BV114" s="968">
        <v>13944416</v>
      </c>
      <c r="BW114" s="968"/>
      <c r="BX114" s="968"/>
      <c r="BY114" s="968"/>
      <c r="BZ114" s="968"/>
      <c r="CA114" s="968">
        <v>13885835</v>
      </c>
      <c r="CB114" s="968"/>
      <c r="CC114" s="968"/>
      <c r="CD114" s="968"/>
      <c r="CE114" s="968"/>
      <c r="CF114" s="962">
        <v>19.100000000000001</v>
      </c>
      <c r="CG114" s="963"/>
      <c r="CH114" s="963"/>
      <c r="CI114" s="963"/>
      <c r="CJ114" s="963"/>
      <c r="CK114" s="993"/>
      <c r="CL114" s="994"/>
      <c r="CM114" s="964" t="s">
        <v>413</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68</v>
      </c>
      <c r="DH114" s="1007"/>
      <c r="DI114" s="1007"/>
      <c r="DJ114" s="1007"/>
      <c r="DK114" s="1008"/>
      <c r="DL114" s="1009" t="s">
        <v>68</v>
      </c>
      <c r="DM114" s="1007"/>
      <c r="DN114" s="1007"/>
      <c r="DO114" s="1007"/>
      <c r="DP114" s="1008"/>
      <c r="DQ114" s="1009" t="s">
        <v>68</v>
      </c>
      <c r="DR114" s="1007"/>
      <c r="DS114" s="1007"/>
      <c r="DT114" s="1007"/>
      <c r="DU114" s="1008"/>
      <c r="DV114" s="1010" t="s">
        <v>68</v>
      </c>
      <c r="DW114" s="1011"/>
      <c r="DX114" s="1011"/>
      <c r="DY114" s="1011"/>
      <c r="DZ114" s="1012"/>
    </row>
    <row r="115" spans="1:130" s="102" customFormat="1" ht="26.25" customHeight="1" x14ac:dyDescent="0.2">
      <c r="A115" s="1002"/>
      <c r="B115" s="1003"/>
      <c r="C115" s="998" t="s">
        <v>414</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243570</v>
      </c>
      <c r="AB115" s="982"/>
      <c r="AC115" s="982"/>
      <c r="AD115" s="982"/>
      <c r="AE115" s="983"/>
      <c r="AF115" s="984">
        <v>236378</v>
      </c>
      <c r="AG115" s="982"/>
      <c r="AH115" s="982"/>
      <c r="AI115" s="982"/>
      <c r="AJ115" s="983"/>
      <c r="AK115" s="984">
        <v>238585</v>
      </c>
      <c r="AL115" s="982"/>
      <c r="AM115" s="982"/>
      <c r="AN115" s="982"/>
      <c r="AO115" s="983"/>
      <c r="AP115" s="985">
        <v>0.3</v>
      </c>
      <c r="AQ115" s="986"/>
      <c r="AR115" s="986"/>
      <c r="AS115" s="986"/>
      <c r="AT115" s="987"/>
      <c r="AU115" s="948"/>
      <c r="AV115" s="949"/>
      <c r="AW115" s="949"/>
      <c r="AX115" s="949"/>
      <c r="AY115" s="949"/>
      <c r="AZ115" s="997" t="s">
        <v>415</v>
      </c>
      <c r="BA115" s="998"/>
      <c r="BB115" s="998"/>
      <c r="BC115" s="998"/>
      <c r="BD115" s="998"/>
      <c r="BE115" s="998"/>
      <c r="BF115" s="998"/>
      <c r="BG115" s="998"/>
      <c r="BH115" s="998"/>
      <c r="BI115" s="998"/>
      <c r="BJ115" s="998"/>
      <c r="BK115" s="998"/>
      <c r="BL115" s="998"/>
      <c r="BM115" s="998"/>
      <c r="BN115" s="998"/>
      <c r="BO115" s="998"/>
      <c r="BP115" s="999"/>
      <c r="BQ115" s="967">
        <v>196158</v>
      </c>
      <c r="BR115" s="968"/>
      <c r="BS115" s="968"/>
      <c r="BT115" s="968"/>
      <c r="BU115" s="968"/>
      <c r="BV115" s="968" t="s">
        <v>68</v>
      </c>
      <c r="BW115" s="968"/>
      <c r="BX115" s="968"/>
      <c r="BY115" s="968"/>
      <c r="BZ115" s="968"/>
      <c r="CA115" s="968" t="s">
        <v>68</v>
      </c>
      <c r="CB115" s="968"/>
      <c r="CC115" s="968"/>
      <c r="CD115" s="968"/>
      <c r="CE115" s="968"/>
      <c r="CF115" s="962" t="s">
        <v>68</v>
      </c>
      <c r="CG115" s="963"/>
      <c r="CH115" s="963"/>
      <c r="CI115" s="963"/>
      <c r="CJ115" s="963"/>
      <c r="CK115" s="993"/>
      <c r="CL115" s="994"/>
      <c r="CM115" s="997" t="s">
        <v>416</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v>236877</v>
      </c>
      <c r="DH115" s="1007"/>
      <c r="DI115" s="1007"/>
      <c r="DJ115" s="1007"/>
      <c r="DK115" s="1008"/>
      <c r="DL115" s="1009">
        <v>475068</v>
      </c>
      <c r="DM115" s="1007"/>
      <c r="DN115" s="1007"/>
      <c r="DO115" s="1007"/>
      <c r="DP115" s="1008"/>
      <c r="DQ115" s="1009">
        <v>536791</v>
      </c>
      <c r="DR115" s="1007"/>
      <c r="DS115" s="1007"/>
      <c r="DT115" s="1007"/>
      <c r="DU115" s="1008"/>
      <c r="DV115" s="1010">
        <v>0.7</v>
      </c>
      <c r="DW115" s="1011"/>
      <c r="DX115" s="1011"/>
      <c r="DY115" s="1011"/>
      <c r="DZ115" s="1012"/>
    </row>
    <row r="116" spans="1:130" s="102" customFormat="1" ht="26.25" customHeight="1" x14ac:dyDescent="0.2">
      <c r="A116" s="1004"/>
      <c r="B116" s="1005"/>
      <c r="C116" s="1013" t="s">
        <v>417</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68</v>
      </c>
      <c r="AB116" s="1007"/>
      <c r="AC116" s="1007"/>
      <c r="AD116" s="1007"/>
      <c r="AE116" s="1008"/>
      <c r="AF116" s="1009" t="s">
        <v>68</v>
      </c>
      <c r="AG116" s="1007"/>
      <c r="AH116" s="1007"/>
      <c r="AI116" s="1007"/>
      <c r="AJ116" s="1008"/>
      <c r="AK116" s="1009" t="s">
        <v>68</v>
      </c>
      <c r="AL116" s="1007"/>
      <c r="AM116" s="1007"/>
      <c r="AN116" s="1007"/>
      <c r="AO116" s="1008"/>
      <c r="AP116" s="1010" t="s">
        <v>68</v>
      </c>
      <c r="AQ116" s="1011"/>
      <c r="AR116" s="1011"/>
      <c r="AS116" s="1011"/>
      <c r="AT116" s="1012"/>
      <c r="AU116" s="948"/>
      <c r="AV116" s="949"/>
      <c r="AW116" s="949"/>
      <c r="AX116" s="949"/>
      <c r="AY116" s="949"/>
      <c r="AZ116" s="1015" t="s">
        <v>418</v>
      </c>
      <c r="BA116" s="1016"/>
      <c r="BB116" s="1016"/>
      <c r="BC116" s="1016"/>
      <c r="BD116" s="1016"/>
      <c r="BE116" s="1016"/>
      <c r="BF116" s="1016"/>
      <c r="BG116" s="1016"/>
      <c r="BH116" s="1016"/>
      <c r="BI116" s="1016"/>
      <c r="BJ116" s="1016"/>
      <c r="BK116" s="1016"/>
      <c r="BL116" s="1016"/>
      <c r="BM116" s="1016"/>
      <c r="BN116" s="1016"/>
      <c r="BO116" s="1016"/>
      <c r="BP116" s="1017"/>
      <c r="BQ116" s="967" t="s">
        <v>68</v>
      </c>
      <c r="BR116" s="968"/>
      <c r="BS116" s="968"/>
      <c r="BT116" s="968"/>
      <c r="BU116" s="968"/>
      <c r="BV116" s="968" t="s">
        <v>68</v>
      </c>
      <c r="BW116" s="968"/>
      <c r="BX116" s="968"/>
      <c r="BY116" s="968"/>
      <c r="BZ116" s="968"/>
      <c r="CA116" s="968" t="s">
        <v>68</v>
      </c>
      <c r="CB116" s="968"/>
      <c r="CC116" s="968"/>
      <c r="CD116" s="968"/>
      <c r="CE116" s="968"/>
      <c r="CF116" s="962" t="s">
        <v>68</v>
      </c>
      <c r="CG116" s="963"/>
      <c r="CH116" s="963"/>
      <c r="CI116" s="963"/>
      <c r="CJ116" s="963"/>
      <c r="CK116" s="993"/>
      <c r="CL116" s="994"/>
      <c r="CM116" s="964" t="s">
        <v>419</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2046314</v>
      </c>
      <c r="DH116" s="1007"/>
      <c r="DI116" s="1007"/>
      <c r="DJ116" s="1007"/>
      <c r="DK116" s="1008"/>
      <c r="DL116" s="1009">
        <v>1899361</v>
      </c>
      <c r="DM116" s="1007"/>
      <c r="DN116" s="1007"/>
      <c r="DO116" s="1007"/>
      <c r="DP116" s="1008"/>
      <c r="DQ116" s="1009">
        <v>1747093</v>
      </c>
      <c r="DR116" s="1007"/>
      <c r="DS116" s="1007"/>
      <c r="DT116" s="1007"/>
      <c r="DU116" s="1008"/>
      <c r="DV116" s="1010">
        <v>2.4</v>
      </c>
      <c r="DW116" s="1011"/>
      <c r="DX116" s="1011"/>
      <c r="DY116" s="1011"/>
      <c r="DZ116" s="1012"/>
    </row>
    <row r="117" spans="1:130" s="102" customFormat="1" ht="26.25" customHeight="1" x14ac:dyDescent="0.2">
      <c r="A117" s="952" t="s">
        <v>129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420</v>
      </c>
      <c r="Z117" s="934"/>
      <c r="AA117" s="1024">
        <v>8285412</v>
      </c>
      <c r="AB117" s="1025"/>
      <c r="AC117" s="1025"/>
      <c r="AD117" s="1025"/>
      <c r="AE117" s="1026"/>
      <c r="AF117" s="1027">
        <v>8485820</v>
      </c>
      <c r="AG117" s="1025"/>
      <c r="AH117" s="1025"/>
      <c r="AI117" s="1025"/>
      <c r="AJ117" s="1026"/>
      <c r="AK117" s="1027">
        <v>8185297</v>
      </c>
      <c r="AL117" s="1025"/>
      <c r="AM117" s="1025"/>
      <c r="AN117" s="1025"/>
      <c r="AO117" s="1026"/>
      <c r="AP117" s="1028"/>
      <c r="AQ117" s="1029"/>
      <c r="AR117" s="1029"/>
      <c r="AS117" s="1029"/>
      <c r="AT117" s="1030"/>
      <c r="AU117" s="948"/>
      <c r="AV117" s="949"/>
      <c r="AW117" s="949"/>
      <c r="AX117" s="949"/>
      <c r="AY117" s="949"/>
      <c r="AZ117" s="1015" t="s">
        <v>421</v>
      </c>
      <c r="BA117" s="1016"/>
      <c r="BB117" s="1016"/>
      <c r="BC117" s="1016"/>
      <c r="BD117" s="1016"/>
      <c r="BE117" s="1016"/>
      <c r="BF117" s="1016"/>
      <c r="BG117" s="1016"/>
      <c r="BH117" s="1016"/>
      <c r="BI117" s="1016"/>
      <c r="BJ117" s="1016"/>
      <c r="BK117" s="1016"/>
      <c r="BL117" s="1016"/>
      <c r="BM117" s="1016"/>
      <c r="BN117" s="1016"/>
      <c r="BO117" s="1016"/>
      <c r="BP117" s="1017"/>
      <c r="BQ117" s="967" t="s">
        <v>68</v>
      </c>
      <c r="BR117" s="968"/>
      <c r="BS117" s="968"/>
      <c r="BT117" s="968"/>
      <c r="BU117" s="968"/>
      <c r="BV117" s="968" t="s">
        <v>68</v>
      </c>
      <c r="BW117" s="968"/>
      <c r="BX117" s="968"/>
      <c r="BY117" s="968"/>
      <c r="BZ117" s="968"/>
      <c r="CA117" s="968" t="s">
        <v>68</v>
      </c>
      <c r="CB117" s="968"/>
      <c r="CC117" s="968"/>
      <c r="CD117" s="968"/>
      <c r="CE117" s="968"/>
      <c r="CF117" s="962" t="s">
        <v>68</v>
      </c>
      <c r="CG117" s="963"/>
      <c r="CH117" s="963"/>
      <c r="CI117" s="963"/>
      <c r="CJ117" s="963"/>
      <c r="CK117" s="993"/>
      <c r="CL117" s="994"/>
      <c r="CM117" s="964" t="s">
        <v>422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68</v>
      </c>
      <c r="DH117" s="1007"/>
      <c r="DI117" s="1007"/>
      <c r="DJ117" s="1007"/>
      <c r="DK117" s="1008"/>
      <c r="DL117" s="1009" t="s">
        <v>68</v>
      </c>
      <c r="DM117" s="1007"/>
      <c r="DN117" s="1007"/>
      <c r="DO117" s="1007"/>
      <c r="DP117" s="1008"/>
      <c r="DQ117" s="1009" t="s">
        <v>68</v>
      </c>
      <c r="DR117" s="1007"/>
      <c r="DS117" s="1007"/>
      <c r="DT117" s="1007"/>
      <c r="DU117" s="1008"/>
      <c r="DV117" s="1010" t="s">
        <v>68</v>
      </c>
      <c r="DW117" s="1011"/>
      <c r="DX117" s="1011"/>
      <c r="DY117" s="1011"/>
      <c r="DZ117" s="1012"/>
    </row>
    <row r="118" spans="1:130" s="102" customFormat="1" ht="26.25" customHeight="1" x14ac:dyDescent="0.2">
      <c r="A118" s="952" t="s">
        <v>394</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392</v>
      </c>
      <c r="AB118" s="933"/>
      <c r="AC118" s="933"/>
      <c r="AD118" s="933"/>
      <c r="AE118" s="934"/>
      <c r="AF118" s="932" t="s">
        <v>250</v>
      </c>
      <c r="AG118" s="933"/>
      <c r="AH118" s="933"/>
      <c r="AI118" s="933"/>
      <c r="AJ118" s="934"/>
      <c r="AK118" s="932" t="s">
        <v>249</v>
      </c>
      <c r="AL118" s="933"/>
      <c r="AM118" s="933"/>
      <c r="AN118" s="933"/>
      <c r="AO118" s="934"/>
      <c r="AP118" s="1019" t="s">
        <v>393</v>
      </c>
      <c r="AQ118" s="1020"/>
      <c r="AR118" s="1020"/>
      <c r="AS118" s="1020"/>
      <c r="AT118" s="1021"/>
      <c r="AU118" s="948"/>
      <c r="AV118" s="949"/>
      <c r="AW118" s="949"/>
      <c r="AX118" s="949"/>
      <c r="AY118" s="949"/>
      <c r="AZ118" s="1022" t="s">
        <v>423</v>
      </c>
      <c r="BA118" s="1013"/>
      <c r="BB118" s="1013"/>
      <c r="BC118" s="1013"/>
      <c r="BD118" s="1013"/>
      <c r="BE118" s="1013"/>
      <c r="BF118" s="1013"/>
      <c r="BG118" s="1013"/>
      <c r="BH118" s="1013"/>
      <c r="BI118" s="1013"/>
      <c r="BJ118" s="1013"/>
      <c r="BK118" s="1013"/>
      <c r="BL118" s="1013"/>
      <c r="BM118" s="1013"/>
      <c r="BN118" s="1013"/>
      <c r="BO118" s="1013"/>
      <c r="BP118" s="1014"/>
      <c r="BQ118" s="1045" t="s">
        <v>68</v>
      </c>
      <c r="BR118" s="1046"/>
      <c r="BS118" s="1046"/>
      <c r="BT118" s="1046"/>
      <c r="BU118" s="1046"/>
      <c r="BV118" s="1046" t="s">
        <v>68</v>
      </c>
      <c r="BW118" s="1046"/>
      <c r="BX118" s="1046"/>
      <c r="BY118" s="1046"/>
      <c r="BZ118" s="1046"/>
      <c r="CA118" s="1046" t="s">
        <v>68</v>
      </c>
      <c r="CB118" s="1046"/>
      <c r="CC118" s="1046"/>
      <c r="CD118" s="1046"/>
      <c r="CE118" s="1046"/>
      <c r="CF118" s="962" t="s">
        <v>68</v>
      </c>
      <c r="CG118" s="963"/>
      <c r="CH118" s="963"/>
      <c r="CI118" s="963"/>
      <c r="CJ118" s="963"/>
      <c r="CK118" s="993"/>
      <c r="CL118" s="994"/>
      <c r="CM118" s="964" t="s">
        <v>424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68</v>
      </c>
      <c r="DH118" s="1007"/>
      <c r="DI118" s="1007"/>
      <c r="DJ118" s="1007"/>
      <c r="DK118" s="1008"/>
      <c r="DL118" s="1009" t="s">
        <v>68</v>
      </c>
      <c r="DM118" s="1007"/>
      <c r="DN118" s="1007"/>
      <c r="DO118" s="1007"/>
      <c r="DP118" s="1008"/>
      <c r="DQ118" s="1009" t="s">
        <v>68</v>
      </c>
      <c r="DR118" s="1007"/>
      <c r="DS118" s="1007"/>
      <c r="DT118" s="1007"/>
      <c r="DU118" s="1008"/>
      <c r="DV118" s="1010" t="s">
        <v>68</v>
      </c>
      <c r="DW118" s="1011"/>
      <c r="DX118" s="1011"/>
      <c r="DY118" s="1011"/>
      <c r="DZ118" s="1012"/>
    </row>
    <row r="119" spans="1:130" s="102" customFormat="1" ht="26.25" customHeight="1" x14ac:dyDescent="0.2">
      <c r="A119" s="1112" t="s">
        <v>398</v>
      </c>
      <c r="B119" s="992"/>
      <c r="C119" s="971" t="s">
        <v>399</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68</v>
      </c>
      <c r="AB119" s="940"/>
      <c r="AC119" s="940"/>
      <c r="AD119" s="940"/>
      <c r="AE119" s="941"/>
      <c r="AF119" s="942" t="s">
        <v>68</v>
      </c>
      <c r="AG119" s="940"/>
      <c r="AH119" s="940"/>
      <c r="AI119" s="940"/>
      <c r="AJ119" s="941"/>
      <c r="AK119" s="942" t="s">
        <v>68</v>
      </c>
      <c r="AL119" s="940"/>
      <c r="AM119" s="940"/>
      <c r="AN119" s="940"/>
      <c r="AO119" s="941"/>
      <c r="AP119" s="943" t="s">
        <v>68</v>
      </c>
      <c r="AQ119" s="944"/>
      <c r="AR119" s="944"/>
      <c r="AS119" s="944"/>
      <c r="AT119" s="945"/>
      <c r="AU119" s="950"/>
      <c r="AV119" s="951"/>
      <c r="AW119" s="951"/>
      <c r="AX119" s="951"/>
      <c r="AY119" s="951"/>
      <c r="AZ119" s="133" t="s">
        <v>129</v>
      </c>
      <c r="BA119" s="133"/>
      <c r="BB119" s="133"/>
      <c r="BC119" s="133"/>
      <c r="BD119" s="133"/>
      <c r="BE119" s="133"/>
      <c r="BF119" s="133"/>
      <c r="BG119" s="133"/>
      <c r="BH119" s="133"/>
      <c r="BI119" s="133"/>
      <c r="BJ119" s="133"/>
      <c r="BK119" s="133"/>
      <c r="BL119" s="133"/>
      <c r="BM119" s="133"/>
      <c r="BN119" s="133"/>
      <c r="BO119" s="1023" t="s">
        <v>425</v>
      </c>
      <c r="BP119" s="1054"/>
      <c r="BQ119" s="1045">
        <v>118895589</v>
      </c>
      <c r="BR119" s="1046"/>
      <c r="BS119" s="1046"/>
      <c r="BT119" s="1046"/>
      <c r="BU119" s="1046"/>
      <c r="BV119" s="1046">
        <v>117435461</v>
      </c>
      <c r="BW119" s="1046"/>
      <c r="BX119" s="1046"/>
      <c r="BY119" s="1046"/>
      <c r="BZ119" s="1046"/>
      <c r="CA119" s="1046">
        <v>115322505</v>
      </c>
      <c r="CB119" s="1046"/>
      <c r="CC119" s="1046"/>
      <c r="CD119" s="1046"/>
      <c r="CE119" s="1046"/>
      <c r="CF119" s="1047"/>
      <c r="CG119" s="1048"/>
      <c r="CH119" s="1048"/>
      <c r="CI119" s="1048"/>
      <c r="CJ119" s="1049"/>
      <c r="CK119" s="995"/>
      <c r="CL119" s="996"/>
      <c r="CM119" s="1050" t="s">
        <v>426</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68</v>
      </c>
      <c r="DH119" s="1032"/>
      <c r="DI119" s="1032"/>
      <c r="DJ119" s="1032"/>
      <c r="DK119" s="1033"/>
      <c r="DL119" s="1031" t="s">
        <v>68</v>
      </c>
      <c r="DM119" s="1032"/>
      <c r="DN119" s="1032"/>
      <c r="DO119" s="1032"/>
      <c r="DP119" s="1033"/>
      <c r="DQ119" s="1031" t="s">
        <v>68</v>
      </c>
      <c r="DR119" s="1032"/>
      <c r="DS119" s="1032"/>
      <c r="DT119" s="1032"/>
      <c r="DU119" s="1033"/>
      <c r="DV119" s="1034" t="s">
        <v>68</v>
      </c>
      <c r="DW119" s="1035"/>
      <c r="DX119" s="1035"/>
      <c r="DY119" s="1035"/>
      <c r="DZ119" s="1036"/>
    </row>
    <row r="120" spans="1:130" s="102" customFormat="1" ht="26.25" customHeight="1" x14ac:dyDescent="0.2">
      <c r="A120" s="1113"/>
      <c r="B120" s="994"/>
      <c r="C120" s="964" t="s">
        <v>403</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68</v>
      </c>
      <c r="AB120" s="1007"/>
      <c r="AC120" s="1007"/>
      <c r="AD120" s="1007"/>
      <c r="AE120" s="1008"/>
      <c r="AF120" s="1009" t="s">
        <v>68</v>
      </c>
      <c r="AG120" s="1007"/>
      <c r="AH120" s="1007"/>
      <c r="AI120" s="1007"/>
      <c r="AJ120" s="1008"/>
      <c r="AK120" s="1009" t="s">
        <v>68</v>
      </c>
      <c r="AL120" s="1007"/>
      <c r="AM120" s="1007"/>
      <c r="AN120" s="1007"/>
      <c r="AO120" s="1008"/>
      <c r="AP120" s="1010" t="s">
        <v>68</v>
      </c>
      <c r="AQ120" s="1011"/>
      <c r="AR120" s="1011"/>
      <c r="AS120" s="1011"/>
      <c r="AT120" s="1012"/>
      <c r="AU120" s="1037" t="s">
        <v>427</v>
      </c>
      <c r="AV120" s="1038"/>
      <c r="AW120" s="1038"/>
      <c r="AX120" s="1038"/>
      <c r="AY120" s="1039"/>
      <c r="AZ120" s="988" t="s">
        <v>428</v>
      </c>
      <c r="BA120" s="937"/>
      <c r="BB120" s="937"/>
      <c r="BC120" s="937"/>
      <c r="BD120" s="937"/>
      <c r="BE120" s="937"/>
      <c r="BF120" s="937"/>
      <c r="BG120" s="937"/>
      <c r="BH120" s="937"/>
      <c r="BI120" s="937"/>
      <c r="BJ120" s="937"/>
      <c r="BK120" s="937"/>
      <c r="BL120" s="937"/>
      <c r="BM120" s="937"/>
      <c r="BN120" s="937"/>
      <c r="BO120" s="937"/>
      <c r="BP120" s="938"/>
      <c r="BQ120" s="974">
        <v>18443463</v>
      </c>
      <c r="BR120" s="975"/>
      <c r="BS120" s="975"/>
      <c r="BT120" s="975"/>
      <c r="BU120" s="975"/>
      <c r="BV120" s="975">
        <v>21386134</v>
      </c>
      <c r="BW120" s="975"/>
      <c r="BX120" s="975"/>
      <c r="BY120" s="975"/>
      <c r="BZ120" s="975"/>
      <c r="CA120" s="975">
        <v>24611630</v>
      </c>
      <c r="CB120" s="975"/>
      <c r="CC120" s="975"/>
      <c r="CD120" s="975"/>
      <c r="CE120" s="975"/>
      <c r="CF120" s="989">
        <v>33.9</v>
      </c>
      <c r="CG120" s="990"/>
      <c r="CH120" s="990"/>
      <c r="CI120" s="990"/>
      <c r="CJ120" s="990"/>
      <c r="CK120" s="1055" t="s">
        <v>429</v>
      </c>
      <c r="CL120" s="1056"/>
      <c r="CM120" s="1056"/>
      <c r="CN120" s="1056"/>
      <c r="CO120" s="1057"/>
      <c r="CP120" s="1063" t="s">
        <v>364</v>
      </c>
      <c r="CQ120" s="1064"/>
      <c r="CR120" s="1064"/>
      <c r="CS120" s="1064"/>
      <c r="CT120" s="1064"/>
      <c r="CU120" s="1064"/>
      <c r="CV120" s="1064"/>
      <c r="CW120" s="1064"/>
      <c r="CX120" s="1064"/>
      <c r="CY120" s="1064"/>
      <c r="CZ120" s="1064"/>
      <c r="DA120" s="1064"/>
      <c r="DB120" s="1064"/>
      <c r="DC120" s="1064"/>
      <c r="DD120" s="1064"/>
      <c r="DE120" s="1064"/>
      <c r="DF120" s="1065"/>
      <c r="DG120" s="974">
        <v>19148733</v>
      </c>
      <c r="DH120" s="975"/>
      <c r="DI120" s="975"/>
      <c r="DJ120" s="975"/>
      <c r="DK120" s="975"/>
      <c r="DL120" s="975">
        <v>18441684</v>
      </c>
      <c r="DM120" s="975"/>
      <c r="DN120" s="975"/>
      <c r="DO120" s="975"/>
      <c r="DP120" s="975"/>
      <c r="DQ120" s="975">
        <v>15967979</v>
      </c>
      <c r="DR120" s="975"/>
      <c r="DS120" s="975"/>
      <c r="DT120" s="975"/>
      <c r="DU120" s="975"/>
      <c r="DV120" s="976">
        <v>22</v>
      </c>
      <c r="DW120" s="976"/>
      <c r="DX120" s="976"/>
      <c r="DY120" s="976"/>
      <c r="DZ120" s="977"/>
    </row>
    <row r="121" spans="1:130" s="102" customFormat="1" ht="26.25" customHeight="1" x14ac:dyDescent="0.2">
      <c r="A121" s="1113"/>
      <c r="B121" s="994"/>
      <c r="C121" s="1015" t="s">
        <v>430</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68</v>
      </c>
      <c r="AB121" s="1007"/>
      <c r="AC121" s="1007"/>
      <c r="AD121" s="1007"/>
      <c r="AE121" s="1008"/>
      <c r="AF121" s="1009" t="s">
        <v>68</v>
      </c>
      <c r="AG121" s="1007"/>
      <c r="AH121" s="1007"/>
      <c r="AI121" s="1007"/>
      <c r="AJ121" s="1008"/>
      <c r="AK121" s="1009" t="s">
        <v>68</v>
      </c>
      <c r="AL121" s="1007"/>
      <c r="AM121" s="1007"/>
      <c r="AN121" s="1007"/>
      <c r="AO121" s="1008"/>
      <c r="AP121" s="1010" t="s">
        <v>68</v>
      </c>
      <c r="AQ121" s="1011"/>
      <c r="AR121" s="1011"/>
      <c r="AS121" s="1011"/>
      <c r="AT121" s="1012"/>
      <c r="AU121" s="1040"/>
      <c r="AV121" s="1041"/>
      <c r="AW121" s="1041"/>
      <c r="AX121" s="1041"/>
      <c r="AY121" s="1042"/>
      <c r="AZ121" s="997" t="s">
        <v>431</v>
      </c>
      <c r="BA121" s="998"/>
      <c r="BB121" s="998"/>
      <c r="BC121" s="998"/>
      <c r="BD121" s="998"/>
      <c r="BE121" s="998"/>
      <c r="BF121" s="998"/>
      <c r="BG121" s="998"/>
      <c r="BH121" s="998"/>
      <c r="BI121" s="998"/>
      <c r="BJ121" s="998"/>
      <c r="BK121" s="998"/>
      <c r="BL121" s="998"/>
      <c r="BM121" s="998"/>
      <c r="BN121" s="998"/>
      <c r="BO121" s="998"/>
      <c r="BP121" s="999"/>
      <c r="BQ121" s="967">
        <v>22852481</v>
      </c>
      <c r="BR121" s="968"/>
      <c r="BS121" s="968"/>
      <c r="BT121" s="968"/>
      <c r="BU121" s="968"/>
      <c r="BV121" s="968">
        <v>20061750</v>
      </c>
      <c r="BW121" s="968"/>
      <c r="BX121" s="968"/>
      <c r="BY121" s="968"/>
      <c r="BZ121" s="968"/>
      <c r="CA121" s="968">
        <v>18094069</v>
      </c>
      <c r="CB121" s="968"/>
      <c r="CC121" s="968"/>
      <c r="CD121" s="968"/>
      <c r="CE121" s="968"/>
      <c r="CF121" s="962">
        <v>24.9</v>
      </c>
      <c r="CG121" s="963"/>
      <c r="CH121" s="963"/>
      <c r="CI121" s="963"/>
      <c r="CJ121" s="963"/>
      <c r="CK121" s="1058"/>
      <c r="CL121" s="1059"/>
      <c r="CM121" s="1059"/>
      <c r="CN121" s="1059"/>
      <c r="CO121" s="1060"/>
      <c r="CP121" s="1068" t="s">
        <v>361</v>
      </c>
      <c r="CQ121" s="1069"/>
      <c r="CR121" s="1069"/>
      <c r="CS121" s="1069"/>
      <c r="CT121" s="1069"/>
      <c r="CU121" s="1069"/>
      <c r="CV121" s="1069"/>
      <c r="CW121" s="1069"/>
      <c r="CX121" s="1069"/>
      <c r="CY121" s="1069"/>
      <c r="CZ121" s="1069"/>
      <c r="DA121" s="1069"/>
      <c r="DB121" s="1069"/>
      <c r="DC121" s="1069"/>
      <c r="DD121" s="1069"/>
      <c r="DE121" s="1069"/>
      <c r="DF121" s="1070"/>
      <c r="DG121" s="967">
        <v>8314476</v>
      </c>
      <c r="DH121" s="968"/>
      <c r="DI121" s="968"/>
      <c r="DJ121" s="968"/>
      <c r="DK121" s="968"/>
      <c r="DL121" s="968">
        <v>7889221</v>
      </c>
      <c r="DM121" s="968"/>
      <c r="DN121" s="968"/>
      <c r="DO121" s="968"/>
      <c r="DP121" s="968"/>
      <c r="DQ121" s="968">
        <v>7419975</v>
      </c>
      <c r="DR121" s="968"/>
      <c r="DS121" s="968"/>
      <c r="DT121" s="968"/>
      <c r="DU121" s="968"/>
      <c r="DV121" s="969">
        <v>10.199999999999999</v>
      </c>
      <c r="DW121" s="969"/>
      <c r="DX121" s="969"/>
      <c r="DY121" s="969"/>
      <c r="DZ121" s="970"/>
    </row>
    <row r="122" spans="1:130" s="102" customFormat="1" ht="26.25" customHeight="1" x14ac:dyDescent="0.2">
      <c r="A122" s="1113"/>
      <c r="B122" s="994"/>
      <c r="C122" s="964" t="s">
        <v>413</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68</v>
      </c>
      <c r="AB122" s="1007"/>
      <c r="AC122" s="1007"/>
      <c r="AD122" s="1007"/>
      <c r="AE122" s="1008"/>
      <c r="AF122" s="1009" t="s">
        <v>68</v>
      </c>
      <c r="AG122" s="1007"/>
      <c r="AH122" s="1007"/>
      <c r="AI122" s="1007"/>
      <c r="AJ122" s="1008"/>
      <c r="AK122" s="1009" t="s">
        <v>68</v>
      </c>
      <c r="AL122" s="1007"/>
      <c r="AM122" s="1007"/>
      <c r="AN122" s="1007"/>
      <c r="AO122" s="1008"/>
      <c r="AP122" s="1010" t="s">
        <v>68</v>
      </c>
      <c r="AQ122" s="1011"/>
      <c r="AR122" s="1011"/>
      <c r="AS122" s="1011"/>
      <c r="AT122" s="1012"/>
      <c r="AU122" s="1040"/>
      <c r="AV122" s="1041"/>
      <c r="AW122" s="1041"/>
      <c r="AX122" s="1041"/>
      <c r="AY122" s="1042"/>
      <c r="AZ122" s="1022" t="s">
        <v>432</v>
      </c>
      <c r="BA122" s="1013"/>
      <c r="BB122" s="1013"/>
      <c r="BC122" s="1013"/>
      <c r="BD122" s="1013"/>
      <c r="BE122" s="1013"/>
      <c r="BF122" s="1013"/>
      <c r="BG122" s="1013"/>
      <c r="BH122" s="1013"/>
      <c r="BI122" s="1013"/>
      <c r="BJ122" s="1013"/>
      <c r="BK122" s="1013"/>
      <c r="BL122" s="1013"/>
      <c r="BM122" s="1013"/>
      <c r="BN122" s="1013"/>
      <c r="BO122" s="1013"/>
      <c r="BP122" s="1014"/>
      <c r="BQ122" s="1045">
        <v>79119797</v>
      </c>
      <c r="BR122" s="1046"/>
      <c r="BS122" s="1046"/>
      <c r="BT122" s="1046"/>
      <c r="BU122" s="1046"/>
      <c r="BV122" s="1046">
        <v>78194161</v>
      </c>
      <c r="BW122" s="1046"/>
      <c r="BX122" s="1046"/>
      <c r="BY122" s="1046"/>
      <c r="BZ122" s="1046"/>
      <c r="CA122" s="1046">
        <v>77870388</v>
      </c>
      <c r="CB122" s="1046"/>
      <c r="CC122" s="1046"/>
      <c r="CD122" s="1046"/>
      <c r="CE122" s="1046"/>
      <c r="CF122" s="1066">
        <v>107.3</v>
      </c>
      <c r="CG122" s="1067"/>
      <c r="CH122" s="1067"/>
      <c r="CI122" s="1067"/>
      <c r="CJ122" s="1067"/>
      <c r="CK122" s="1058"/>
      <c r="CL122" s="1059"/>
      <c r="CM122" s="1059"/>
      <c r="CN122" s="1059"/>
      <c r="CO122" s="1060"/>
      <c r="CP122" s="1068"/>
      <c r="CQ122" s="1069"/>
      <c r="CR122" s="1069"/>
      <c r="CS122" s="1069"/>
      <c r="CT122" s="1069"/>
      <c r="CU122" s="1069"/>
      <c r="CV122" s="1069"/>
      <c r="CW122" s="1069"/>
      <c r="CX122" s="1069"/>
      <c r="CY122" s="1069"/>
      <c r="CZ122" s="1069"/>
      <c r="DA122" s="1069"/>
      <c r="DB122" s="1069"/>
      <c r="DC122" s="1069"/>
      <c r="DD122" s="1069"/>
      <c r="DE122" s="1069"/>
      <c r="DF122" s="1070"/>
      <c r="DG122" s="967"/>
      <c r="DH122" s="968"/>
      <c r="DI122" s="968"/>
      <c r="DJ122" s="968"/>
      <c r="DK122" s="968"/>
      <c r="DL122" s="968"/>
      <c r="DM122" s="968"/>
      <c r="DN122" s="968"/>
      <c r="DO122" s="968"/>
      <c r="DP122" s="968"/>
      <c r="DQ122" s="968"/>
      <c r="DR122" s="968"/>
      <c r="DS122" s="968"/>
      <c r="DT122" s="968"/>
      <c r="DU122" s="968"/>
      <c r="DV122" s="969"/>
      <c r="DW122" s="969"/>
      <c r="DX122" s="969"/>
      <c r="DY122" s="969"/>
      <c r="DZ122" s="970"/>
    </row>
    <row r="123" spans="1:130" s="102" customFormat="1" ht="26.25" customHeight="1" x14ac:dyDescent="0.2">
      <c r="A123" s="1113"/>
      <c r="B123" s="994"/>
      <c r="C123" s="964" t="s">
        <v>419</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143450</v>
      </c>
      <c r="AB123" s="1007"/>
      <c r="AC123" s="1007"/>
      <c r="AD123" s="1007"/>
      <c r="AE123" s="1008"/>
      <c r="AF123" s="1009">
        <v>124616</v>
      </c>
      <c r="AG123" s="1007"/>
      <c r="AH123" s="1007"/>
      <c r="AI123" s="1007"/>
      <c r="AJ123" s="1008"/>
      <c r="AK123" s="1009">
        <v>133516</v>
      </c>
      <c r="AL123" s="1007"/>
      <c r="AM123" s="1007"/>
      <c r="AN123" s="1007"/>
      <c r="AO123" s="1008"/>
      <c r="AP123" s="1010">
        <v>0.2</v>
      </c>
      <c r="AQ123" s="1011"/>
      <c r="AR123" s="1011"/>
      <c r="AS123" s="1011"/>
      <c r="AT123" s="1012"/>
      <c r="AU123" s="1043"/>
      <c r="AV123" s="1044"/>
      <c r="AW123" s="1044"/>
      <c r="AX123" s="1044"/>
      <c r="AY123" s="1044"/>
      <c r="AZ123" s="133" t="s">
        <v>129</v>
      </c>
      <c r="BA123" s="133"/>
      <c r="BB123" s="133"/>
      <c r="BC123" s="133"/>
      <c r="BD123" s="133"/>
      <c r="BE123" s="133"/>
      <c r="BF123" s="133"/>
      <c r="BG123" s="133"/>
      <c r="BH123" s="133"/>
      <c r="BI123" s="133"/>
      <c r="BJ123" s="133"/>
      <c r="BK123" s="133"/>
      <c r="BL123" s="133"/>
      <c r="BM123" s="133"/>
      <c r="BN123" s="133"/>
      <c r="BO123" s="1023" t="s">
        <v>433</v>
      </c>
      <c r="BP123" s="1054"/>
      <c r="BQ123" s="1084">
        <v>120415741</v>
      </c>
      <c r="BR123" s="1085"/>
      <c r="BS123" s="1085"/>
      <c r="BT123" s="1085"/>
      <c r="BU123" s="1085"/>
      <c r="BV123" s="1085">
        <v>119642045</v>
      </c>
      <c r="BW123" s="1085"/>
      <c r="BX123" s="1085"/>
      <c r="BY123" s="1085"/>
      <c r="BZ123" s="1085"/>
      <c r="CA123" s="1085">
        <v>120576087</v>
      </c>
      <c r="CB123" s="1085"/>
      <c r="CC123" s="1085"/>
      <c r="CD123" s="1085"/>
      <c r="CE123" s="1085"/>
      <c r="CF123" s="1047"/>
      <c r="CG123" s="1048"/>
      <c r="CH123" s="1048"/>
      <c r="CI123" s="1048"/>
      <c r="CJ123" s="1049"/>
      <c r="CK123" s="1058"/>
      <c r="CL123" s="1059"/>
      <c r="CM123" s="1059"/>
      <c r="CN123" s="1059"/>
      <c r="CO123" s="1060"/>
      <c r="CP123" s="1068"/>
      <c r="CQ123" s="1069"/>
      <c r="CR123" s="1069"/>
      <c r="CS123" s="1069"/>
      <c r="CT123" s="1069"/>
      <c r="CU123" s="1069"/>
      <c r="CV123" s="1069"/>
      <c r="CW123" s="1069"/>
      <c r="CX123" s="1069"/>
      <c r="CY123" s="1069"/>
      <c r="CZ123" s="1069"/>
      <c r="DA123" s="1069"/>
      <c r="DB123" s="1069"/>
      <c r="DC123" s="1069"/>
      <c r="DD123" s="1069"/>
      <c r="DE123" s="1069"/>
      <c r="DF123" s="1070"/>
      <c r="DG123" s="1006"/>
      <c r="DH123" s="1007"/>
      <c r="DI123" s="1007"/>
      <c r="DJ123" s="1007"/>
      <c r="DK123" s="1008"/>
      <c r="DL123" s="1009"/>
      <c r="DM123" s="1007"/>
      <c r="DN123" s="1007"/>
      <c r="DO123" s="1007"/>
      <c r="DP123" s="1008"/>
      <c r="DQ123" s="1009"/>
      <c r="DR123" s="1007"/>
      <c r="DS123" s="1007"/>
      <c r="DT123" s="1007"/>
      <c r="DU123" s="1008"/>
      <c r="DV123" s="1010"/>
      <c r="DW123" s="1011"/>
      <c r="DX123" s="1011"/>
      <c r="DY123" s="1011"/>
      <c r="DZ123" s="1012"/>
    </row>
    <row r="124" spans="1:130" s="102" customFormat="1" ht="26.25" customHeight="1" thickBot="1" x14ac:dyDescent="0.25">
      <c r="A124" s="1113"/>
      <c r="B124" s="994"/>
      <c r="C124" s="964" t="s">
        <v>422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434</v>
      </c>
      <c r="AB124" s="1007"/>
      <c r="AC124" s="1007"/>
      <c r="AD124" s="1007"/>
      <c r="AE124" s="1008"/>
      <c r="AF124" s="1009" t="s">
        <v>434</v>
      </c>
      <c r="AG124" s="1007"/>
      <c r="AH124" s="1007"/>
      <c r="AI124" s="1007"/>
      <c r="AJ124" s="1008"/>
      <c r="AK124" s="1009" t="s">
        <v>434</v>
      </c>
      <c r="AL124" s="1007"/>
      <c r="AM124" s="1007"/>
      <c r="AN124" s="1007"/>
      <c r="AO124" s="1008"/>
      <c r="AP124" s="1010" t="s">
        <v>435</v>
      </c>
      <c r="AQ124" s="1011"/>
      <c r="AR124" s="1011"/>
      <c r="AS124" s="1011"/>
      <c r="AT124" s="1012"/>
      <c r="AU124" s="1080" t="s">
        <v>436</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t="s">
        <v>435</v>
      </c>
      <c r="BR124" s="1076"/>
      <c r="BS124" s="1076"/>
      <c r="BT124" s="1076"/>
      <c r="BU124" s="1076"/>
      <c r="BV124" s="1076" t="s">
        <v>434</v>
      </c>
      <c r="BW124" s="1076"/>
      <c r="BX124" s="1076"/>
      <c r="BY124" s="1076"/>
      <c r="BZ124" s="1076"/>
      <c r="CA124" s="1076" t="s">
        <v>434</v>
      </c>
      <c r="CB124" s="1076"/>
      <c r="CC124" s="1076"/>
      <c r="CD124" s="1076"/>
      <c r="CE124" s="1076"/>
      <c r="CF124" s="1077"/>
      <c r="CG124" s="1078"/>
      <c r="CH124" s="1078"/>
      <c r="CI124" s="1078"/>
      <c r="CJ124" s="1079"/>
      <c r="CK124" s="1061"/>
      <c r="CL124" s="1061"/>
      <c r="CM124" s="1061"/>
      <c r="CN124" s="1061"/>
      <c r="CO124" s="1062"/>
      <c r="CP124" s="1068" t="s">
        <v>437</v>
      </c>
      <c r="CQ124" s="1069"/>
      <c r="CR124" s="1069"/>
      <c r="CS124" s="1069"/>
      <c r="CT124" s="1069"/>
      <c r="CU124" s="1069"/>
      <c r="CV124" s="1069"/>
      <c r="CW124" s="1069"/>
      <c r="CX124" s="1069"/>
      <c r="CY124" s="1069"/>
      <c r="CZ124" s="1069"/>
      <c r="DA124" s="1069"/>
      <c r="DB124" s="1069"/>
      <c r="DC124" s="1069"/>
      <c r="DD124" s="1069"/>
      <c r="DE124" s="1069"/>
      <c r="DF124" s="1070"/>
      <c r="DG124" s="1053" t="s">
        <v>435</v>
      </c>
      <c r="DH124" s="1032"/>
      <c r="DI124" s="1032"/>
      <c r="DJ124" s="1032"/>
      <c r="DK124" s="1033"/>
      <c r="DL124" s="1031" t="s">
        <v>435</v>
      </c>
      <c r="DM124" s="1032"/>
      <c r="DN124" s="1032"/>
      <c r="DO124" s="1032"/>
      <c r="DP124" s="1033"/>
      <c r="DQ124" s="1031" t="s">
        <v>434</v>
      </c>
      <c r="DR124" s="1032"/>
      <c r="DS124" s="1032"/>
      <c r="DT124" s="1032"/>
      <c r="DU124" s="1033"/>
      <c r="DV124" s="1034" t="s">
        <v>434</v>
      </c>
      <c r="DW124" s="1035"/>
      <c r="DX124" s="1035"/>
      <c r="DY124" s="1035"/>
      <c r="DZ124" s="1036"/>
    </row>
    <row r="125" spans="1:130" s="102" customFormat="1" ht="26.25" customHeight="1" x14ac:dyDescent="0.2">
      <c r="A125" s="1113"/>
      <c r="B125" s="994"/>
      <c r="C125" s="964" t="s">
        <v>424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435</v>
      </c>
      <c r="AB125" s="1007"/>
      <c r="AC125" s="1007"/>
      <c r="AD125" s="1007"/>
      <c r="AE125" s="1008"/>
      <c r="AF125" s="1009" t="s">
        <v>435</v>
      </c>
      <c r="AG125" s="1007"/>
      <c r="AH125" s="1007"/>
      <c r="AI125" s="1007"/>
      <c r="AJ125" s="1008"/>
      <c r="AK125" s="1009" t="s">
        <v>435</v>
      </c>
      <c r="AL125" s="1007"/>
      <c r="AM125" s="1007"/>
      <c r="AN125" s="1007"/>
      <c r="AO125" s="1008"/>
      <c r="AP125" s="1010" t="s">
        <v>435</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438</v>
      </c>
      <c r="CL125" s="1056"/>
      <c r="CM125" s="1056"/>
      <c r="CN125" s="1056"/>
      <c r="CO125" s="1057"/>
      <c r="CP125" s="988" t="s">
        <v>439</v>
      </c>
      <c r="CQ125" s="937"/>
      <c r="CR125" s="937"/>
      <c r="CS125" s="937"/>
      <c r="CT125" s="937"/>
      <c r="CU125" s="937"/>
      <c r="CV125" s="937"/>
      <c r="CW125" s="937"/>
      <c r="CX125" s="937"/>
      <c r="CY125" s="937"/>
      <c r="CZ125" s="937"/>
      <c r="DA125" s="937"/>
      <c r="DB125" s="937"/>
      <c r="DC125" s="937"/>
      <c r="DD125" s="937"/>
      <c r="DE125" s="937"/>
      <c r="DF125" s="938"/>
      <c r="DG125" s="974" t="s">
        <v>435</v>
      </c>
      <c r="DH125" s="975"/>
      <c r="DI125" s="975"/>
      <c r="DJ125" s="975"/>
      <c r="DK125" s="975"/>
      <c r="DL125" s="975" t="s">
        <v>434</v>
      </c>
      <c r="DM125" s="975"/>
      <c r="DN125" s="975"/>
      <c r="DO125" s="975"/>
      <c r="DP125" s="975"/>
      <c r="DQ125" s="975" t="s">
        <v>435</v>
      </c>
      <c r="DR125" s="975"/>
      <c r="DS125" s="975"/>
      <c r="DT125" s="975"/>
      <c r="DU125" s="975"/>
      <c r="DV125" s="976" t="s">
        <v>434</v>
      </c>
      <c r="DW125" s="976"/>
      <c r="DX125" s="976"/>
      <c r="DY125" s="976"/>
      <c r="DZ125" s="977"/>
    </row>
    <row r="126" spans="1:130" s="102" customFormat="1" ht="26.25" customHeight="1" thickBot="1" x14ac:dyDescent="0.25">
      <c r="A126" s="1113"/>
      <c r="B126" s="994"/>
      <c r="C126" s="964" t="s">
        <v>426</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434</v>
      </c>
      <c r="AB126" s="1007"/>
      <c r="AC126" s="1007"/>
      <c r="AD126" s="1007"/>
      <c r="AE126" s="1008"/>
      <c r="AF126" s="1009">
        <v>200</v>
      </c>
      <c r="AG126" s="1007"/>
      <c r="AH126" s="1007"/>
      <c r="AI126" s="1007"/>
      <c r="AJ126" s="1008"/>
      <c r="AK126" s="1009" t="s">
        <v>435</v>
      </c>
      <c r="AL126" s="1007"/>
      <c r="AM126" s="1007"/>
      <c r="AN126" s="1007"/>
      <c r="AO126" s="1008"/>
      <c r="AP126" s="1010" t="s">
        <v>434</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440</v>
      </c>
      <c r="CQ126" s="998"/>
      <c r="CR126" s="998"/>
      <c r="CS126" s="998"/>
      <c r="CT126" s="998"/>
      <c r="CU126" s="998"/>
      <c r="CV126" s="998"/>
      <c r="CW126" s="998"/>
      <c r="CX126" s="998"/>
      <c r="CY126" s="998"/>
      <c r="CZ126" s="998"/>
      <c r="DA126" s="998"/>
      <c r="DB126" s="998"/>
      <c r="DC126" s="998"/>
      <c r="DD126" s="998"/>
      <c r="DE126" s="998"/>
      <c r="DF126" s="999"/>
      <c r="DG126" s="967">
        <v>196158</v>
      </c>
      <c r="DH126" s="968"/>
      <c r="DI126" s="968"/>
      <c r="DJ126" s="968"/>
      <c r="DK126" s="968"/>
      <c r="DL126" s="968" t="s">
        <v>435</v>
      </c>
      <c r="DM126" s="968"/>
      <c r="DN126" s="968"/>
      <c r="DO126" s="968"/>
      <c r="DP126" s="968"/>
      <c r="DQ126" s="968" t="s">
        <v>435</v>
      </c>
      <c r="DR126" s="968"/>
      <c r="DS126" s="968"/>
      <c r="DT126" s="968"/>
      <c r="DU126" s="968"/>
      <c r="DV126" s="969" t="s">
        <v>434</v>
      </c>
      <c r="DW126" s="969"/>
      <c r="DX126" s="969"/>
      <c r="DY126" s="969"/>
      <c r="DZ126" s="970"/>
    </row>
    <row r="127" spans="1:130" s="102" customFormat="1" ht="26.25" customHeight="1" x14ac:dyDescent="0.2">
      <c r="A127" s="1114"/>
      <c r="B127" s="996"/>
      <c r="C127" s="1050" t="s">
        <v>441</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100120</v>
      </c>
      <c r="AB127" s="1007"/>
      <c r="AC127" s="1007"/>
      <c r="AD127" s="1007"/>
      <c r="AE127" s="1008"/>
      <c r="AF127" s="1009">
        <v>111562</v>
      </c>
      <c r="AG127" s="1007"/>
      <c r="AH127" s="1007"/>
      <c r="AI127" s="1007"/>
      <c r="AJ127" s="1008"/>
      <c r="AK127" s="1009">
        <v>105069</v>
      </c>
      <c r="AL127" s="1007"/>
      <c r="AM127" s="1007"/>
      <c r="AN127" s="1007"/>
      <c r="AO127" s="1008"/>
      <c r="AP127" s="1010">
        <v>0.1</v>
      </c>
      <c r="AQ127" s="1011"/>
      <c r="AR127" s="1011"/>
      <c r="AS127" s="1011"/>
      <c r="AT127" s="1012"/>
      <c r="AU127" s="138"/>
      <c r="AV127" s="138"/>
      <c r="AW127" s="138"/>
      <c r="AX127" s="1086" t="s">
        <v>442</v>
      </c>
      <c r="AY127" s="1087"/>
      <c r="AZ127" s="1087"/>
      <c r="BA127" s="1087"/>
      <c r="BB127" s="1087"/>
      <c r="BC127" s="1087"/>
      <c r="BD127" s="1087"/>
      <c r="BE127" s="1088"/>
      <c r="BF127" s="1089" t="s">
        <v>443</v>
      </c>
      <c r="BG127" s="1087"/>
      <c r="BH127" s="1087"/>
      <c r="BI127" s="1087"/>
      <c r="BJ127" s="1087"/>
      <c r="BK127" s="1087"/>
      <c r="BL127" s="1088"/>
      <c r="BM127" s="1089" t="s">
        <v>444</v>
      </c>
      <c r="BN127" s="1087"/>
      <c r="BO127" s="1087"/>
      <c r="BP127" s="1087"/>
      <c r="BQ127" s="1087"/>
      <c r="BR127" s="1087"/>
      <c r="BS127" s="1088"/>
      <c r="BT127" s="1089" t="s">
        <v>445</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446</v>
      </c>
      <c r="CQ127" s="998"/>
      <c r="CR127" s="998"/>
      <c r="CS127" s="998"/>
      <c r="CT127" s="998"/>
      <c r="CU127" s="998"/>
      <c r="CV127" s="998"/>
      <c r="CW127" s="998"/>
      <c r="CX127" s="998"/>
      <c r="CY127" s="998"/>
      <c r="CZ127" s="998"/>
      <c r="DA127" s="998"/>
      <c r="DB127" s="998"/>
      <c r="DC127" s="998"/>
      <c r="DD127" s="998"/>
      <c r="DE127" s="998"/>
      <c r="DF127" s="999"/>
      <c r="DG127" s="967" t="s">
        <v>435</v>
      </c>
      <c r="DH127" s="968"/>
      <c r="DI127" s="968"/>
      <c r="DJ127" s="968"/>
      <c r="DK127" s="968"/>
      <c r="DL127" s="968" t="s">
        <v>435</v>
      </c>
      <c r="DM127" s="968"/>
      <c r="DN127" s="968"/>
      <c r="DO127" s="968"/>
      <c r="DP127" s="968"/>
      <c r="DQ127" s="968" t="s">
        <v>435</v>
      </c>
      <c r="DR127" s="968"/>
      <c r="DS127" s="968"/>
      <c r="DT127" s="968"/>
      <c r="DU127" s="968"/>
      <c r="DV127" s="969" t="s">
        <v>435</v>
      </c>
      <c r="DW127" s="969"/>
      <c r="DX127" s="969"/>
      <c r="DY127" s="969"/>
      <c r="DZ127" s="970"/>
    </row>
    <row r="128" spans="1:130" s="102" customFormat="1" ht="26.25" customHeight="1" thickBot="1" x14ac:dyDescent="0.25">
      <c r="A128" s="1097" t="s">
        <v>447</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448</v>
      </c>
      <c r="X128" s="1099"/>
      <c r="Y128" s="1099"/>
      <c r="Z128" s="1100"/>
      <c r="AA128" s="1101">
        <v>2260653</v>
      </c>
      <c r="AB128" s="1102"/>
      <c r="AC128" s="1102"/>
      <c r="AD128" s="1102"/>
      <c r="AE128" s="1103"/>
      <c r="AF128" s="1104">
        <v>1617518</v>
      </c>
      <c r="AG128" s="1102"/>
      <c r="AH128" s="1102"/>
      <c r="AI128" s="1102"/>
      <c r="AJ128" s="1103"/>
      <c r="AK128" s="1104">
        <v>1335047</v>
      </c>
      <c r="AL128" s="1102"/>
      <c r="AM128" s="1102"/>
      <c r="AN128" s="1102"/>
      <c r="AO128" s="1103"/>
      <c r="AP128" s="1105"/>
      <c r="AQ128" s="1106"/>
      <c r="AR128" s="1106"/>
      <c r="AS128" s="1106"/>
      <c r="AT128" s="1107"/>
      <c r="AU128" s="138"/>
      <c r="AV128" s="138"/>
      <c r="AW128" s="138"/>
      <c r="AX128" s="936" t="s">
        <v>449</v>
      </c>
      <c r="AY128" s="937"/>
      <c r="AZ128" s="937"/>
      <c r="BA128" s="937"/>
      <c r="BB128" s="937"/>
      <c r="BC128" s="937"/>
      <c r="BD128" s="937"/>
      <c r="BE128" s="938"/>
      <c r="BF128" s="1108" t="s">
        <v>434</v>
      </c>
      <c r="BG128" s="1109"/>
      <c r="BH128" s="1109"/>
      <c r="BI128" s="1109"/>
      <c r="BJ128" s="1109"/>
      <c r="BK128" s="1109"/>
      <c r="BL128" s="1110"/>
      <c r="BM128" s="1108">
        <v>11.25</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450</v>
      </c>
      <c r="CQ128" s="1091"/>
      <c r="CR128" s="1091"/>
      <c r="CS128" s="1091"/>
      <c r="CT128" s="1091"/>
      <c r="CU128" s="1091"/>
      <c r="CV128" s="1091"/>
      <c r="CW128" s="1091"/>
      <c r="CX128" s="1091"/>
      <c r="CY128" s="1091"/>
      <c r="CZ128" s="1091"/>
      <c r="DA128" s="1091"/>
      <c r="DB128" s="1091"/>
      <c r="DC128" s="1091"/>
      <c r="DD128" s="1091"/>
      <c r="DE128" s="1091"/>
      <c r="DF128" s="1092"/>
      <c r="DG128" s="1093" t="s">
        <v>434</v>
      </c>
      <c r="DH128" s="1094"/>
      <c r="DI128" s="1094"/>
      <c r="DJ128" s="1094"/>
      <c r="DK128" s="1094"/>
      <c r="DL128" s="1094" t="s">
        <v>435</v>
      </c>
      <c r="DM128" s="1094"/>
      <c r="DN128" s="1094"/>
      <c r="DO128" s="1094"/>
      <c r="DP128" s="1094"/>
      <c r="DQ128" s="1094" t="s">
        <v>435</v>
      </c>
      <c r="DR128" s="1094"/>
      <c r="DS128" s="1094"/>
      <c r="DT128" s="1094"/>
      <c r="DU128" s="1094"/>
      <c r="DV128" s="1095" t="s">
        <v>434</v>
      </c>
      <c r="DW128" s="1095"/>
      <c r="DX128" s="1095"/>
      <c r="DY128" s="1095"/>
      <c r="DZ128" s="1096"/>
    </row>
    <row r="129" spans="1:131" s="102" customFormat="1" ht="26.25" customHeight="1" x14ac:dyDescent="0.2">
      <c r="A129" s="978" t="s">
        <v>48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451</v>
      </c>
      <c r="X129" s="1122"/>
      <c r="Y129" s="1122"/>
      <c r="Z129" s="1123"/>
      <c r="AA129" s="1006">
        <v>77188344</v>
      </c>
      <c r="AB129" s="1007"/>
      <c r="AC129" s="1007"/>
      <c r="AD129" s="1007"/>
      <c r="AE129" s="1008"/>
      <c r="AF129" s="1009">
        <v>78603966</v>
      </c>
      <c r="AG129" s="1007"/>
      <c r="AH129" s="1007"/>
      <c r="AI129" s="1007"/>
      <c r="AJ129" s="1008"/>
      <c r="AK129" s="1009">
        <v>79400416</v>
      </c>
      <c r="AL129" s="1007"/>
      <c r="AM129" s="1007"/>
      <c r="AN129" s="1007"/>
      <c r="AO129" s="1008"/>
      <c r="AP129" s="1124"/>
      <c r="AQ129" s="1125"/>
      <c r="AR129" s="1125"/>
      <c r="AS129" s="1125"/>
      <c r="AT129" s="1126"/>
      <c r="AU129" s="140"/>
      <c r="AV129" s="140"/>
      <c r="AW129" s="140"/>
      <c r="AX129" s="1115" t="s">
        <v>452</v>
      </c>
      <c r="AY129" s="998"/>
      <c r="AZ129" s="998"/>
      <c r="BA129" s="998"/>
      <c r="BB129" s="998"/>
      <c r="BC129" s="998"/>
      <c r="BD129" s="998"/>
      <c r="BE129" s="999"/>
      <c r="BF129" s="1116" t="s">
        <v>434</v>
      </c>
      <c r="BG129" s="1117"/>
      <c r="BH129" s="1117"/>
      <c r="BI129" s="1117"/>
      <c r="BJ129" s="1117"/>
      <c r="BK129" s="1117"/>
      <c r="BL129" s="1118"/>
      <c r="BM129" s="1116">
        <v>16.25</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78" t="s">
        <v>453</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454</v>
      </c>
      <c r="X130" s="1122"/>
      <c r="Y130" s="1122"/>
      <c r="Z130" s="1123"/>
      <c r="AA130" s="1006">
        <v>6678697</v>
      </c>
      <c r="AB130" s="1007"/>
      <c r="AC130" s="1007"/>
      <c r="AD130" s="1007"/>
      <c r="AE130" s="1008"/>
      <c r="AF130" s="1009">
        <v>6889152</v>
      </c>
      <c r="AG130" s="1007"/>
      <c r="AH130" s="1007"/>
      <c r="AI130" s="1007"/>
      <c r="AJ130" s="1008"/>
      <c r="AK130" s="1009">
        <v>6859869</v>
      </c>
      <c r="AL130" s="1007"/>
      <c r="AM130" s="1007"/>
      <c r="AN130" s="1007"/>
      <c r="AO130" s="1008"/>
      <c r="AP130" s="1124"/>
      <c r="AQ130" s="1125"/>
      <c r="AR130" s="1125"/>
      <c r="AS130" s="1125"/>
      <c r="AT130" s="1126"/>
      <c r="AU130" s="140"/>
      <c r="AV130" s="140"/>
      <c r="AW130" s="140"/>
      <c r="AX130" s="1115" t="s">
        <v>455</v>
      </c>
      <c r="AY130" s="998"/>
      <c r="AZ130" s="998"/>
      <c r="BA130" s="998"/>
      <c r="BB130" s="998"/>
      <c r="BC130" s="998"/>
      <c r="BD130" s="998"/>
      <c r="BE130" s="999"/>
      <c r="BF130" s="1152">
        <v>-0.3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456</v>
      </c>
      <c r="X131" s="1160"/>
      <c r="Y131" s="1160"/>
      <c r="Z131" s="1161"/>
      <c r="AA131" s="1053">
        <v>70509647</v>
      </c>
      <c r="AB131" s="1032"/>
      <c r="AC131" s="1032"/>
      <c r="AD131" s="1032"/>
      <c r="AE131" s="1033"/>
      <c r="AF131" s="1031">
        <v>71714814</v>
      </c>
      <c r="AG131" s="1032"/>
      <c r="AH131" s="1032"/>
      <c r="AI131" s="1032"/>
      <c r="AJ131" s="1033"/>
      <c r="AK131" s="1031">
        <v>72540547</v>
      </c>
      <c r="AL131" s="1032"/>
      <c r="AM131" s="1032"/>
      <c r="AN131" s="1032"/>
      <c r="AO131" s="1033"/>
      <c r="AP131" s="1162"/>
      <c r="AQ131" s="1163"/>
      <c r="AR131" s="1163"/>
      <c r="AS131" s="1163"/>
      <c r="AT131" s="1164"/>
      <c r="AU131" s="140"/>
      <c r="AV131" s="140"/>
      <c r="AW131" s="140"/>
      <c r="AX131" s="1134" t="s">
        <v>457</v>
      </c>
      <c r="AY131" s="1091"/>
      <c r="AZ131" s="1091"/>
      <c r="BA131" s="1091"/>
      <c r="BB131" s="1091"/>
      <c r="BC131" s="1091"/>
      <c r="BD131" s="1091"/>
      <c r="BE131" s="1092"/>
      <c r="BF131" s="1135" t="s">
        <v>434</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1" t="s">
        <v>458</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459</v>
      </c>
      <c r="W132" s="1145"/>
      <c r="X132" s="1145"/>
      <c r="Y132" s="1145"/>
      <c r="Z132" s="1146"/>
      <c r="AA132" s="1147">
        <v>-0.92744472300000003</v>
      </c>
      <c r="AB132" s="1148"/>
      <c r="AC132" s="1148"/>
      <c r="AD132" s="1148"/>
      <c r="AE132" s="1149"/>
      <c r="AF132" s="1150">
        <v>-2.9073070999999999E-2</v>
      </c>
      <c r="AG132" s="1148"/>
      <c r="AH132" s="1148"/>
      <c r="AI132" s="1148"/>
      <c r="AJ132" s="1149"/>
      <c r="AK132" s="1150">
        <v>-1.3259482E-2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460</v>
      </c>
      <c r="W133" s="1128"/>
      <c r="X133" s="1128"/>
      <c r="Y133" s="1128"/>
      <c r="Z133" s="1129"/>
      <c r="AA133" s="1130">
        <v>-1.3</v>
      </c>
      <c r="AB133" s="1131"/>
      <c r="AC133" s="1131"/>
      <c r="AD133" s="1131"/>
      <c r="AE133" s="1132"/>
      <c r="AF133" s="1130">
        <v>-0.6</v>
      </c>
      <c r="AG133" s="1131"/>
      <c r="AH133" s="1131"/>
      <c r="AI133" s="1131"/>
      <c r="AJ133" s="1132"/>
      <c r="AK133" s="1130">
        <v>-0.3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FWzRejEwxBrX6TtWcxpbeM38c4b6IgoHK9moxJYR2IlXfDE6YBK8eKo1nX+5utG9vHHqaO28SXukSJfV+remKg==" saltValue="/AH8FV48UmuojVHi53qS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
461</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LB9k51CAGE77MuGnmCGf13mcruxRd/V/3+XZti5/U4FNGFvhUnHEqATilMpy8ONybGzmW7KkVXd+Y2VgYxBmg==" saltValue="Z/deFeOqm6RGtHbHbfNnC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ACDTZW7nq7CHeveYam0Nx2W37xNXJl5K5a1wi5O4pB/z0UYMvIWUaYac485nHWU7d48l2HRlCIfQZ4XD/2TxQ==" saltValue="1GzzQ76EJBabwFpAJjXp6g=="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
462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
463</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
464</v>
      </c>
      <c r="AP7" s="157"/>
      <c r="AQ7" s="158" t="s">
        <v>
465</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
466</v>
      </c>
      <c r="AQ8" s="164" t="s">
        <v>
467</v>
      </c>
      <c r="AR8" s="165" t="s">
        <v>
468</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
469</v>
      </c>
      <c r="AL9" s="1171"/>
      <c r="AM9" s="1171"/>
      <c r="AN9" s="1172"/>
      <c r="AO9" s="166">
        <v>
21709504</v>
      </c>
      <c r="AP9" s="166">
        <v>
50642</v>
      </c>
      <c r="AQ9" s="167">
        <v>
56078</v>
      </c>
      <c r="AR9" s="168">
        <v>
-9.6999999999999993</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
470</v>
      </c>
      <c r="AL10" s="1171"/>
      <c r="AM10" s="1171"/>
      <c r="AN10" s="1172"/>
      <c r="AO10" s="169">
        <v>
418541</v>
      </c>
      <c r="AP10" s="169">
        <v>
976</v>
      </c>
      <c r="AQ10" s="170">
        <v>
3491</v>
      </c>
      <c r="AR10" s="171">
        <v>
-72</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
471</v>
      </c>
      <c r="AL11" s="1171"/>
      <c r="AM11" s="1171"/>
      <c r="AN11" s="1172"/>
      <c r="AO11" s="169">
        <v>
91950</v>
      </c>
      <c r="AP11" s="169">
        <v>
214</v>
      </c>
      <c r="AQ11" s="170">
        <v>
1563</v>
      </c>
      <c r="AR11" s="171">
        <v>
-86.3</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
472</v>
      </c>
      <c r="AL12" s="1171"/>
      <c r="AM12" s="1171"/>
      <c r="AN12" s="1172"/>
      <c r="AO12" s="169">
        <v>
402144</v>
      </c>
      <c r="AP12" s="169">
        <v>
938</v>
      </c>
      <c r="AQ12" s="170">
        <v>
910</v>
      </c>
      <c r="AR12" s="171">
        <v>
3.1</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
473</v>
      </c>
      <c r="AL13" s="1171"/>
      <c r="AM13" s="1171"/>
      <c r="AN13" s="1172"/>
      <c r="AO13" s="169" t="s">
        <v>
332</v>
      </c>
      <c r="AP13" s="169" t="s">
        <v>
332</v>
      </c>
      <c r="AQ13" s="170" t="s">
        <v>
332</v>
      </c>
      <c r="AR13" s="171" t="s">
        <v>
332</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
474</v>
      </c>
      <c r="AL14" s="1171"/>
      <c r="AM14" s="1171"/>
      <c r="AN14" s="1172"/>
      <c r="AO14" s="169">
        <v>
975858</v>
      </c>
      <c r="AP14" s="169">
        <v>
2276</v>
      </c>
      <c r="AQ14" s="170">
        <v>
2138</v>
      </c>
      <c r="AR14" s="171">
        <v>
6.5</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
475</v>
      </c>
      <c r="AL15" s="1171"/>
      <c r="AM15" s="1171"/>
      <c r="AN15" s="1172"/>
      <c r="AO15" s="169">
        <v>
383964</v>
      </c>
      <c r="AP15" s="169">
        <v>
896</v>
      </c>
      <c r="AQ15" s="170">
        <v>
1243</v>
      </c>
      <c r="AR15" s="171">
        <v>
-27.9</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
476</v>
      </c>
      <c r="AL16" s="1174"/>
      <c r="AM16" s="1174"/>
      <c r="AN16" s="1175"/>
      <c r="AO16" s="169">
        <v>
-1291004</v>
      </c>
      <c r="AP16" s="169">
        <v>
-3012</v>
      </c>
      <c r="AQ16" s="170">
        <v>
-4219</v>
      </c>
      <c r="AR16" s="171">
        <v>
-28.6</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
129</v>
      </c>
      <c r="AL17" s="1174"/>
      <c r="AM17" s="1174"/>
      <c r="AN17" s="1175"/>
      <c r="AO17" s="169">
        <v>
22690957</v>
      </c>
      <c r="AP17" s="169">
        <v>
52932</v>
      </c>
      <c r="AQ17" s="170">
        <v>
61203</v>
      </c>
      <c r="AR17" s="171">
        <v>
-13.5</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
477</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
478</v>
      </c>
      <c r="AP20" s="177" t="s">
        <v>
479</v>
      </c>
      <c r="AQ20" s="178" t="s">
        <v>
480</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
481</v>
      </c>
      <c r="AL21" s="1166"/>
      <c r="AM21" s="1166"/>
      <c r="AN21" s="1167"/>
      <c r="AO21" s="181">
        <v>
4.96</v>
      </c>
      <c r="AP21" s="182">
        <v>
6.02</v>
      </c>
      <c r="AQ21" s="183">
        <v>
-1.06</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
482</v>
      </c>
      <c r="AL22" s="1166"/>
      <c r="AM22" s="1166"/>
      <c r="AN22" s="1167"/>
      <c r="AO22" s="186">
        <v>
100.2</v>
      </c>
      <c r="AP22" s="187">
        <v>
100.1</v>
      </c>
      <c r="AQ22" s="188">
        <v>
0.1</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
483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
484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
485</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
464</v>
      </c>
      <c r="AP30" s="157"/>
      <c r="AQ30" s="158" t="s">
        <v>
465</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
466</v>
      </c>
      <c r="AQ31" s="164" t="s">
        <v>
467</v>
      </c>
      <c r="AR31" s="165" t="s">
        <v>
468</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
486</v>
      </c>
      <c r="AL32" s="1182"/>
      <c r="AM32" s="1182"/>
      <c r="AN32" s="1183"/>
      <c r="AO32" s="196">
        <v>
6627024</v>
      </c>
      <c r="AP32" s="196">
        <v>
15459</v>
      </c>
      <c r="AQ32" s="197">
        <v>
27020</v>
      </c>
      <c r="AR32" s="198">
        <v>
-42.8</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
487</v>
      </c>
      <c r="AL33" s="1182"/>
      <c r="AM33" s="1182"/>
      <c r="AN33" s="1183"/>
      <c r="AO33" s="196" t="s">
        <v>
332</v>
      </c>
      <c r="AP33" s="196" t="s">
        <v>
332</v>
      </c>
      <c r="AQ33" s="197" t="s">
        <v>
332</v>
      </c>
      <c r="AR33" s="198" t="s">
        <v>
332</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
488</v>
      </c>
      <c r="AL34" s="1182"/>
      <c r="AM34" s="1182"/>
      <c r="AN34" s="1183"/>
      <c r="AO34" s="196" t="s">
        <v>
332</v>
      </c>
      <c r="AP34" s="196" t="s">
        <v>
332</v>
      </c>
      <c r="AQ34" s="197">
        <v>
28</v>
      </c>
      <c r="AR34" s="198" t="s">
        <v>
332</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
489</v>
      </c>
      <c r="AL35" s="1182"/>
      <c r="AM35" s="1182"/>
      <c r="AN35" s="1183"/>
      <c r="AO35" s="196">
        <v>
1171264</v>
      </c>
      <c r="AP35" s="196">
        <v>
2732</v>
      </c>
      <c r="AQ35" s="197">
        <v>
6255</v>
      </c>
      <c r="AR35" s="198">
        <v>
-56.3</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
490</v>
      </c>
      <c r="AL36" s="1182"/>
      <c r="AM36" s="1182"/>
      <c r="AN36" s="1183"/>
      <c r="AO36" s="196">
        <v>
148424</v>
      </c>
      <c r="AP36" s="196">
        <v>
346</v>
      </c>
      <c r="AQ36" s="197">
        <v>
683</v>
      </c>
      <c r="AR36" s="198">
        <v>
-49.3</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
491</v>
      </c>
      <c r="AL37" s="1182"/>
      <c r="AM37" s="1182"/>
      <c r="AN37" s="1183"/>
      <c r="AO37" s="196">
        <v>
238585</v>
      </c>
      <c r="AP37" s="196">
        <v>
557</v>
      </c>
      <c r="AQ37" s="197">
        <v>
1461</v>
      </c>
      <c r="AR37" s="198">
        <v>
-61.9</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
492</v>
      </c>
      <c r="AL38" s="1185"/>
      <c r="AM38" s="1185"/>
      <c r="AN38" s="1186"/>
      <c r="AO38" s="199" t="s">
        <v>
332</v>
      </c>
      <c r="AP38" s="199" t="s">
        <v>
332</v>
      </c>
      <c r="AQ38" s="200">
        <v>
0</v>
      </c>
      <c r="AR38" s="188" t="s">
        <v>
332</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
493</v>
      </c>
      <c r="AL39" s="1185"/>
      <c r="AM39" s="1185"/>
      <c r="AN39" s="1186"/>
      <c r="AO39" s="196">
        <v>
-1335047</v>
      </c>
      <c r="AP39" s="196">
        <v>
-3114</v>
      </c>
      <c r="AQ39" s="197">
        <v>
-7551</v>
      </c>
      <c r="AR39" s="198">
        <v>
-58.8</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
494</v>
      </c>
      <c r="AL40" s="1182"/>
      <c r="AM40" s="1182"/>
      <c r="AN40" s="1183"/>
      <c r="AO40" s="196">
        <v>
-6859869</v>
      </c>
      <c r="AP40" s="196">
        <v>
-16002</v>
      </c>
      <c r="AQ40" s="197">
        <v>
-21721</v>
      </c>
      <c r="AR40" s="198">
        <v>
-26.3</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
244</v>
      </c>
      <c r="AL41" s="1188"/>
      <c r="AM41" s="1188"/>
      <c r="AN41" s="1189"/>
      <c r="AO41" s="196">
        <v>
-9619</v>
      </c>
      <c r="AP41" s="196">
        <v>
-22</v>
      </c>
      <c r="AQ41" s="197">
        <v>
6176</v>
      </c>
      <c r="AR41" s="198">
        <v>
-100.4</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
495</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
496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
497</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
464</v>
      </c>
      <c r="AN49" s="1178" t="s">
        <v>
498</v>
      </c>
      <c r="AO49" s="1179"/>
      <c r="AP49" s="1179"/>
      <c r="AQ49" s="1179"/>
      <c r="AR49" s="1180"/>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
499</v>
      </c>
      <c r="AO50" s="213" t="s">
        <v>
500</v>
      </c>
      <c r="AP50" s="214" t="s">
        <v>
501</v>
      </c>
      <c r="AQ50" s="215" t="s">
        <v>
502</v>
      </c>
      <c r="AR50" s="216" t="s">
        <v>
503</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
504</v>
      </c>
      <c r="AL51" s="209"/>
      <c r="AM51" s="217">
        <v>
13623091</v>
      </c>
      <c r="AN51" s="218">
        <v>
31931</v>
      </c>
      <c r="AO51" s="219">
        <v>
36.299999999999997</v>
      </c>
      <c r="AP51" s="220">
        <v>
45117</v>
      </c>
      <c r="AQ51" s="221">
        <v>
4.5999999999999996</v>
      </c>
      <c r="AR51" s="222">
        <v>
31.7</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
505</v>
      </c>
      <c r="AM52" s="225">
        <v>
8587286</v>
      </c>
      <c r="AN52" s="226">
        <v>
20127</v>
      </c>
      <c r="AO52" s="227">
        <v>
34.200000000000003</v>
      </c>
      <c r="AP52" s="228">
        <v>
25589</v>
      </c>
      <c r="AQ52" s="229">
        <v>
16.899999999999999</v>
      </c>
      <c r="AR52" s="230">
        <v>
17.3</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
506</v>
      </c>
      <c r="AL53" s="209"/>
      <c r="AM53" s="217">
        <v>
12095477</v>
      </c>
      <c r="AN53" s="218">
        <v>
28331</v>
      </c>
      <c r="AO53" s="219">
        <v>
-11.3</v>
      </c>
      <c r="AP53" s="220">
        <v>
43532</v>
      </c>
      <c r="AQ53" s="221">
        <v>
-3.5</v>
      </c>
      <c r="AR53" s="222">
        <v>
-7.8</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
505</v>
      </c>
      <c r="AM54" s="225">
        <v>
8212543</v>
      </c>
      <c r="AN54" s="226">
        <v>
19236</v>
      </c>
      <c r="AO54" s="227">
        <v>
-4.4000000000000004</v>
      </c>
      <c r="AP54" s="228">
        <v>
25435</v>
      </c>
      <c r="AQ54" s="229">
        <v>
-0.6</v>
      </c>
      <c r="AR54" s="230">
        <v>
-3.8</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
507</v>
      </c>
      <c r="AL55" s="209"/>
      <c r="AM55" s="217">
        <v>
9010155</v>
      </c>
      <c r="AN55" s="218">
        <v>
21024</v>
      </c>
      <c r="AO55" s="219">
        <v>
-25.8</v>
      </c>
      <c r="AP55" s="220">
        <v>
39893</v>
      </c>
      <c r="AQ55" s="221">
        <v>
-8.4</v>
      </c>
      <c r="AR55" s="222">
        <v>
-17.399999999999999</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
505</v>
      </c>
      <c r="AM56" s="225">
        <v>
6661168</v>
      </c>
      <c r="AN56" s="226">
        <v>
15543</v>
      </c>
      <c r="AO56" s="227">
        <v>
-19.2</v>
      </c>
      <c r="AP56" s="228">
        <v>
26170</v>
      </c>
      <c r="AQ56" s="229">
        <v>
2.9</v>
      </c>
      <c r="AR56" s="230">
        <v>
-22.1</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
508</v>
      </c>
      <c r="AL57" s="209"/>
      <c r="AM57" s="217">
        <v>
12529169</v>
      </c>
      <c r="AN57" s="218">
        <v>
29223</v>
      </c>
      <c r="AO57" s="219">
        <v>
39</v>
      </c>
      <c r="AP57" s="220">
        <v>
41080</v>
      </c>
      <c r="AQ57" s="221">
        <v>
3</v>
      </c>
      <c r="AR57" s="222">
        <v>
36</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
505</v>
      </c>
      <c r="AM58" s="225">
        <v>
7182692</v>
      </c>
      <c r="AN58" s="226">
        <v>
16753</v>
      </c>
      <c r="AO58" s="227">
        <v>
7.8</v>
      </c>
      <c r="AP58" s="228">
        <v>
27265</v>
      </c>
      <c r="AQ58" s="229">
        <v>
4.2</v>
      </c>
      <c r="AR58" s="230">
        <v>
3.6</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
509</v>
      </c>
      <c r="AL59" s="209"/>
      <c r="AM59" s="217">
        <v>
15262199</v>
      </c>
      <c r="AN59" s="218">
        <v>
35602</v>
      </c>
      <c r="AO59" s="219">
        <v>
21.8</v>
      </c>
      <c r="AP59" s="220">
        <v>
33173</v>
      </c>
      <c r="AQ59" s="221">
        <v>
-19.2</v>
      </c>
      <c r="AR59" s="222">
        <v>
41</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
505</v>
      </c>
      <c r="AM60" s="225">
        <v>
9491918</v>
      </c>
      <c r="AN60" s="226">
        <v>
22142</v>
      </c>
      <c r="AO60" s="227">
        <v>
32.200000000000003</v>
      </c>
      <c r="AP60" s="228">
        <v>
20353</v>
      </c>
      <c r="AQ60" s="229">
        <v>
-25.4</v>
      </c>
      <c r="AR60" s="230">
        <v>
57.6</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
510</v>
      </c>
      <c r="AL61" s="231"/>
      <c r="AM61" s="232">
        <v>
12504018</v>
      </c>
      <c r="AN61" s="233">
        <v>
29222</v>
      </c>
      <c r="AO61" s="234">
        <v>
12</v>
      </c>
      <c r="AP61" s="235">
        <v>
40559</v>
      </c>
      <c r="AQ61" s="236">
        <v>
-4.7</v>
      </c>
      <c r="AR61" s="222">
        <v>
16.7</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
505</v>
      </c>
      <c r="AM62" s="225">
        <v>
8027121</v>
      </c>
      <c r="AN62" s="226">
        <v>
18760</v>
      </c>
      <c r="AO62" s="227">
        <v>
10.1</v>
      </c>
      <c r="AP62" s="228">
        <v>
24962</v>
      </c>
      <c r="AQ62" s="229">
        <v>
-0.4</v>
      </c>
      <c r="AR62" s="230">
        <v>
10.5</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qS2tjFmJ2oWrBFm24BRE4Src8vVNaYA0bMW3Rmq7PYnyiF3FzN9XYTiuNTQpGwq0sdq7lV1dQpV+5plej5HFkA==" saltValue="oDv7hbxWW/IGlojvBc/d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
461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6ouWAzq8Gix+tqgrHvUuabA/n9oH9pU8sKra0TGo5SN0QsFrEjTkTBkD6LHPXa8X3CCDADQzsp4driQAMH6fA==" saltValue="iUCm+ccqenH3H08/e8GYU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
511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TcSTiDCWhzVSLhMwk+8wL1ofhxEcU6FEheUJtBrPV6QCsx5B9gWuyMBc7O6haUCv8/TH7QLMkYb+4Pc7HXeIA==" saltValue="aP37gGrv1jcJJPbdu8lIj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
512</v>
      </c>
    </row>
    <row r="46" spans="2:10" ht="29.25" customHeight="1" thickBot="1" x14ac:dyDescent="0.25">
      <c r="B46" s="242" t="s">
        <v>
26</v>
      </c>
      <c r="C46" s="243"/>
      <c r="D46" s="243"/>
      <c r="E46" s="244" t="s">
        <v>
513</v>
      </c>
      <c r="F46" s="245" t="s">
        <v>
4</v>
      </c>
      <c r="G46" s="246" t="s">
        <v>
5</v>
      </c>
      <c r="H46" s="246" t="s">
        <v>
6</v>
      </c>
      <c r="I46" s="246" t="s">
        <v>
7</v>
      </c>
      <c r="J46" s="247" t="s">
        <v>
8</v>
      </c>
    </row>
    <row r="47" spans="2:10" ht="57.75" customHeight="1" x14ac:dyDescent="0.2">
      <c r="B47" s="248"/>
      <c r="C47" s="1190" t="s">
        <v>
514</v>
      </c>
      <c r="D47" s="1190"/>
      <c r="E47" s="1191"/>
      <c r="F47" s="249">
        <v>
7.07</v>
      </c>
      <c r="G47" s="250">
        <v>
8.77</v>
      </c>
      <c r="H47" s="250">
        <v>
9.75</v>
      </c>
      <c r="I47" s="250">
        <v>
12.34</v>
      </c>
      <c r="J47" s="251">
        <v>
11.99</v>
      </c>
    </row>
    <row r="48" spans="2:10" ht="57.75" customHeight="1" x14ac:dyDescent="0.2">
      <c r="B48" s="252"/>
      <c r="C48" s="1192" t="s">
        <v>
515</v>
      </c>
      <c r="D48" s="1192"/>
      <c r="E48" s="1193"/>
      <c r="F48" s="253">
        <v>
5.62</v>
      </c>
      <c r="G48" s="254">
        <v>
5.98</v>
      </c>
      <c r="H48" s="254">
        <v>
5.65</v>
      </c>
      <c r="I48" s="254">
        <v>
5.86</v>
      </c>
      <c r="J48" s="255">
        <v>
3.02</v>
      </c>
    </row>
    <row r="49" spans="2:10" ht="57.75" customHeight="1" thickBot="1" x14ac:dyDescent="0.25">
      <c r="B49" s="256"/>
      <c r="C49" s="1194" t="s">
        <v>
516</v>
      </c>
      <c r="D49" s="1194"/>
      <c r="E49" s="1195"/>
      <c r="F49" s="257" t="s">
        <v>
517</v>
      </c>
      <c r="G49" s="258">
        <v>
2.1800000000000002</v>
      </c>
      <c r="H49" s="258">
        <v>
0.76</v>
      </c>
      <c r="I49" s="258">
        <v>
3.08</v>
      </c>
      <c r="J49" s="259" t="s">
        <v>
518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OjqN3n3FRrS6IM2XoXM+GxqSL7SRGn/nxcXJLrYjfhuclVhmC4LzyyHjf4bFDMfzNoLl52VkVHbvUvZ+P/Owg==" saltValue="biPPKVHi6/E8QvzhM4Rt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
519</v>
      </c>
      <c r="K32" s="260"/>
      <c r="L32" s="260"/>
      <c r="M32" s="260"/>
      <c r="N32" s="260"/>
      <c r="O32" s="260"/>
      <c r="P32" s="260"/>
    </row>
    <row r="33" spans="1:16" ht="39" customHeight="1" thickBot="1" x14ac:dyDescent="0.25">
      <c r="A33" s="260"/>
      <c r="B33" s="263" t="s">
        <v>
520</v>
      </c>
      <c r="C33" s="264"/>
      <c r="D33" s="264"/>
      <c r="E33" s="265" t="s">
        <v>
513</v>
      </c>
      <c r="F33" s="266" t="s">
        <v>
4</v>
      </c>
      <c r="G33" s="267" t="s">
        <v>
5</v>
      </c>
      <c r="H33" s="267" t="s">
        <v>
6</v>
      </c>
      <c r="I33" s="267" t="s">
        <v>
7</v>
      </c>
      <c r="J33" s="268" t="s">
        <v>
8</v>
      </c>
      <c r="K33" s="260"/>
      <c r="L33" s="260"/>
      <c r="M33" s="260"/>
      <c r="N33" s="260"/>
      <c r="O33" s="260"/>
      <c r="P33" s="260"/>
    </row>
    <row r="34" spans="1:16" ht="39" customHeight="1" x14ac:dyDescent="0.2">
      <c r="A34" s="260"/>
      <c r="B34" s="269"/>
      <c r="C34" s="1202" t="s">
        <v>
521</v>
      </c>
      <c r="D34" s="1202"/>
      <c r="E34" s="1203"/>
      <c r="F34" s="270">
        <v>
5.62</v>
      </c>
      <c r="G34" s="271">
        <v>
5.97</v>
      </c>
      <c r="H34" s="271">
        <v>
5.64</v>
      </c>
      <c r="I34" s="271">
        <v>
5.86</v>
      </c>
      <c r="J34" s="272">
        <v>
3.02</v>
      </c>
      <c r="K34" s="260"/>
      <c r="L34" s="260"/>
      <c r="M34" s="260"/>
      <c r="N34" s="260"/>
      <c r="O34" s="260"/>
      <c r="P34" s="260"/>
    </row>
    <row r="35" spans="1:16" ht="39" customHeight="1" x14ac:dyDescent="0.2">
      <c r="A35" s="260"/>
      <c r="B35" s="273"/>
      <c r="C35" s="1196" t="s">
        <v>
522</v>
      </c>
      <c r="D35" s="1197"/>
      <c r="E35" s="1198"/>
      <c r="F35" s="274">
        <v>
4.38</v>
      </c>
      <c r="G35" s="275">
        <v>
3.1</v>
      </c>
      <c r="H35" s="275">
        <v>
3.95</v>
      </c>
      <c r="I35" s="275">
        <v>
2.63</v>
      </c>
      <c r="J35" s="276">
        <v>
2.63</v>
      </c>
      <c r="K35" s="260"/>
      <c r="L35" s="260"/>
      <c r="M35" s="260"/>
      <c r="N35" s="260"/>
      <c r="O35" s="260"/>
      <c r="P35" s="260"/>
    </row>
    <row r="36" spans="1:16" ht="39" customHeight="1" x14ac:dyDescent="0.2">
      <c r="A36" s="260"/>
      <c r="B36" s="273"/>
      <c r="C36" s="1196" t="s">
        <v>
523</v>
      </c>
      <c r="D36" s="1197"/>
      <c r="E36" s="1198"/>
      <c r="F36" s="274">
        <v>
0.47</v>
      </c>
      <c r="G36" s="275">
        <v>
1.46</v>
      </c>
      <c r="H36" s="275">
        <v>
2</v>
      </c>
      <c r="I36" s="275">
        <v>
2.66</v>
      </c>
      <c r="J36" s="276">
        <v>
1.1000000000000001</v>
      </c>
      <c r="K36" s="260"/>
      <c r="L36" s="260"/>
      <c r="M36" s="260"/>
      <c r="N36" s="260"/>
      <c r="O36" s="260"/>
      <c r="P36" s="260"/>
    </row>
    <row r="37" spans="1:16" ht="39" customHeight="1" x14ac:dyDescent="0.2">
      <c r="A37" s="260"/>
      <c r="B37" s="273"/>
      <c r="C37" s="1196" t="s">
        <v>
524</v>
      </c>
      <c r="D37" s="1197"/>
      <c r="E37" s="1198"/>
      <c r="F37" s="274">
        <v>
0.66</v>
      </c>
      <c r="G37" s="275">
        <v>
0.93</v>
      </c>
      <c r="H37" s="275">
        <v>
1.26</v>
      </c>
      <c r="I37" s="275">
        <v>
1.55</v>
      </c>
      <c r="J37" s="276">
        <v>
1.08</v>
      </c>
      <c r="K37" s="260"/>
      <c r="L37" s="260"/>
      <c r="M37" s="260"/>
      <c r="N37" s="260"/>
      <c r="O37" s="260"/>
      <c r="P37" s="260"/>
    </row>
    <row r="38" spans="1:16" ht="39" customHeight="1" x14ac:dyDescent="0.2">
      <c r="A38" s="260"/>
      <c r="B38" s="273"/>
      <c r="C38" s="1196" t="s">
        <v>
525</v>
      </c>
      <c r="D38" s="1197"/>
      <c r="E38" s="1198"/>
      <c r="F38" s="274">
        <v>
0.48</v>
      </c>
      <c r="G38" s="275">
        <v>
0.39</v>
      </c>
      <c r="H38" s="275">
        <v>
0.23</v>
      </c>
      <c r="I38" s="275">
        <v>
0.21</v>
      </c>
      <c r="J38" s="276">
        <v>
0.13</v>
      </c>
      <c r="K38" s="260"/>
      <c r="L38" s="260"/>
      <c r="M38" s="260"/>
      <c r="N38" s="260"/>
      <c r="O38" s="260"/>
      <c r="P38" s="260"/>
    </row>
    <row r="39" spans="1:16" ht="39" customHeight="1" x14ac:dyDescent="0.2">
      <c r="A39" s="260"/>
      <c r="B39" s="273"/>
      <c r="C39" s="1196" t="s">
        <v>
526</v>
      </c>
      <c r="D39" s="1197"/>
      <c r="E39" s="1198"/>
      <c r="F39" s="274">
        <v>
0.06</v>
      </c>
      <c r="G39" s="275">
        <v>
7.0000000000000007E-2</v>
      </c>
      <c r="H39" s="275">
        <v>
0.09</v>
      </c>
      <c r="I39" s="275">
        <v>
0.06</v>
      </c>
      <c r="J39" s="276">
        <v>
0.09</v>
      </c>
      <c r="K39" s="260"/>
      <c r="L39" s="260"/>
      <c r="M39" s="260"/>
      <c r="N39" s="260"/>
      <c r="O39" s="260"/>
      <c r="P39" s="260"/>
    </row>
    <row r="40" spans="1:16" ht="39" customHeight="1" x14ac:dyDescent="0.2">
      <c r="A40" s="260"/>
      <c r="B40" s="273"/>
      <c r="C40" s="1196"/>
      <c r="D40" s="1197"/>
      <c r="E40" s="1198"/>
      <c r="F40" s="274"/>
      <c r="G40" s="275"/>
      <c r="H40" s="275"/>
      <c r="I40" s="275"/>
      <c r="J40" s="276"/>
      <c r="K40" s="260"/>
      <c r="L40" s="260"/>
      <c r="M40" s="260"/>
      <c r="N40" s="260"/>
      <c r="O40" s="260"/>
      <c r="P40" s="260"/>
    </row>
    <row r="41" spans="1:16" ht="39" customHeight="1" x14ac:dyDescent="0.2">
      <c r="A41" s="260"/>
      <c r="B41" s="273"/>
      <c r="C41" s="1196"/>
      <c r="D41" s="1197"/>
      <c r="E41" s="1198"/>
      <c r="F41" s="274"/>
      <c r="G41" s="275"/>
      <c r="H41" s="275"/>
      <c r="I41" s="275"/>
      <c r="J41" s="276"/>
      <c r="K41" s="260"/>
      <c r="L41" s="260"/>
      <c r="M41" s="260"/>
      <c r="N41" s="260"/>
      <c r="O41" s="260"/>
      <c r="P41" s="260"/>
    </row>
    <row r="42" spans="1:16" ht="39" customHeight="1" x14ac:dyDescent="0.2">
      <c r="A42" s="260"/>
      <c r="B42" s="277"/>
      <c r="C42" s="1196" t="s">
        <v>
527</v>
      </c>
      <c r="D42" s="1197"/>
      <c r="E42" s="1198"/>
      <c r="F42" s="274" t="s">
        <v>
332</v>
      </c>
      <c r="G42" s="275" t="s">
        <v>
332</v>
      </c>
      <c r="H42" s="275" t="s">
        <v>
332</v>
      </c>
      <c r="I42" s="275" t="s">
        <v>
332</v>
      </c>
      <c r="J42" s="276" t="s">
        <v>
332</v>
      </c>
      <c r="K42" s="260"/>
      <c r="L42" s="260"/>
      <c r="M42" s="260"/>
      <c r="N42" s="260"/>
      <c r="O42" s="260"/>
      <c r="P42" s="260"/>
    </row>
    <row r="43" spans="1:16" ht="39" customHeight="1" thickBot="1" x14ac:dyDescent="0.25">
      <c r="A43" s="260"/>
      <c r="B43" s="278"/>
      <c r="C43" s="1199" t="s">
        <v>
528</v>
      </c>
      <c r="D43" s="1200"/>
      <c r="E43" s="1201"/>
      <c r="F43" s="279" t="s">
        <v>
332</v>
      </c>
      <c r="G43" s="280" t="s">
        <v>
332</v>
      </c>
      <c r="H43" s="280" t="s">
        <v>
332</v>
      </c>
      <c r="I43" s="280" t="s">
        <v>
332</v>
      </c>
      <c r="J43" s="281" t="s">
        <v>
332</v>
      </c>
      <c r="K43" s="260"/>
      <c r="L43" s="260"/>
      <c r="M43" s="260"/>
      <c r="N43" s="260"/>
      <c r="O43" s="260"/>
      <c r="P43" s="260"/>
    </row>
    <row r="44" spans="1:16" ht="39" customHeight="1" x14ac:dyDescent="0.2">
      <c r="A44" s="260"/>
      <c r="B44" s="282" t="s">
        <v>
529</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0cbFw6g6l44TMEc5Yqo/eRFK44K+Rrb0D2wOidHW/CZ/QoSbgRqK2vDAwjEVvbURbUKmr38bYZvRXvtp3I5pkQ==" saltValue="NSwR18rWbRQ8UyKeLpZX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
530</v>
      </c>
      <c r="P43" s="286"/>
      <c r="Q43" s="286"/>
      <c r="R43" s="286"/>
      <c r="S43" s="286"/>
      <c r="T43" s="286"/>
      <c r="U43" s="286"/>
    </row>
    <row r="44" spans="1:21" ht="30.75" customHeight="1" thickBot="1" x14ac:dyDescent="0.25">
      <c r="A44" s="286"/>
      <c r="B44" s="289" t="s">
        <v>
531</v>
      </c>
      <c r="C44" s="290"/>
      <c r="D44" s="290"/>
      <c r="E44" s="291"/>
      <c r="F44" s="291"/>
      <c r="G44" s="291"/>
      <c r="H44" s="291"/>
      <c r="I44" s="291"/>
      <c r="J44" s="292" t="s">
        <v>
513</v>
      </c>
      <c r="K44" s="293" t="s">
        <v>
4</v>
      </c>
      <c r="L44" s="294" t="s">
        <v>
5</v>
      </c>
      <c r="M44" s="294" t="s">
        <v>
6</v>
      </c>
      <c r="N44" s="294" t="s">
        <v>
7</v>
      </c>
      <c r="O44" s="295" t="s">
        <v>
8</v>
      </c>
      <c r="P44" s="286"/>
      <c r="Q44" s="286"/>
      <c r="R44" s="286"/>
      <c r="S44" s="286"/>
      <c r="T44" s="286"/>
      <c r="U44" s="286"/>
    </row>
    <row r="45" spans="1:21" ht="30.75" customHeight="1" x14ac:dyDescent="0.2">
      <c r="A45" s="286"/>
      <c r="B45" s="1204" t="s">
        <v>
532</v>
      </c>
      <c r="C45" s="1205"/>
      <c r="D45" s="296"/>
      <c r="E45" s="1210" t="s">
        <v>
533</v>
      </c>
      <c r="F45" s="1210"/>
      <c r="G45" s="1210"/>
      <c r="H45" s="1210"/>
      <c r="I45" s="1210"/>
      <c r="J45" s="1211"/>
      <c r="K45" s="297">
        <v>
6072</v>
      </c>
      <c r="L45" s="298">
        <v>
6052</v>
      </c>
      <c r="M45" s="298">
        <v>
6261</v>
      </c>
      <c r="N45" s="298">
        <v>
6477</v>
      </c>
      <c r="O45" s="299">
        <v>
6627</v>
      </c>
      <c r="P45" s="286"/>
      <c r="Q45" s="286"/>
      <c r="R45" s="286"/>
      <c r="S45" s="286"/>
      <c r="T45" s="286"/>
      <c r="U45" s="286"/>
    </row>
    <row r="46" spans="1:21" ht="30.75" customHeight="1" x14ac:dyDescent="0.2">
      <c r="A46" s="286"/>
      <c r="B46" s="1206"/>
      <c r="C46" s="1207"/>
      <c r="D46" s="300"/>
      <c r="E46" s="1212" t="s">
        <v>
534</v>
      </c>
      <c r="F46" s="1212"/>
      <c r="G46" s="1212"/>
      <c r="H46" s="1212"/>
      <c r="I46" s="1212"/>
      <c r="J46" s="1213"/>
      <c r="K46" s="301" t="s">
        <v>
332</v>
      </c>
      <c r="L46" s="302" t="s">
        <v>
332</v>
      </c>
      <c r="M46" s="302" t="s">
        <v>
332</v>
      </c>
      <c r="N46" s="302" t="s">
        <v>
332</v>
      </c>
      <c r="O46" s="303" t="s">
        <v>
332</v>
      </c>
      <c r="P46" s="286"/>
      <c r="Q46" s="286"/>
      <c r="R46" s="286"/>
      <c r="S46" s="286"/>
      <c r="T46" s="286"/>
      <c r="U46" s="286"/>
    </row>
    <row r="47" spans="1:21" ht="30.75" customHeight="1" x14ac:dyDescent="0.2">
      <c r="A47" s="286"/>
      <c r="B47" s="1206"/>
      <c r="C47" s="1207"/>
      <c r="D47" s="300"/>
      <c r="E47" s="1212" t="s">
        <v>
535</v>
      </c>
      <c r="F47" s="1212"/>
      <c r="G47" s="1212"/>
      <c r="H47" s="1212"/>
      <c r="I47" s="1212"/>
      <c r="J47" s="1213"/>
      <c r="K47" s="301" t="s">
        <v>
332</v>
      </c>
      <c r="L47" s="302" t="s">
        <v>
332</v>
      </c>
      <c r="M47" s="302" t="s">
        <v>
332</v>
      </c>
      <c r="N47" s="302" t="s">
        <v>
332</v>
      </c>
      <c r="O47" s="303" t="s">
        <v>
332</v>
      </c>
      <c r="P47" s="286"/>
      <c r="Q47" s="286"/>
      <c r="R47" s="286"/>
      <c r="S47" s="286"/>
      <c r="T47" s="286"/>
      <c r="U47" s="286"/>
    </row>
    <row r="48" spans="1:21" ht="30.75" customHeight="1" x14ac:dyDescent="0.2">
      <c r="A48" s="286"/>
      <c r="B48" s="1206"/>
      <c r="C48" s="1207"/>
      <c r="D48" s="300"/>
      <c r="E48" s="1212" t="s">
        <v>
536</v>
      </c>
      <c r="F48" s="1212"/>
      <c r="G48" s="1212"/>
      <c r="H48" s="1212"/>
      <c r="I48" s="1212"/>
      <c r="J48" s="1213"/>
      <c r="K48" s="301">
        <v>
1687</v>
      </c>
      <c r="L48" s="302">
        <v>
1631</v>
      </c>
      <c r="M48" s="302">
        <v>
1591</v>
      </c>
      <c r="N48" s="302">
        <v>
1602</v>
      </c>
      <c r="O48" s="303">
        <v>
1171</v>
      </c>
      <c r="P48" s="286"/>
      <c r="Q48" s="286"/>
      <c r="R48" s="286"/>
      <c r="S48" s="286"/>
      <c r="T48" s="286"/>
      <c r="U48" s="286"/>
    </row>
    <row r="49" spans="1:21" ht="30.75" customHeight="1" x14ac:dyDescent="0.2">
      <c r="A49" s="286"/>
      <c r="B49" s="1206"/>
      <c r="C49" s="1207"/>
      <c r="D49" s="300"/>
      <c r="E49" s="1212" t="s">
        <v>
537</v>
      </c>
      <c r="F49" s="1212"/>
      <c r="G49" s="1212"/>
      <c r="H49" s="1212"/>
      <c r="I49" s="1212"/>
      <c r="J49" s="1213"/>
      <c r="K49" s="301">
        <v>
203</v>
      </c>
      <c r="L49" s="302">
        <v>
202</v>
      </c>
      <c r="M49" s="302">
        <v>
190</v>
      </c>
      <c r="N49" s="302">
        <v>
171</v>
      </c>
      <c r="O49" s="303">
        <v>
148</v>
      </c>
      <c r="P49" s="286"/>
      <c r="Q49" s="286"/>
      <c r="R49" s="286"/>
      <c r="S49" s="286"/>
      <c r="T49" s="286"/>
      <c r="U49" s="286"/>
    </row>
    <row r="50" spans="1:21" ht="30.75" customHeight="1" x14ac:dyDescent="0.2">
      <c r="A50" s="286"/>
      <c r="B50" s="1206"/>
      <c r="C50" s="1207"/>
      <c r="D50" s="300"/>
      <c r="E50" s="1212" t="s">
        <v>
538</v>
      </c>
      <c r="F50" s="1212"/>
      <c r="G50" s="1212"/>
      <c r="H50" s="1212"/>
      <c r="I50" s="1212"/>
      <c r="J50" s="1213"/>
      <c r="K50" s="301">
        <v>
391</v>
      </c>
      <c r="L50" s="302">
        <v>
327</v>
      </c>
      <c r="M50" s="302">
        <v>
244</v>
      </c>
      <c r="N50" s="302">
        <v>
236</v>
      </c>
      <c r="O50" s="303">
        <v>
239</v>
      </c>
      <c r="P50" s="286"/>
      <c r="Q50" s="286"/>
      <c r="R50" s="286"/>
      <c r="S50" s="286"/>
      <c r="T50" s="286"/>
      <c r="U50" s="286"/>
    </row>
    <row r="51" spans="1:21" ht="30.75" customHeight="1" x14ac:dyDescent="0.2">
      <c r="A51" s="286"/>
      <c r="B51" s="1208"/>
      <c r="C51" s="1209"/>
      <c r="D51" s="304"/>
      <c r="E51" s="1212" t="s">
        <v>
539</v>
      </c>
      <c r="F51" s="1212"/>
      <c r="G51" s="1212"/>
      <c r="H51" s="1212"/>
      <c r="I51" s="1212"/>
      <c r="J51" s="1213"/>
      <c r="K51" s="301" t="s">
        <v>
332</v>
      </c>
      <c r="L51" s="302" t="s">
        <v>
332</v>
      </c>
      <c r="M51" s="302" t="s">
        <v>
332</v>
      </c>
      <c r="N51" s="302" t="s">
        <v>
332</v>
      </c>
      <c r="O51" s="303" t="s">
        <v>
332</v>
      </c>
      <c r="P51" s="286"/>
      <c r="Q51" s="286"/>
      <c r="R51" s="286"/>
      <c r="S51" s="286"/>
      <c r="T51" s="286"/>
      <c r="U51" s="286"/>
    </row>
    <row r="52" spans="1:21" ht="30.75" customHeight="1" x14ac:dyDescent="0.2">
      <c r="A52" s="286"/>
      <c r="B52" s="1214" t="s">
        <v>
540</v>
      </c>
      <c r="C52" s="1215"/>
      <c r="D52" s="304"/>
      <c r="E52" s="1212" t="s">
        <v>
541</v>
      </c>
      <c r="F52" s="1212"/>
      <c r="G52" s="1212"/>
      <c r="H52" s="1212"/>
      <c r="I52" s="1212"/>
      <c r="J52" s="1213"/>
      <c r="K52" s="301">
        <v>
9793</v>
      </c>
      <c r="L52" s="302">
        <v>
8909</v>
      </c>
      <c r="M52" s="302">
        <v>
8939</v>
      </c>
      <c r="N52" s="302">
        <v>
8507</v>
      </c>
      <c r="O52" s="303">
        <v>
8195</v>
      </c>
      <c r="P52" s="286"/>
      <c r="Q52" s="286"/>
      <c r="R52" s="286"/>
      <c r="S52" s="286"/>
      <c r="T52" s="286"/>
      <c r="U52" s="286"/>
    </row>
    <row r="53" spans="1:21" ht="30.75" customHeight="1" thickBot="1" x14ac:dyDescent="0.25">
      <c r="A53" s="286"/>
      <c r="B53" s="1216" t="s">
        <v>
542</v>
      </c>
      <c r="C53" s="1217"/>
      <c r="D53" s="305"/>
      <c r="E53" s="1218" t="s">
        <v>
543</v>
      </c>
      <c r="F53" s="1218"/>
      <c r="G53" s="1218"/>
      <c r="H53" s="1218"/>
      <c r="I53" s="1218"/>
      <c r="J53" s="1219"/>
      <c r="K53" s="306">
        <v>
-1440</v>
      </c>
      <c r="L53" s="307">
        <v>
-697</v>
      </c>
      <c r="M53" s="307">
        <v>
-653</v>
      </c>
      <c r="N53" s="307">
        <v>
-21</v>
      </c>
      <c r="O53" s="308">
        <v>
-10</v>
      </c>
      <c r="P53" s="286"/>
      <c r="Q53" s="286"/>
      <c r="R53" s="286"/>
      <c r="S53" s="286"/>
      <c r="T53" s="286"/>
      <c r="U53" s="286"/>
    </row>
    <row r="54" spans="1:21" ht="24" customHeight="1" x14ac:dyDescent="0.2">
      <c r="A54" s="286"/>
      <c r="B54" s="309" t="s">
        <v>
544</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
545</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
513</v>
      </c>
      <c r="K56" s="317" t="s">
        <v>
546</v>
      </c>
      <c r="L56" s="318" t="s">
        <v>
547</v>
      </c>
      <c r="M56" s="318" t="s">
        <v>
548</v>
      </c>
      <c r="N56" s="318" t="s">
        <v>
549</v>
      </c>
      <c r="O56" s="319" t="s">
        <v>
550</v>
      </c>
      <c r="P56" s="286"/>
      <c r="Q56" s="286"/>
      <c r="R56" s="286"/>
      <c r="S56" s="286"/>
      <c r="T56" s="286"/>
      <c r="U56" s="286"/>
    </row>
    <row r="57" spans="1:21" ht="31.5" customHeight="1" x14ac:dyDescent="0.2">
      <c r="B57" s="1220" t="s">
        <v>
551</v>
      </c>
      <c r="C57" s="1221"/>
      <c r="D57" s="1224" t="s">
        <v>
552</v>
      </c>
      <c r="E57" s="1225"/>
      <c r="F57" s="1225"/>
      <c r="G57" s="1225"/>
      <c r="H57" s="1225"/>
      <c r="I57" s="1225"/>
      <c r="J57" s="1226"/>
      <c r="K57" s="320" t="s">
        <v>
553</v>
      </c>
      <c r="L57" s="321" t="s">
        <v>
332</v>
      </c>
      <c r="M57" s="321" t="s">
        <v>
332</v>
      </c>
      <c r="N57" s="321" t="s">
        <v>
332</v>
      </c>
      <c r="O57" s="322" t="s">
        <v>
332</v>
      </c>
    </row>
    <row r="58" spans="1:21" ht="31.5" customHeight="1" thickBot="1" x14ac:dyDescent="0.25">
      <c r="B58" s="1222"/>
      <c r="C58" s="1223"/>
      <c r="D58" s="1227" t="s">
        <v>
554</v>
      </c>
      <c r="E58" s="1228"/>
      <c r="F58" s="1228"/>
      <c r="G58" s="1228"/>
      <c r="H58" s="1228"/>
      <c r="I58" s="1228"/>
      <c r="J58" s="1229"/>
      <c r="K58" s="323" t="s">
        <v>
332</v>
      </c>
      <c r="L58" s="324" t="s">
        <v>
332</v>
      </c>
      <c r="M58" s="324" t="s">
        <v>
332</v>
      </c>
      <c r="N58" s="324" t="s">
        <v>
332</v>
      </c>
      <c r="O58" s="325" t="s">
        <v>
332</v>
      </c>
    </row>
    <row r="59" spans="1:21" ht="24" customHeight="1" x14ac:dyDescent="0.2">
      <c r="B59" s="326"/>
      <c r="C59" s="326"/>
      <c r="D59" s="327" t="s">
        <v>
555</v>
      </c>
      <c r="E59" s="328"/>
      <c r="F59" s="328"/>
      <c r="G59" s="328"/>
      <c r="H59" s="328"/>
      <c r="I59" s="328"/>
      <c r="J59" s="328"/>
      <c r="K59" s="328"/>
      <c r="L59" s="328"/>
      <c r="M59" s="328"/>
      <c r="N59" s="328"/>
      <c r="O59" s="328"/>
    </row>
    <row r="60" spans="1:21" ht="24" customHeight="1" x14ac:dyDescent="0.2">
      <c r="B60" s="329"/>
      <c r="C60" s="329"/>
      <c r="D60" s="327" t="s">
        <v>
556</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d2UBhQcnCA6S63s7xPfdqOuHNQo8T4FwsWx9Lo6FR1KSGFH3sLpNLRwhCgTVPO55XiRqwVQqxO+KWCEoK26M1g==" saltValue="NZ0IyLlFeYXow3G5uoPz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
530</v>
      </c>
    </row>
    <row r="40" spans="2:13" ht="27.75" customHeight="1" thickBot="1" x14ac:dyDescent="0.25">
      <c r="B40" s="332" t="s">
        <v>
531</v>
      </c>
      <c r="C40" s="333"/>
      <c r="D40" s="333"/>
      <c r="E40" s="334"/>
      <c r="F40" s="334"/>
      <c r="G40" s="334"/>
      <c r="H40" s="335" t="s">
        <v>
513</v>
      </c>
      <c r="I40" s="336" t="s">
        <v>
4</v>
      </c>
      <c r="J40" s="337" t="s">
        <v>
5</v>
      </c>
      <c r="K40" s="337" t="s">
        <v>
6</v>
      </c>
      <c r="L40" s="337" t="s">
        <v>
7</v>
      </c>
      <c r="M40" s="338" t="s">
        <v>
8</v>
      </c>
    </row>
    <row r="41" spans="2:13" ht="27.75" customHeight="1" x14ac:dyDescent="0.2">
      <c r="B41" s="1230" t="s">
        <v>
557</v>
      </c>
      <c r="C41" s="1231"/>
      <c r="D41" s="339"/>
      <c r="E41" s="1236" t="s">
        <v>
558</v>
      </c>
      <c r="F41" s="1236"/>
      <c r="G41" s="1236"/>
      <c r="H41" s="1237"/>
      <c r="I41" s="340">
        <v>
73810</v>
      </c>
      <c r="J41" s="341">
        <v>
75194</v>
      </c>
      <c r="K41" s="341">
        <v>
74361</v>
      </c>
      <c r="L41" s="341">
        <v>
74424</v>
      </c>
      <c r="M41" s="342">
        <v>
75563</v>
      </c>
    </row>
    <row r="42" spans="2:13" ht="27.75" customHeight="1" x14ac:dyDescent="0.2">
      <c r="B42" s="1232"/>
      <c r="C42" s="1233"/>
      <c r="D42" s="343"/>
      <c r="E42" s="1238" t="s">
        <v>
559</v>
      </c>
      <c r="F42" s="1238"/>
      <c r="G42" s="1238"/>
      <c r="H42" s="1239"/>
      <c r="I42" s="344">
        <v>
2799</v>
      </c>
      <c r="J42" s="345">
        <v>
2594</v>
      </c>
      <c r="K42" s="345">
        <v>
2283</v>
      </c>
      <c r="L42" s="345">
        <v>
2374</v>
      </c>
      <c r="M42" s="346">
        <v>
2284</v>
      </c>
    </row>
    <row r="43" spans="2:13" ht="27.75" customHeight="1" x14ac:dyDescent="0.2">
      <c r="B43" s="1232"/>
      <c r="C43" s="1233"/>
      <c r="D43" s="343"/>
      <c r="E43" s="1238" t="s">
        <v>
560</v>
      </c>
      <c r="F43" s="1238"/>
      <c r="G43" s="1238"/>
      <c r="H43" s="1239"/>
      <c r="I43" s="344">
        <v>
29189</v>
      </c>
      <c r="J43" s="345">
        <v>
28742</v>
      </c>
      <c r="K43" s="345">
        <v>
27463</v>
      </c>
      <c r="L43" s="345">
        <v>
26331</v>
      </c>
      <c r="M43" s="346">
        <v>
23388</v>
      </c>
    </row>
    <row r="44" spans="2:13" ht="27.75" customHeight="1" x14ac:dyDescent="0.2">
      <c r="B44" s="1232"/>
      <c r="C44" s="1233"/>
      <c r="D44" s="343"/>
      <c r="E44" s="1238" t="s">
        <v>
561</v>
      </c>
      <c r="F44" s="1238"/>
      <c r="G44" s="1238"/>
      <c r="H44" s="1239"/>
      <c r="I44" s="344">
        <v>
909</v>
      </c>
      <c r="J44" s="345">
        <v>
729</v>
      </c>
      <c r="K44" s="345">
        <v>
536</v>
      </c>
      <c r="L44" s="345">
        <v>
361</v>
      </c>
      <c r="M44" s="346">
        <v>
202</v>
      </c>
    </row>
    <row r="45" spans="2:13" ht="27.75" customHeight="1" x14ac:dyDescent="0.2">
      <c r="B45" s="1232"/>
      <c r="C45" s="1233"/>
      <c r="D45" s="343"/>
      <c r="E45" s="1238" t="s">
        <v>
562</v>
      </c>
      <c r="F45" s="1238"/>
      <c r="G45" s="1238"/>
      <c r="H45" s="1239"/>
      <c r="I45" s="344">
        <v>
14378</v>
      </c>
      <c r="J45" s="345">
        <v>
14347</v>
      </c>
      <c r="K45" s="345">
        <v>
14057</v>
      </c>
      <c r="L45" s="345">
        <v>
13944</v>
      </c>
      <c r="M45" s="346">
        <v>
13886</v>
      </c>
    </row>
    <row r="46" spans="2:13" ht="27.75" customHeight="1" x14ac:dyDescent="0.2">
      <c r="B46" s="1232"/>
      <c r="C46" s="1233"/>
      <c r="D46" s="347"/>
      <c r="E46" s="1238" t="s">
        <v>
563</v>
      </c>
      <c r="F46" s="1238"/>
      <c r="G46" s="1238"/>
      <c r="H46" s="1239"/>
      <c r="I46" s="344" t="s">
        <v>
332</v>
      </c>
      <c r="J46" s="345" t="s">
        <v>
332</v>
      </c>
      <c r="K46" s="345">
        <v>
196</v>
      </c>
      <c r="L46" s="345" t="s">
        <v>
332</v>
      </c>
      <c r="M46" s="346" t="s">
        <v>
332</v>
      </c>
    </row>
    <row r="47" spans="2:13" ht="27.75" customHeight="1" x14ac:dyDescent="0.2">
      <c r="B47" s="1232"/>
      <c r="C47" s="1233"/>
      <c r="D47" s="348"/>
      <c r="E47" s="1240" t="s">
        <v>
564</v>
      </c>
      <c r="F47" s="1241"/>
      <c r="G47" s="1241"/>
      <c r="H47" s="1242"/>
      <c r="I47" s="344" t="s">
        <v>
332</v>
      </c>
      <c r="J47" s="345" t="s">
        <v>
332</v>
      </c>
      <c r="K47" s="345" t="s">
        <v>
332</v>
      </c>
      <c r="L47" s="345" t="s">
        <v>
332</v>
      </c>
      <c r="M47" s="346" t="s">
        <v>
332</v>
      </c>
    </row>
    <row r="48" spans="2:13" ht="27.75" customHeight="1" x14ac:dyDescent="0.2">
      <c r="B48" s="1232"/>
      <c r="C48" s="1233"/>
      <c r="D48" s="343"/>
      <c r="E48" s="1238" t="s">
        <v>
565</v>
      </c>
      <c r="F48" s="1238"/>
      <c r="G48" s="1238"/>
      <c r="H48" s="1239"/>
      <c r="I48" s="344" t="s">
        <v>
332</v>
      </c>
      <c r="J48" s="345" t="s">
        <v>
332</v>
      </c>
      <c r="K48" s="345" t="s">
        <v>
332</v>
      </c>
      <c r="L48" s="345" t="s">
        <v>
332</v>
      </c>
      <c r="M48" s="346" t="s">
        <v>
332</v>
      </c>
    </row>
    <row r="49" spans="2:13" ht="27.75" customHeight="1" x14ac:dyDescent="0.2">
      <c r="B49" s="1234"/>
      <c r="C49" s="1235"/>
      <c r="D49" s="343"/>
      <c r="E49" s="1238" t="s">
        <v>
566</v>
      </c>
      <c r="F49" s="1238"/>
      <c r="G49" s="1238"/>
      <c r="H49" s="1239"/>
      <c r="I49" s="344" t="s">
        <v>
332</v>
      </c>
      <c r="J49" s="345" t="s">
        <v>
332</v>
      </c>
      <c r="K49" s="345" t="s">
        <v>
332</v>
      </c>
      <c r="L49" s="345" t="s">
        <v>
332</v>
      </c>
      <c r="M49" s="346" t="s">
        <v>
332</v>
      </c>
    </row>
    <row r="50" spans="2:13" ht="27.75" customHeight="1" x14ac:dyDescent="0.2">
      <c r="B50" s="1243" t="s">
        <v>
567</v>
      </c>
      <c r="C50" s="1244"/>
      <c r="D50" s="349"/>
      <c r="E50" s="1238" t="s">
        <v>
568</v>
      </c>
      <c r="F50" s="1238"/>
      <c r="G50" s="1238"/>
      <c r="H50" s="1239"/>
      <c r="I50" s="344">
        <v>
14212</v>
      </c>
      <c r="J50" s="345">
        <v>
16343</v>
      </c>
      <c r="K50" s="345">
        <v>
18443</v>
      </c>
      <c r="L50" s="345">
        <v>
21386</v>
      </c>
      <c r="M50" s="346">
        <v>
24612</v>
      </c>
    </row>
    <row r="51" spans="2:13" ht="27.75" customHeight="1" x14ac:dyDescent="0.2">
      <c r="B51" s="1232"/>
      <c r="C51" s="1233"/>
      <c r="D51" s="343"/>
      <c r="E51" s="1238" t="s">
        <v>
569</v>
      </c>
      <c r="F51" s="1238"/>
      <c r="G51" s="1238"/>
      <c r="H51" s="1239"/>
      <c r="I51" s="344">
        <v>
25843</v>
      </c>
      <c r="J51" s="345">
        <v>
25519</v>
      </c>
      <c r="K51" s="345">
        <v>
22852</v>
      </c>
      <c r="L51" s="345">
        <v>
20062</v>
      </c>
      <c r="M51" s="346">
        <v>
18094</v>
      </c>
    </row>
    <row r="52" spans="2:13" ht="27.75" customHeight="1" x14ac:dyDescent="0.2">
      <c r="B52" s="1234"/>
      <c r="C52" s="1235"/>
      <c r="D52" s="343"/>
      <c r="E52" s="1238" t="s">
        <v>
570</v>
      </c>
      <c r="F52" s="1238"/>
      <c r="G52" s="1238"/>
      <c r="H52" s="1239"/>
      <c r="I52" s="344">
        <v>
82649</v>
      </c>
      <c r="J52" s="345">
        <v>
80885</v>
      </c>
      <c r="K52" s="345">
        <v>
79120</v>
      </c>
      <c r="L52" s="345">
        <v>
78194</v>
      </c>
      <c r="M52" s="346">
        <v>
77870</v>
      </c>
    </row>
    <row r="53" spans="2:13" ht="27.75" customHeight="1" thickBot="1" x14ac:dyDescent="0.25">
      <c r="B53" s="1245" t="s">
        <v>
542</v>
      </c>
      <c r="C53" s="1246"/>
      <c r="D53" s="350"/>
      <c r="E53" s="1247" t="s">
        <v>
571</v>
      </c>
      <c r="F53" s="1247"/>
      <c r="G53" s="1247"/>
      <c r="H53" s="1248"/>
      <c r="I53" s="351">
        <v>
-1620</v>
      </c>
      <c r="J53" s="352">
        <v>
-1140</v>
      </c>
      <c r="K53" s="352">
        <v>
-1520</v>
      </c>
      <c r="L53" s="352">
        <v>
-2207</v>
      </c>
      <c r="M53" s="353">
        <v>
-5254</v>
      </c>
    </row>
    <row r="54" spans="2:13" ht="27.75" customHeight="1" x14ac:dyDescent="0.2">
      <c r="B54" s="354" t="s">
        <v>
572</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XdpVZJFG3g17dgcM6oJu2jJfCKtw18nHQdb1/kwl0HsekTCSe2WI/F5UPragdIOsuD+H9mQYGCfQWMOKFmJjQ==" saltValue="0PWxPzwH49DOAGepEI7U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
573</v>
      </c>
    </row>
    <row r="54" spans="2:8" ht="29.25" customHeight="1" thickBot="1" x14ac:dyDescent="0.3">
      <c r="B54" s="359" t="s">
        <v>
26</v>
      </c>
      <c r="C54" s="360"/>
      <c r="D54" s="360"/>
      <c r="E54" s="361" t="s">
        <v>
513</v>
      </c>
      <c r="F54" s="362" t="s">
        <v>
6</v>
      </c>
      <c r="G54" s="362" t="s">
        <v>
7</v>
      </c>
      <c r="H54" s="363" t="s">
        <v>
8</v>
      </c>
    </row>
    <row r="55" spans="2:8" ht="52.5" customHeight="1" x14ac:dyDescent="0.2">
      <c r="B55" s="364"/>
      <c r="C55" s="1257" t="s">
        <v>
127</v>
      </c>
      <c r="D55" s="1257"/>
      <c r="E55" s="1258"/>
      <c r="F55" s="365">
        <v>
7529</v>
      </c>
      <c r="G55" s="365">
        <v>
9699</v>
      </c>
      <c r="H55" s="366">
        <v>
9524</v>
      </c>
    </row>
    <row r="56" spans="2:8" ht="52.5" customHeight="1" x14ac:dyDescent="0.2">
      <c r="B56" s="367"/>
      <c r="C56" s="1259" t="s">
        <v>
574</v>
      </c>
      <c r="D56" s="1259"/>
      <c r="E56" s="1260"/>
      <c r="F56" s="368" t="s">
        <v>
332</v>
      </c>
      <c r="G56" s="368" t="s">
        <v>
332</v>
      </c>
      <c r="H56" s="369" t="s">
        <v>
332</v>
      </c>
    </row>
    <row r="57" spans="2:8" ht="53.25" customHeight="1" x14ac:dyDescent="0.2">
      <c r="B57" s="367"/>
      <c r="C57" s="1261" t="s">
        <v>
132</v>
      </c>
      <c r="D57" s="1261"/>
      <c r="E57" s="1262"/>
      <c r="F57" s="370">
        <v>
5991</v>
      </c>
      <c r="G57" s="370">
        <v>
8876</v>
      </c>
      <c r="H57" s="371">
        <v>
12068</v>
      </c>
    </row>
    <row r="58" spans="2:8" ht="45.75" customHeight="1" x14ac:dyDescent="0.2">
      <c r="B58" s="372"/>
      <c r="C58" s="1249" t="s">
        <v>
575</v>
      </c>
      <c r="D58" s="1250"/>
      <c r="E58" s="1251"/>
      <c r="F58" s="373">
        <v>
2256</v>
      </c>
      <c r="G58" s="373">
        <v>
4669</v>
      </c>
      <c r="H58" s="374">
        <v>
6951</v>
      </c>
    </row>
    <row r="59" spans="2:8" ht="45.75" customHeight="1" x14ac:dyDescent="0.2">
      <c r="B59" s="372"/>
      <c r="C59" s="1249" t="s">
        <v>
576</v>
      </c>
      <c r="D59" s="1250"/>
      <c r="E59" s="1251"/>
      <c r="F59" s="373">
        <v>
1695</v>
      </c>
      <c r="G59" s="373">
        <v>
1833</v>
      </c>
      <c r="H59" s="374">
        <v>
1992</v>
      </c>
    </row>
    <row r="60" spans="2:8" ht="45.75" customHeight="1" x14ac:dyDescent="0.2">
      <c r="B60" s="372"/>
      <c r="C60" s="1249" t="s">
        <v>
577</v>
      </c>
      <c r="D60" s="1250"/>
      <c r="E60" s="1251"/>
      <c r="F60" s="373">
        <v>
1826</v>
      </c>
      <c r="G60" s="373">
        <v>
1776</v>
      </c>
      <c r="H60" s="374">
        <v>
1680</v>
      </c>
    </row>
    <row r="61" spans="2:8" ht="45.75" customHeight="1" x14ac:dyDescent="0.2">
      <c r="B61" s="372"/>
      <c r="C61" s="1249" t="s">
        <v>
578</v>
      </c>
      <c r="D61" s="1250"/>
      <c r="E61" s="1251"/>
      <c r="F61" s="373">
        <v>
100</v>
      </c>
      <c r="G61" s="373">
        <v>
427</v>
      </c>
      <c r="H61" s="374">
        <v>
998</v>
      </c>
    </row>
    <row r="62" spans="2:8" ht="45.75" customHeight="1" thickBot="1" x14ac:dyDescent="0.25">
      <c r="B62" s="375"/>
      <c r="C62" s="1252" t="s">
        <v>
579</v>
      </c>
      <c r="D62" s="1253"/>
      <c r="E62" s="1254"/>
      <c r="F62" s="376" t="s">
        <v>
580</v>
      </c>
      <c r="G62" s="376" t="s">
        <v>
580</v>
      </c>
      <c r="H62" s="377">
        <v>
250</v>
      </c>
    </row>
    <row r="63" spans="2:8" ht="52.5" customHeight="1" thickBot="1" x14ac:dyDescent="0.25">
      <c r="B63" s="378"/>
      <c r="C63" s="1255" t="s">
        <v>
581</v>
      </c>
      <c r="D63" s="1255"/>
      <c r="E63" s="1256"/>
      <c r="F63" s="379">
        <v>
13520</v>
      </c>
      <c r="G63" s="379">
        <v>
18575</v>
      </c>
      <c r="H63" s="380">
        <v>
21592</v>
      </c>
    </row>
    <row r="64" spans="2:8" ht="15" customHeight="1" x14ac:dyDescent="0.2"/>
    <row r="65" ht="0" hidden="1" customHeight="1" x14ac:dyDescent="0.2"/>
    <row r="66" ht="0" hidden="1" customHeight="1" x14ac:dyDescent="0.2"/>
  </sheetData>
  <sheetProtection algorithmName="SHA-512" hashValue="/gFiExWGLTivCOVxL7Z0QnRr46oBDMdzJFkTID0TFdAJ1BTYgquX4kfcyrgWIrr9IC1hS7lrKwZgvYesl3/ePQ==" saltValue="EYIK1guk3LyWV6Rnm5a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
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
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
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
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1" t="s">
        <v>
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2" x14ac:dyDescent="0.2">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2" x14ac:dyDescent="0.2">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2" x14ac:dyDescent="0.2">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2" x14ac:dyDescent="0.2">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
3</v>
      </c>
    </row>
    <row r="50" spans="1:109" ht="13.2" x14ac:dyDescent="0.2">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
4</v>
      </c>
      <c r="BQ50" s="1269"/>
      <c r="BR50" s="1269"/>
      <c r="BS50" s="1269"/>
      <c r="BT50" s="1269"/>
      <c r="BU50" s="1269"/>
      <c r="BV50" s="1269"/>
      <c r="BW50" s="1269"/>
      <c r="BX50" s="1269" t="s">
        <v>
5</v>
      </c>
      <c r="BY50" s="1269"/>
      <c r="BZ50" s="1269"/>
      <c r="CA50" s="1269"/>
      <c r="CB50" s="1269"/>
      <c r="CC50" s="1269"/>
      <c r="CD50" s="1269"/>
      <c r="CE50" s="1269"/>
      <c r="CF50" s="1269" t="s">
        <v>
6</v>
      </c>
      <c r="CG50" s="1269"/>
      <c r="CH50" s="1269"/>
      <c r="CI50" s="1269"/>
      <c r="CJ50" s="1269"/>
      <c r="CK50" s="1269"/>
      <c r="CL50" s="1269"/>
      <c r="CM50" s="1269"/>
      <c r="CN50" s="1269" t="s">
        <v>
7</v>
      </c>
      <c r="CO50" s="1269"/>
      <c r="CP50" s="1269"/>
      <c r="CQ50" s="1269"/>
      <c r="CR50" s="1269"/>
      <c r="CS50" s="1269"/>
      <c r="CT50" s="1269"/>
      <c r="CU50" s="1269"/>
      <c r="CV50" s="1269" t="s">
        <v>
8</v>
      </c>
      <c r="CW50" s="1269"/>
      <c r="CX50" s="1269"/>
      <c r="CY50" s="1269"/>
      <c r="CZ50" s="1269"/>
      <c r="DA50" s="1269"/>
      <c r="DB50" s="1269"/>
      <c r="DC50" s="1269"/>
    </row>
    <row r="51" spans="1:109" ht="13.5" customHeight="1" x14ac:dyDescent="0.2">
      <c r="B51" s="12"/>
      <c r="G51" s="1280"/>
      <c r="H51" s="1280"/>
      <c r="I51" s="1284"/>
      <c r="J51" s="1284"/>
      <c r="K51" s="1270"/>
      <c r="L51" s="1270"/>
      <c r="M51" s="1270"/>
      <c r="N51" s="1270"/>
      <c r="AM51" s="21"/>
      <c r="AN51" s="1268" t="s">
        <v>
9</v>
      </c>
      <c r="AO51" s="1268"/>
      <c r="AP51" s="1268"/>
      <c r="AQ51" s="1268"/>
      <c r="AR51" s="1268"/>
      <c r="AS51" s="1268"/>
      <c r="AT51" s="1268"/>
      <c r="AU51" s="1268"/>
      <c r="AV51" s="1268"/>
      <c r="AW51" s="1268"/>
      <c r="AX51" s="1268"/>
      <c r="AY51" s="1268"/>
      <c r="AZ51" s="1268"/>
      <c r="BA51" s="1268"/>
      <c r="BB51" s="1268" t="s">
        <v>
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ht="13.2" x14ac:dyDescent="0.2">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2" x14ac:dyDescent="0.2">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
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
47.6</v>
      </c>
      <c r="BY53" s="1265"/>
      <c r="BZ53" s="1265"/>
      <c r="CA53" s="1265"/>
      <c r="CB53" s="1265"/>
      <c r="CC53" s="1265"/>
      <c r="CD53" s="1265"/>
      <c r="CE53" s="1265"/>
      <c r="CF53" s="1265">
        <v>
51.4</v>
      </c>
      <c r="CG53" s="1265"/>
      <c r="CH53" s="1265"/>
      <c r="CI53" s="1265"/>
      <c r="CJ53" s="1265"/>
      <c r="CK53" s="1265"/>
      <c r="CL53" s="1265"/>
      <c r="CM53" s="1265"/>
      <c r="CN53" s="1265">
        <v>
52.7</v>
      </c>
      <c r="CO53" s="1265"/>
      <c r="CP53" s="1265"/>
      <c r="CQ53" s="1265"/>
      <c r="CR53" s="1265"/>
      <c r="CS53" s="1265"/>
      <c r="CT53" s="1265"/>
      <c r="CU53" s="1265"/>
      <c r="CV53" s="1265">
        <v>
53.2</v>
      </c>
      <c r="CW53" s="1265"/>
      <c r="CX53" s="1265"/>
      <c r="CY53" s="1265"/>
      <c r="CZ53" s="1265"/>
      <c r="DA53" s="1265"/>
      <c r="DB53" s="1265"/>
      <c r="DC53" s="1265"/>
    </row>
    <row r="54" spans="1:109" ht="13.2" x14ac:dyDescent="0.2">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2" x14ac:dyDescent="0.2">
      <c r="A55" s="20"/>
      <c r="B55" s="12"/>
      <c r="G55" s="1263"/>
      <c r="H55" s="1263"/>
      <c r="I55" s="1263"/>
      <c r="J55" s="1263"/>
      <c r="K55" s="1270"/>
      <c r="L55" s="1270"/>
      <c r="M55" s="1270"/>
      <c r="N55" s="1270"/>
      <c r="AN55" s="1269" t="s">
        <v>
12</v>
      </c>
      <c r="AO55" s="1269"/>
      <c r="AP55" s="1269"/>
      <c r="AQ55" s="1269"/>
      <c r="AR55" s="1269"/>
      <c r="AS55" s="1269"/>
      <c r="AT55" s="1269"/>
      <c r="AU55" s="1269"/>
      <c r="AV55" s="1269"/>
      <c r="AW55" s="1269"/>
      <c r="AX55" s="1269"/>
      <c r="AY55" s="1269"/>
      <c r="AZ55" s="1269"/>
      <c r="BA55" s="1269"/>
      <c r="BB55" s="1268" t="s">
        <v>
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
21.2</v>
      </c>
      <c r="BY55" s="1265"/>
      <c r="BZ55" s="1265"/>
      <c r="CA55" s="1265"/>
      <c r="CB55" s="1265"/>
      <c r="CC55" s="1265"/>
      <c r="CD55" s="1265"/>
      <c r="CE55" s="1265"/>
      <c r="CF55" s="1265">
        <v>
16.600000000000001</v>
      </c>
      <c r="CG55" s="1265"/>
      <c r="CH55" s="1265"/>
      <c r="CI55" s="1265"/>
      <c r="CJ55" s="1265"/>
      <c r="CK55" s="1265"/>
      <c r="CL55" s="1265"/>
      <c r="CM55" s="1265"/>
      <c r="CN55" s="1265">
        <v>
17.399999999999999</v>
      </c>
      <c r="CO55" s="1265"/>
      <c r="CP55" s="1265"/>
      <c r="CQ55" s="1265"/>
      <c r="CR55" s="1265"/>
      <c r="CS55" s="1265"/>
      <c r="CT55" s="1265"/>
      <c r="CU55" s="1265"/>
      <c r="CV55" s="1265">
        <v>
12.1</v>
      </c>
      <c r="CW55" s="1265"/>
      <c r="CX55" s="1265"/>
      <c r="CY55" s="1265"/>
      <c r="CZ55" s="1265"/>
      <c r="DA55" s="1265"/>
      <c r="DB55" s="1265"/>
      <c r="DC55" s="1265"/>
    </row>
    <row r="56" spans="1:109" ht="13.2" x14ac:dyDescent="0.2">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ht="13.2" x14ac:dyDescent="0.2">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
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
50.4</v>
      </c>
      <c r="BY57" s="1265"/>
      <c r="BZ57" s="1265"/>
      <c r="CA57" s="1265"/>
      <c r="CB57" s="1265"/>
      <c r="CC57" s="1265"/>
      <c r="CD57" s="1265"/>
      <c r="CE57" s="1265"/>
      <c r="CF57" s="1265">
        <v>
58.6</v>
      </c>
      <c r="CG57" s="1265"/>
      <c r="CH57" s="1265"/>
      <c r="CI57" s="1265"/>
      <c r="CJ57" s="1265"/>
      <c r="CK57" s="1265"/>
      <c r="CL57" s="1265"/>
      <c r="CM57" s="1265"/>
      <c r="CN57" s="1265">
        <v>
58.9</v>
      </c>
      <c r="CO57" s="1265"/>
      <c r="CP57" s="1265"/>
      <c r="CQ57" s="1265"/>
      <c r="CR57" s="1265"/>
      <c r="CS57" s="1265"/>
      <c r="CT57" s="1265"/>
      <c r="CU57" s="1265"/>
      <c r="CV57" s="1265">
        <v>
59.2</v>
      </c>
      <c r="CW57" s="1265"/>
      <c r="CX57" s="1265"/>
      <c r="CY57" s="1265"/>
      <c r="CZ57" s="1265"/>
      <c r="DA57" s="1265"/>
      <c r="DB57" s="1265"/>
      <c r="DC57" s="1265"/>
      <c r="DD57" s="25"/>
      <c r="DE57" s="24"/>
    </row>
    <row r="58" spans="1:109" s="20" customFormat="1" ht="13.2" x14ac:dyDescent="0.2">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
13</v>
      </c>
    </row>
    <row r="64" spans="1:109" ht="13.2" x14ac:dyDescent="0.2">
      <c r="B64" s="12"/>
      <c r="G64" s="19"/>
      <c r="I64" s="32"/>
      <c r="J64" s="32"/>
      <c r="K64" s="32"/>
      <c r="L64" s="32"/>
      <c r="M64" s="32"/>
      <c r="N64" s="33"/>
      <c r="AM64" s="19"/>
      <c r="AN64" s="19" t="s">
        <v>
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2">
      <c r="B65" s="12"/>
      <c r="AN65" s="1271" t="s">
        <v>
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ht="13.2" x14ac:dyDescent="0.2">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ht="13.2" x14ac:dyDescent="0.2">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ht="13.2" x14ac:dyDescent="0.2">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ht="13.2" x14ac:dyDescent="0.2">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
3</v>
      </c>
    </row>
    <row r="72" spans="2:107" ht="13.2" x14ac:dyDescent="0.2">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
4</v>
      </c>
      <c r="BQ72" s="1269"/>
      <c r="BR72" s="1269"/>
      <c r="BS72" s="1269"/>
      <c r="BT72" s="1269"/>
      <c r="BU72" s="1269"/>
      <c r="BV72" s="1269"/>
      <c r="BW72" s="1269"/>
      <c r="BX72" s="1269" t="s">
        <v>
5</v>
      </c>
      <c r="BY72" s="1269"/>
      <c r="BZ72" s="1269"/>
      <c r="CA72" s="1269"/>
      <c r="CB72" s="1269"/>
      <c r="CC72" s="1269"/>
      <c r="CD72" s="1269"/>
      <c r="CE72" s="1269"/>
      <c r="CF72" s="1269" t="s">
        <v>
6</v>
      </c>
      <c r="CG72" s="1269"/>
      <c r="CH72" s="1269"/>
      <c r="CI72" s="1269"/>
      <c r="CJ72" s="1269"/>
      <c r="CK72" s="1269"/>
      <c r="CL72" s="1269"/>
      <c r="CM72" s="1269"/>
      <c r="CN72" s="1269" t="s">
        <v>
7</v>
      </c>
      <c r="CO72" s="1269"/>
      <c r="CP72" s="1269"/>
      <c r="CQ72" s="1269"/>
      <c r="CR72" s="1269"/>
      <c r="CS72" s="1269"/>
      <c r="CT72" s="1269"/>
      <c r="CU72" s="1269"/>
      <c r="CV72" s="1269" t="s">
        <v>
8</v>
      </c>
      <c r="CW72" s="1269"/>
      <c r="CX72" s="1269"/>
      <c r="CY72" s="1269"/>
      <c r="CZ72" s="1269"/>
      <c r="DA72" s="1269"/>
      <c r="DB72" s="1269"/>
      <c r="DC72" s="1269"/>
    </row>
    <row r="73" spans="2:107" ht="13.2" x14ac:dyDescent="0.2">
      <c r="B73" s="12"/>
      <c r="G73" s="1280"/>
      <c r="H73" s="1280"/>
      <c r="I73" s="1280"/>
      <c r="J73" s="1280"/>
      <c r="K73" s="1264"/>
      <c r="L73" s="1264"/>
      <c r="M73" s="1264"/>
      <c r="N73" s="1264"/>
      <c r="AM73" s="21"/>
      <c r="AN73" s="1268" t="s">
        <v>
9</v>
      </c>
      <c r="AO73" s="1268"/>
      <c r="AP73" s="1268"/>
      <c r="AQ73" s="1268"/>
      <c r="AR73" s="1268"/>
      <c r="AS73" s="1268"/>
      <c r="AT73" s="1268"/>
      <c r="AU73" s="1268"/>
      <c r="AV73" s="1268"/>
      <c r="AW73" s="1268"/>
      <c r="AX73" s="1268"/>
      <c r="AY73" s="1268"/>
      <c r="AZ73" s="1268"/>
      <c r="BA73" s="1268"/>
      <c r="BB73" s="1268" t="s">
        <v>
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ht="13.2" x14ac:dyDescent="0.2">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2" x14ac:dyDescent="0.2">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
14</v>
      </c>
      <c r="BC75" s="1268"/>
      <c r="BD75" s="1268"/>
      <c r="BE75" s="1268"/>
      <c r="BF75" s="1268"/>
      <c r="BG75" s="1268"/>
      <c r="BH75" s="1268"/>
      <c r="BI75" s="1268"/>
      <c r="BJ75" s="1268"/>
      <c r="BK75" s="1268"/>
      <c r="BL75" s="1268"/>
      <c r="BM75" s="1268"/>
      <c r="BN75" s="1268"/>
      <c r="BO75" s="1268"/>
      <c r="BP75" s="1265">
        <v>
-2</v>
      </c>
      <c r="BQ75" s="1265"/>
      <c r="BR75" s="1265"/>
      <c r="BS75" s="1265"/>
      <c r="BT75" s="1265"/>
      <c r="BU75" s="1265"/>
      <c r="BV75" s="1265"/>
      <c r="BW75" s="1265"/>
      <c r="BX75" s="1265">
        <v>
-1.7</v>
      </c>
      <c r="BY75" s="1265"/>
      <c r="BZ75" s="1265"/>
      <c r="CA75" s="1265"/>
      <c r="CB75" s="1265"/>
      <c r="CC75" s="1265"/>
      <c r="CD75" s="1265"/>
      <c r="CE75" s="1265"/>
      <c r="CF75" s="1265">
        <v>
-1.3</v>
      </c>
      <c r="CG75" s="1265"/>
      <c r="CH75" s="1265"/>
      <c r="CI75" s="1265"/>
      <c r="CJ75" s="1265"/>
      <c r="CK75" s="1265"/>
      <c r="CL75" s="1265"/>
      <c r="CM75" s="1265"/>
      <c r="CN75" s="1265">
        <v>
-0.6</v>
      </c>
      <c r="CO75" s="1265"/>
      <c r="CP75" s="1265"/>
      <c r="CQ75" s="1265"/>
      <c r="CR75" s="1265"/>
      <c r="CS75" s="1265"/>
      <c r="CT75" s="1265"/>
      <c r="CU75" s="1265"/>
      <c r="CV75" s="1265">
        <v>
-0.3</v>
      </c>
      <c r="CW75" s="1265"/>
      <c r="CX75" s="1265"/>
      <c r="CY75" s="1265"/>
      <c r="CZ75" s="1265"/>
      <c r="DA75" s="1265"/>
      <c r="DB75" s="1265"/>
      <c r="DC75" s="1265"/>
    </row>
    <row r="76" spans="2:107" ht="13.2" x14ac:dyDescent="0.2">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2" x14ac:dyDescent="0.2">
      <c r="B77" s="12"/>
      <c r="G77" s="1263"/>
      <c r="H77" s="1263"/>
      <c r="I77" s="1263"/>
      <c r="J77" s="1263"/>
      <c r="K77" s="1264"/>
      <c r="L77" s="1264"/>
      <c r="M77" s="1264"/>
      <c r="N77" s="1264"/>
      <c r="AN77" s="1269" t="s">
        <v>
12</v>
      </c>
      <c r="AO77" s="1269"/>
      <c r="AP77" s="1269"/>
      <c r="AQ77" s="1269"/>
      <c r="AR77" s="1269"/>
      <c r="AS77" s="1269"/>
      <c r="AT77" s="1269"/>
      <c r="AU77" s="1269"/>
      <c r="AV77" s="1269"/>
      <c r="AW77" s="1269"/>
      <c r="AX77" s="1269"/>
      <c r="AY77" s="1269"/>
      <c r="AZ77" s="1269"/>
      <c r="BA77" s="1269"/>
      <c r="BB77" s="1268" t="s">
        <v>
10</v>
      </c>
      <c r="BC77" s="1268"/>
      <c r="BD77" s="1268"/>
      <c r="BE77" s="1268"/>
      <c r="BF77" s="1268"/>
      <c r="BG77" s="1268"/>
      <c r="BH77" s="1268"/>
      <c r="BI77" s="1268"/>
      <c r="BJ77" s="1268"/>
      <c r="BK77" s="1268"/>
      <c r="BL77" s="1268"/>
      <c r="BM77" s="1268"/>
      <c r="BN77" s="1268"/>
      <c r="BO77" s="1268"/>
      <c r="BP77" s="1265">
        <v>
30.5</v>
      </c>
      <c r="BQ77" s="1265"/>
      <c r="BR77" s="1265"/>
      <c r="BS77" s="1265"/>
      <c r="BT77" s="1265"/>
      <c r="BU77" s="1265"/>
      <c r="BV77" s="1265"/>
      <c r="BW77" s="1265"/>
      <c r="BX77" s="1265">
        <v>
21.2</v>
      </c>
      <c r="BY77" s="1265"/>
      <c r="BZ77" s="1265"/>
      <c r="CA77" s="1265"/>
      <c r="CB77" s="1265"/>
      <c r="CC77" s="1265"/>
      <c r="CD77" s="1265"/>
      <c r="CE77" s="1265"/>
      <c r="CF77" s="1265">
        <v>
16.600000000000001</v>
      </c>
      <c r="CG77" s="1265"/>
      <c r="CH77" s="1265"/>
      <c r="CI77" s="1265"/>
      <c r="CJ77" s="1265"/>
      <c r="CK77" s="1265"/>
      <c r="CL77" s="1265"/>
      <c r="CM77" s="1265"/>
      <c r="CN77" s="1265">
        <v>
17.399999999999999</v>
      </c>
      <c r="CO77" s="1265"/>
      <c r="CP77" s="1265"/>
      <c r="CQ77" s="1265"/>
      <c r="CR77" s="1265"/>
      <c r="CS77" s="1265"/>
      <c r="CT77" s="1265"/>
      <c r="CU77" s="1265"/>
      <c r="CV77" s="1265">
        <v>
12.1</v>
      </c>
      <c r="CW77" s="1265"/>
      <c r="CX77" s="1265"/>
      <c r="CY77" s="1265"/>
      <c r="CZ77" s="1265"/>
      <c r="DA77" s="1265"/>
      <c r="DB77" s="1265"/>
      <c r="DC77" s="1265"/>
    </row>
    <row r="78" spans="2:107" ht="13.2" x14ac:dyDescent="0.2">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2" x14ac:dyDescent="0.2">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
14</v>
      </c>
      <c r="BC79" s="1268"/>
      <c r="BD79" s="1268"/>
      <c r="BE79" s="1268"/>
      <c r="BF79" s="1268"/>
      <c r="BG79" s="1268"/>
      <c r="BH79" s="1268"/>
      <c r="BI79" s="1268"/>
      <c r="BJ79" s="1268"/>
      <c r="BK79" s="1268"/>
      <c r="BL79" s="1268"/>
      <c r="BM79" s="1268"/>
      <c r="BN79" s="1268"/>
      <c r="BO79" s="1268"/>
      <c r="BP79" s="1265">
        <v>
5.2</v>
      </c>
      <c r="BQ79" s="1265"/>
      <c r="BR79" s="1265"/>
      <c r="BS79" s="1265"/>
      <c r="BT79" s="1265"/>
      <c r="BU79" s="1265"/>
      <c r="BV79" s="1265"/>
      <c r="BW79" s="1265"/>
      <c r="BX79" s="1265">
        <v>
4.0999999999999996</v>
      </c>
      <c r="BY79" s="1265"/>
      <c r="BZ79" s="1265"/>
      <c r="CA79" s="1265"/>
      <c r="CB79" s="1265"/>
      <c r="CC79" s="1265"/>
      <c r="CD79" s="1265"/>
      <c r="CE79" s="1265"/>
      <c r="CF79" s="1265">
        <v>
3.6</v>
      </c>
      <c r="CG79" s="1265"/>
      <c r="CH79" s="1265"/>
      <c r="CI79" s="1265"/>
      <c r="CJ79" s="1265"/>
      <c r="CK79" s="1265"/>
      <c r="CL79" s="1265"/>
      <c r="CM79" s="1265"/>
      <c r="CN79" s="1265">
        <v>
3.6</v>
      </c>
      <c r="CO79" s="1265"/>
      <c r="CP79" s="1265"/>
      <c r="CQ79" s="1265"/>
      <c r="CR79" s="1265"/>
      <c r="CS79" s="1265"/>
      <c r="CT79" s="1265"/>
      <c r="CU79" s="1265"/>
      <c r="CV79" s="1265">
        <v>
3.5</v>
      </c>
      <c r="CW79" s="1265"/>
      <c r="CX79" s="1265"/>
      <c r="CY79" s="1265"/>
      <c r="CZ79" s="1265"/>
      <c r="DA79" s="1265"/>
      <c r="DB79" s="1265"/>
      <c r="DC79" s="1265"/>
    </row>
    <row r="80" spans="2:107" ht="13.2" x14ac:dyDescent="0.2">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8iWyyoNj90ItY4NXf6ZLJrYgtQyBrngKSMruXHXlA9Afl8bs9zPRBVNPNTv0A/htW7+SwUbhqRDaj73fmi1RA==" saltValue="UKLxCDWmzjaJd9En1kg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dgqVlNWQtHofzLkmu3rKx/9ZDosRr0RtmvY5VyLa/dQYjBg2z/2XHz4wQKVwIH9/02FA0AGggZhDMTWi9Qcpg==" saltValue="W1DD+JFaKs/JjNh+KTJT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x/fElTdqbPR8XY57Dv6ehdAu8/QL9DQ1N2htfz5UT4TMEsvSL0KN10/LhdRV29tfi/++CLWTn7CrR9jVaAcng==" saltValue="koE0hHrJq2Joku0NKEfjh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2020-09-09T23:41:27Z</cp:lastPrinted>
  <dcterms:created xsi:type="dcterms:W3CDTF">2020-07-20T09:07:04Z</dcterms:created>
  <dcterms:modified xsi:type="dcterms:W3CDTF">2020-09-28T06:41:20Z</dcterms:modified>
  <cp:category/>
</cp:coreProperties>
</file>