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6 簡易水道事業\29 檜原村○\"/>
    </mc:Choice>
  </mc:AlternateContent>
  <workbookProtection workbookAlgorithmName="SHA-512" workbookHashValue="L04fo4SQjTJL3PBN0VYm+ShlAUWoIjzGg7iC0y+Q1VBQjDnn4k1tNKUu62AK8yY6QvM/0+yvSbnoknSLpsrT1w==" workbookSaltValue="IwBe8ZUGGF6BvWIBo4Lh5Q==" workbookSpinCount="100000" lockStructure="1"/>
  <bookViews>
    <workbookView xWindow="0" yWindow="0" windowWidth="28800" windowHeight="1189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BB10" i="4"/>
  <c r="AT10" i="4"/>
  <c r="AL10" i="4"/>
  <c r="W10" i="4"/>
  <c r="B10" i="4"/>
  <c r="AT8" i="4"/>
  <c r="AD8" i="4"/>
  <c r="P8" i="4"/>
  <c r="B8"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<sst xmlns="http://schemas.openxmlformats.org/spreadsheetml/2006/main" count="233" uniqueCount="118">
  <si>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</si>
  <si>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</si>
  <si>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</si>
  <si>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</si>
  <si>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</si>
  <si>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</si>
  <si>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</si>
  <si>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</si>
  <si>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</si>
  <si>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</si>
  <si>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</si>
  <si>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</si>
  <si>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</si>
  <si>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</si>
  <si>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</si>
  <si>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</si>
  <si>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</si>
  <si>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</si>
  <si>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</si>
  <si>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</si>
  <si>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</si>
  <si>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</si>
  <si>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</si>
  <si>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</si>
  <si>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</si>
  <si>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</si>
  <si>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</si>
  <si>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</si>
  <si>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</si>
  <si>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</si>
  <si>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</si>
  <si>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</si>
  <si>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</si>
  <si>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</si>
  <si>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</si>
  <si>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</si>
  <si>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</si>
  <si>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</si>
  <si>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</si>
  <si>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</si>
  <si>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</si>
  <si>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</si>
  <si>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</si>
  <si>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</si>
  <si>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</si>
  <si>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</si>
  <si>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</si>
  <si>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</si>
  <si>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</si>
  <si>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</si>
  <si>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</si>
  <si>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</si>
  <si>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</si>
  <si>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</si>
  <si>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</si>
  <si>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</si>
  <si>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</si>
  <si>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</si>
  <si>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</si>
  <si>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</si>
  <si>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</si>
  <si>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</si>
  <si>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</si>
  <si>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</si>
  <si>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</si>
  <si>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</si>
  <si>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</si>
  <si>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</si>
  <si>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</si>
  <si>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</si>
  <si>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</si>
  <si>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</si>
  <si>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</si>
  <si>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</si>
  <si>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</si>
  <si>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</si>
  <si>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</si>
  <si>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</si>
  <si>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</si>
  <si>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</si>
  <si>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</si>
  <si>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</si>
  <si>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</si>
  <si>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</si>
  <si>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</si>
  <si>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</si>
  <si>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</si>
  <si>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</si>
  <si>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</si>
  <si>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</si>
  <si>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</si>
  <si>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</si>
  <si>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</si>
  <si>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</si>
  <si>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</si>
  <si>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</si>
  <si>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檜原村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</si>
  <si>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</si>
  <si>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</si>
  <si>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</si>
  <si>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</si>
  <si>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</si>
  <si>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</si>
  <si>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</si>
  <si>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</si>
  <si>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</si>
  <si>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</si>
  <si>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</si>
  <si>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</si>
  <si>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</si>
  <si>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</si>
  <si>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</si>
  <si>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</si>
  <si>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</si>
  <si>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</si>
  <si>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更新率は、当該年度に更新した管路延長の全管路延長に対する割合を表す指標で、管路の更新ペースや状況を把握することに資する指標である。数値が1％の場合、すべての管路を更新するのに100年かかる更新ペースであることになる。過去5年の更新率平均は、1.66％であり約60年で全管路を更新するように予定されている。年々平均値が下降傾向にあるが、これは物価高騰及び人件費増額により予定距離の更新ができていないためである。そのため、計画を見直し令和７年度からは予算を増額し更新距離を伸ばしていく予定である。
なお、令和2年度及び3年度は更新率0％となっているが、実際は更新を実施しており、それぞれ、0.61と1.16％となっている。</t>
    <rPh sb="1" eb="3">
      <t>カンロ</t>
    </rPh>
    <rPh sb="3" eb="5">
      <t>コウシン</t>
    </rPh>
    <rPh sb="5" eb="6">
      <t>リツ</t>
    </rPh>
    <rPh sb="8" eb="10">
      <t>トウガイ</t>
    </rPh>
    <rPh sb="10" eb="12">
      <t>ネンド</t>
    </rPh>
    <rPh sb="13" eb="15">
      <t>コウシン</t>
    </rPh>
    <rPh sb="17" eb="19">
      <t>カンロ</t>
    </rPh>
    <rPh sb="19" eb="21">
      <t>エンチョウ</t>
    </rPh>
    <rPh sb="22" eb="23">
      <t>ゼン</t>
    </rPh>
    <rPh sb="23" eb="25">
      <t>カンロ</t>
    </rPh>
    <rPh sb="25" eb="27">
      <t>エンチョウ</t>
    </rPh>
    <rPh sb="28" eb="29">
      <t>タイ</t>
    </rPh>
    <rPh sb="31" eb="33">
      <t>ワリアイ</t>
    </rPh>
    <rPh sb="34" eb="35">
      <t>アラワ</t>
    </rPh>
    <rPh sb="36" eb="38">
      <t>シヒョウ</t>
    </rPh>
    <rPh sb="40" eb="42">
      <t>カンロ</t>
    </rPh>
    <rPh sb="43" eb="45">
      <t>コウシン</t>
    </rPh>
    <rPh sb="49" eb="51">
      <t>ジョウキョウ</t>
    </rPh>
    <rPh sb="52" eb="54">
      <t>ハアク</t>
    </rPh>
    <rPh sb="59" eb="60">
      <t>シ</t>
    </rPh>
    <rPh sb="62" eb="64">
      <t>シヒョウ</t>
    </rPh>
    <rPh sb="68" eb="70">
      <t>スウチ</t>
    </rPh>
    <rPh sb="74" eb="76">
      <t>バアイ</t>
    </rPh>
    <rPh sb="81" eb="83">
      <t>カンロ</t>
    </rPh>
    <rPh sb="84" eb="86">
      <t>コウシン</t>
    </rPh>
    <rPh sb="93" eb="94">
      <t>ネン</t>
    </rPh>
    <rPh sb="97" eb="99">
      <t>コウシン</t>
    </rPh>
    <rPh sb="111" eb="113">
      <t>カコ</t>
    </rPh>
    <rPh sb="114" eb="115">
      <t>ネン</t>
    </rPh>
    <rPh sb="116" eb="118">
      <t>コウシン</t>
    </rPh>
    <rPh sb="118" eb="119">
      <t>リツ</t>
    </rPh>
    <rPh sb="119" eb="121">
      <t>ヘイキン</t>
    </rPh>
    <rPh sb="131" eb="132">
      <t>ヤク</t>
    </rPh>
    <rPh sb="134" eb="135">
      <t>ネン</t>
    </rPh>
    <rPh sb="136" eb="137">
      <t>ゼン</t>
    </rPh>
    <rPh sb="137" eb="139">
      <t>カンロ</t>
    </rPh>
    <rPh sb="140" eb="142">
      <t>コウシン</t>
    </rPh>
    <rPh sb="147" eb="149">
      <t>ヨテイ</t>
    </rPh>
    <rPh sb="155" eb="157">
      <t>ネンネン</t>
    </rPh>
    <rPh sb="157" eb="160">
      <t>ヘイキンチ</t>
    </rPh>
    <rPh sb="161" eb="163">
      <t>カコウ</t>
    </rPh>
    <rPh sb="163" eb="165">
      <t>ケイコウ</t>
    </rPh>
    <rPh sb="173" eb="175">
      <t>ブッカ</t>
    </rPh>
    <rPh sb="175" eb="177">
      <t>コウトウ</t>
    </rPh>
    <rPh sb="177" eb="178">
      <t>オヨ</t>
    </rPh>
    <rPh sb="179" eb="182">
      <t>ジンケンヒ</t>
    </rPh>
    <rPh sb="182" eb="184">
      <t>ゾウガク</t>
    </rPh>
    <rPh sb="187" eb="189">
      <t>ヨテイ</t>
    </rPh>
    <rPh sb="189" eb="191">
      <t>キョリ</t>
    </rPh>
    <rPh sb="192" eb="194">
      <t>コウシン</t>
    </rPh>
    <rPh sb="212" eb="214">
      <t>ケイカク</t>
    </rPh>
    <rPh sb="215" eb="217">
      <t>ミナオ</t>
    </rPh>
    <rPh sb="218" eb="219">
      <t>レイ</t>
    </rPh>
    <rPh sb="219" eb="220">
      <t>ワ</t>
    </rPh>
    <rPh sb="221" eb="223">
      <t>ネンド</t>
    </rPh>
    <rPh sb="226" eb="228">
      <t>ヨサン</t>
    </rPh>
    <rPh sb="229" eb="231">
      <t>ゾウガク</t>
    </rPh>
    <rPh sb="232" eb="234">
      <t>コウシン</t>
    </rPh>
    <rPh sb="234" eb="236">
      <t>キョリ</t>
    </rPh>
    <rPh sb="237" eb="238">
      <t>ノ</t>
    </rPh>
    <rPh sb="243" eb="245">
      <t>ヨテイ</t>
    </rPh>
    <rPh sb="253" eb="254">
      <t>レイ</t>
    </rPh>
    <rPh sb="254" eb="255">
      <t>ワ</t>
    </rPh>
    <rPh sb="256" eb="258">
      <t>ネンド</t>
    </rPh>
    <rPh sb="258" eb="259">
      <t>オヨ</t>
    </rPh>
    <rPh sb="261" eb="263">
      <t>ネンド</t>
    </rPh>
    <rPh sb="264" eb="266">
      <t>コウシン</t>
    </rPh>
    <rPh sb="266" eb="267">
      <t>リツ</t>
    </rPh>
    <rPh sb="277" eb="279">
      <t>ジッサイ</t>
    </rPh>
    <rPh sb="280" eb="282">
      <t>コウシン</t>
    </rPh>
    <rPh sb="283" eb="285">
      <t>ジッシ</t>
    </rPh>
    <phoneticPr fontId="4"/>
  </si>
  <si>
    <t>檜原村簡易水道事業は、施設利用率を除き本表に示されたすべての指標で、類似団体より良好な水準にあるといえる。今後もこの状況を維持できるよう、更なる経営改善に取り組んでいく。
施設利用率については、1日の配水量が最大配水能力に迫る場合があり、当該日の水需要に応えるためには必要な配水能力を維持していると考えている。今後も水需要の動向に注視しながら、将来の浄水場の更新計画を検討していきたい。</t>
    <rPh sb="0" eb="3">
      <t>ヒノハラムラ</t>
    </rPh>
    <rPh sb="3" eb="5">
      <t>カンイ</t>
    </rPh>
    <rPh sb="5" eb="7">
      <t>スイドウ</t>
    </rPh>
    <rPh sb="7" eb="9">
      <t>ジギョウ</t>
    </rPh>
    <rPh sb="11" eb="13">
      <t>シセツ</t>
    </rPh>
    <rPh sb="13" eb="16">
      <t>リヨウリツ</t>
    </rPh>
    <rPh sb="17" eb="18">
      <t>ノゾ</t>
    </rPh>
    <rPh sb="19" eb="20">
      <t>ホン</t>
    </rPh>
    <rPh sb="20" eb="21">
      <t>ピョウ</t>
    </rPh>
    <rPh sb="22" eb="23">
      <t>シメ</t>
    </rPh>
    <rPh sb="30" eb="32">
      <t>シヒョウ</t>
    </rPh>
    <rPh sb="34" eb="36">
      <t>ルイジ</t>
    </rPh>
    <rPh sb="36" eb="38">
      <t>ダンタイ</t>
    </rPh>
    <rPh sb="40" eb="42">
      <t>リョウコウ</t>
    </rPh>
    <rPh sb="43" eb="45">
      <t>スイジュン</t>
    </rPh>
    <rPh sb="53" eb="55">
      <t>コンゴ</t>
    </rPh>
    <rPh sb="58" eb="60">
      <t>ジョウキョウ</t>
    </rPh>
    <rPh sb="61" eb="63">
      <t>イジ</t>
    </rPh>
    <rPh sb="69" eb="70">
      <t>サラ</t>
    </rPh>
    <rPh sb="72" eb="74">
      <t>ケイエイ</t>
    </rPh>
    <rPh sb="74" eb="76">
      <t>カイゼン</t>
    </rPh>
    <rPh sb="77" eb="78">
      <t>ト</t>
    </rPh>
    <rPh sb="79" eb="80">
      <t>ク</t>
    </rPh>
    <rPh sb="86" eb="88">
      <t>シセツ</t>
    </rPh>
    <rPh sb="88" eb="91">
      <t>リヨウリツ</t>
    </rPh>
    <rPh sb="98" eb="99">
      <t>ニチ</t>
    </rPh>
    <rPh sb="100" eb="102">
      <t>ハイスイ</t>
    </rPh>
    <rPh sb="102" eb="103">
      <t>リョウ</t>
    </rPh>
    <rPh sb="104" eb="106">
      <t>サイダイ</t>
    </rPh>
    <rPh sb="106" eb="108">
      <t>ハイスイ</t>
    </rPh>
    <rPh sb="108" eb="110">
      <t>ノウリョク</t>
    </rPh>
    <rPh sb="111" eb="112">
      <t>セマ</t>
    </rPh>
    <rPh sb="113" eb="115">
      <t>バアイ</t>
    </rPh>
    <rPh sb="119" eb="121">
      <t>トウガイ</t>
    </rPh>
    <rPh sb="121" eb="122">
      <t>ビ</t>
    </rPh>
    <rPh sb="123" eb="124">
      <t>ミズ</t>
    </rPh>
    <rPh sb="124" eb="126">
      <t>ジュヨウ</t>
    </rPh>
    <rPh sb="127" eb="128">
      <t>コタ</t>
    </rPh>
    <rPh sb="134" eb="136">
      <t>ヒツヨウ</t>
    </rPh>
    <rPh sb="137" eb="139">
      <t>ハイスイ</t>
    </rPh>
    <rPh sb="139" eb="141">
      <t>ノウリョク</t>
    </rPh>
    <rPh sb="142" eb="144">
      <t>イジ</t>
    </rPh>
    <rPh sb="149" eb="150">
      <t>カンガ</t>
    </rPh>
    <rPh sb="155" eb="157">
      <t>コンゴ</t>
    </rPh>
    <rPh sb="158" eb="159">
      <t>ミズ</t>
    </rPh>
    <rPh sb="159" eb="161">
      <t>ジュヨウ</t>
    </rPh>
    <rPh sb="162" eb="164">
      <t>ドウコウ</t>
    </rPh>
    <rPh sb="165" eb="167">
      <t>チュウシ</t>
    </rPh>
    <rPh sb="172" eb="174">
      <t>ショウライ</t>
    </rPh>
    <rPh sb="175" eb="178">
      <t>ジョウスイジョウ</t>
    </rPh>
    <rPh sb="179" eb="181">
      <t>コウシン</t>
    </rPh>
    <rPh sb="181" eb="183">
      <t>ケイカク</t>
    </rPh>
    <rPh sb="184" eb="186">
      <t>ケントウ</t>
    </rPh>
    <phoneticPr fontId="4"/>
  </si>
  <si>
    <t>①収益的収支比率は、収支が赤字であることを示しているが、近隣の状況に配慮して料金増額は行わず、更なる費用削減に努め、経営改善に取り組んでいく。
④企業債務残高対給水収支比率は、給水収益に対する企業債残高の割合であり、企業債残高の規模を示すものであるが、企業債の返済が順調に進んでいるため、5年連続で減少している。類似団体と比較しても低い水準である。
⑤料金回収率は、５年連続で100％を下回っている。これは、給水に係る費用が給水収益以外の収入で賄われていることを意味し、料金の増額改定など適切な料金収入の確保が求められる。檜原村簡易水道事業は、近年では平成21年度と25年度に料金の増額改定を行い、現在は近隣の市町と同一になっている。近隣の状況に配慮し、当面増額改定は行わず繰出基準に適合する繰入金等を活用していく。
⑥給水原価は有収水量1㎥あたりの費用をあらわすもので、190～230円台で推移しており、類似団体と比較しても低い水準であるといえる。
⑦施設利用率は、配水能力に対する配水量の割合であり、ほぼ50％台で推移している。類似団体と比較しても低い水準であるが、近年は漏水により1日の配水量が最大配水能力に迫る場合があり、やむを得ないと考えている。
⑧有収率は、100％に近いほど稼働状況が収益に反映されているといえるが、ほぼ80％台で推移している。漏水が原因であると考えられ、管路の布設替を行っているが、全箇所終了まで漏水箇所が未布設替箇所に移るため、この水準が続くと予想される。</t>
    <rPh sb="1" eb="4">
      <t>シュウエキテキ</t>
    </rPh>
    <rPh sb="4" eb="6">
      <t>シュウシ</t>
    </rPh>
    <rPh sb="6" eb="8">
      <t>ヒリツ</t>
    </rPh>
    <rPh sb="10" eb="12">
      <t>シュウシ</t>
    </rPh>
    <rPh sb="13" eb="15">
      <t>アカジ</t>
    </rPh>
    <rPh sb="21" eb="22">
      <t>シメ</t>
    </rPh>
    <rPh sb="28" eb="30">
      <t>キンリン</t>
    </rPh>
    <rPh sb="31" eb="33">
      <t>ジョウキョウ</t>
    </rPh>
    <rPh sb="34" eb="36">
      <t>ハイリョ</t>
    </rPh>
    <rPh sb="38" eb="40">
      <t>リョウキン</t>
    </rPh>
    <rPh sb="40" eb="42">
      <t>ゾウガク</t>
    </rPh>
    <rPh sb="43" eb="44">
      <t>オコナ</t>
    </rPh>
    <rPh sb="47" eb="48">
      <t>サラ</t>
    </rPh>
    <rPh sb="50" eb="52">
      <t>ヒヨウ</t>
    </rPh>
    <rPh sb="52" eb="54">
      <t>サクゲン</t>
    </rPh>
    <rPh sb="55" eb="56">
      <t>ツト</t>
    </rPh>
    <rPh sb="58" eb="60">
      <t>ケイエイ</t>
    </rPh>
    <rPh sb="60" eb="62">
      <t>カイゼン</t>
    </rPh>
    <rPh sb="63" eb="64">
      <t>ト</t>
    </rPh>
    <rPh sb="65" eb="66">
      <t>ク</t>
    </rPh>
    <rPh sb="73" eb="75">
      <t>キギョウ</t>
    </rPh>
    <rPh sb="75" eb="77">
      <t>サイム</t>
    </rPh>
    <rPh sb="77" eb="79">
      <t>ザンダカ</t>
    </rPh>
    <rPh sb="79" eb="80">
      <t>タイ</t>
    </rPh>
    <rPh sb="80" eb="82">
      <t>キュウスイ</t>
    </rPh>
    <rPh sb="82" eb="84">
      <t>シュウシ</t>
    </rPh>
    <rPh sb="84" eb="86">
      <t>ヒリツ</t>
    </rPh>
    <rPh sb="88" eb="90">
      <t>キュウスイ</t>
    </rPh>
    <rPh sb="90" eb="92">
      <t>シュウエキ</t>
    </rPh>
    <rPh sb="93" eb="94">
      <t>タイ</t>
    </rPh>
    <rPh sb="96" eb="98">
      <t>キギョウ</t>
    </rPh>
    <rPh sb="98" eb="99">
      <t>サイ</t>
    </rPh>
    <rPh sb="99" eb="101">
      <t>ザンダカ</t>
    </rPh>
    <rPh sb="102" eb="104">
      <t>ワリアイ</t>
    </rPh>
    <rPh sb="108" eb="110">
      <t>キギョウ</t>
    </rPh>
    <rPh sb="110" eb="111">
      <t>サイ</t>
    </rPh>
    <rPh sb="111" eb="113">
      <t>ザンダカ</t>
    </rPh>
    <rPh sb="114" eb="116">
      <t>キボ</t>
    </rPh>
    <rPh sb="117" eb="118">
      <t>シメ</t>
    </rPh>
    <rPh sb="126" eb="128">
      <t>キギョウ</t>
    </rPh>
    <rPh sb="128" eb="129">
      <t>サイ</t>
    </rPh>
    <rPh sb="130" eb="132">
      <t>ヘンサイ</t>
    </rPh>
    <rPh sb="133" eb="135">
      <t>ジュンチョウ</t>
    </rPh>
    <rPh sb="136" eb="137">
      <t>スス</t>
    </rPh>
    <rPh sb="145" eb="146">
      <t>ネン</t>
    </rPh>
    <rPh sb="146" eb="148">
      <t>レンゾク</t>
    </rPh>
    <rPh sb="149" eb="151">
      <t>ゲンショウ</t>
    </rPh>
    <rPh sb="156" eb="158">
      <t>ルイジ</t>
    </rPh>
    <rPh sb="158" eb="160">
      <t>ダンタイ</t>
    </rPh>
    <rPh sb="161" eb="163">
      <t>ヒカク</t>
    </rPh>
    <rPh sb="166" eb="167">
      <t>ヒク</t>
    </rPh>
    <rPh sb="168" eb="170">
      <t>スイジュン</t>
    </rPh>
    <rPh sb="176" eb="178">
      <t>リョウキン</t>
    </rPh>
    <rPh sb="178" eb="180">
      <t>カイシュウ</t>
    </rPh>
    <rPh sb="180" eb="181">
      <t>リツ</t>
    </rPh>
    <rPh sb="184" eb="185">
      <t>ネン</t>
    </rPh>
    <rPh sb="185" eb="187">
      <t>レンゾク</t>
    </rPh>
    <rPh sb="193" eb="195">
      <t>シタマワ</t>
    </rPh>
    <rPh sb="204" eb="206">
      <t>キュウスイ</t>
    </rPh>
    <rPh sb="207" eb="208">
      <t>カカ</t>
    </rPh>
    <rPh sb="209" eb="211">
      <t>ヒヨウ</t>
    </rPh>
    <rPh sb="212" eb="214">
      <t>キュウスイ</t>
    </rPh>
    <rPh sb="214" eb="216">
      <t>シュウエキ</t>
    </rPh>
    <rPh sb="216" eb="218">
      <t>イガイ</t>
    </rPh>
    <rPh sb="219" eb="221">
      <t>シュウニュウ</t>
    </rPh>
    <rPh sb="222" eb="223">
      <t>マカナ</t>
    </rPh>
    <rPh sb="231" eb="233">
      <t>イミ</t>
    </rPh>
    <rPh sb="235" eb="237">
      <t>リョウキン</t>
    </rPh>
    <rPh sb="238" eb="240">
      <t>ゾウガク</t>
    </rPh>
    <rPh sb="240" eb="242">
      <t>カイテイ</t>
    </rPh>
    <rPh sb="244" eb="246">
      <t>テキセツ</t>
    </rPh>
    <rPh sb="247" eb="249">
      <t>リョウキン</t>
    </rPh>
    <rPh sb="249" eb="251">
      <t>シュウニュウ</t>
    </rPh>
    <rPh sb="252" eb="254">
      <t>カクホ</t>
    </rPh>
    <rPh sb="255" eb="256">
      <t>モト</t>
    </rPh>
    <rPh sb="261" eb="264">
      <t>ヒノハラムラ</t>
    </rPh>
    <rPh sb="264" eb="266">
      <t>カンイ</t>
    </rPh>
    <rPh sb="266" eb="268">
      <t>スイドウ</t>
    </rPh>
    <rPh sb="268" eb="270">
      <t>ジギョウ</t>
    </rPh>
    <rPh sb="272" eb="274">
      <t>キンネン</t>
    </rPh>
    <rPh sb="276" eb="278">
      <t>ヘイセイ</t>
    </rPh>
    <rPh sb="280" eb="282">
      <t>ネンド</t>
    </rPh>
    <rPh sb="285" eb="287">
      <t>ネンド</t>
    </rPh>
    <rPh sb="288" eb="290">
      <t>リョウキン</t>
    </rPh>
    <rPh sb="291" eb="293">
      <t>ゾウガク</t>
    </rPh>
    <rPh sb="293" eb="295">
      <t>カイテイ</t>
    </rPh>
    <rPh sb="296" eb="297">
      <t>オコナ</t>
    </rPh>
    <rPh sb="299" eb="301">
      <t>ゲンザイ</t>
    </rPh>
    <rPh sb="302" eb="304">
      <t>キンリン</t>
    </rPh>
    <rPh sb="305" eb="307">
      <t>シチョウ</t>
    </rPh>
    <rPh sb="308" eb="310">
      <t>ドウイツ</t>
    </rPh>
    <rPh sb="317" eb="319">
      <t>キンリン</t>
    </rPh>
    <rPh sb="320" eb="322">
      <t>ジョウキョウ</t>
    </rPh>
    <rPh sb="323" eb="325">
      <t>ハイリョ</t>
    </rPh>
    <rPh sb="327" eb="329">
      <t>トウメン</t>
    </rPh>
    <rPh sb="329" eb="331">
      <t>ゾウガク</t>
    </rPh>
    <rPh sb="331" eb="333">
      <t>カイテイ</t>
    </rPh>
    <rPh sb="334" eb="335">
      <t>オコナ</t>
    </rPh>
    <rPh sb="337" eb="339">
      <t>クリダ</t>
    </rPh>
    <rPh sb="339" eb="341">
      <t>キジュン</t>
    </rPh>
    <rPh sb="342" eb="344">
      <t>テキゴウ</t>
    </rPh>
    <rPh sb="346" eb="348">
      <t>クリイレ</t>
    </rPh>
    <rPh sb="348" eb="349">
      <t>キン</t>
    </rPh>
    <rPh sb="349" eb="350">
      <t>トウ</t>
    </rPh>
    <rPh sb="351" eb="353">
      <t>カツヨウ</t>
    </rPh>
    <rPh sb="360" eb="362">
      <t>キュウスイ</t>
    </rPh>
    <rPh sb="362" eb="364">
      <t>ゲンカ</t>
    </rPh>
    <rPh sb="365" eb="367">
      <t>ユウシュウ</t>
    </rPh>
    <rPh sb="367" eb="369">
      <t>スイリョウ</t>
    </rPh>
    <rPh sb="375" eb="377">
      <t>ヒヨウ</t>
    </rPh>
    <rPh sb="393" eb="394">
      <t>エン</t>
    </rPh>
    <rPh sb="394" eb="395">
      <t>ダイ</t>
    </rPh>
    <rPh sb="396" eb="398">
      <t>スイイ</t>
    </rPh>
    <rPh sb="403" eb="405">
      <t>ルイジ</t>
    </rPh>
    <rPh sb="405" eb="407">
      <t>ダンタイ</t>
    </rPh>
    <rPh sb="408" eb="410">
      <t>ヒカク</t>
    </rPh>
    <rPh sb="413" eb="414">
      <t>ヒク</t>
    </rPh>
    <rPh sb="415" eb="417">
      <t>スイジュン</t>
    </rPh>
    <rPh sb="427" eb="429">
      <t>シセツ</t>
    </rPh>
    <rPh sb="429" eb="432">
      <t>リヨウリツ</t>
    </rPh>
    <rPh sb="434" eb="436">
      <t>ハイスイ</t>
    </rPh>
    <rPh sb="436" eb="438">
      <t>ノウリョク</t>
    </rPh>
    <rPh sb="439" eb="440">
      <t>タイ</t>
    </rPh>
    <rPh sb="442" eb="444">
      <t>ハイスイ</t>
    </rPh>
    <rPh sb="444" eb="445">
      <t>リョウ</t>
    </rPh>
    <rPh sb="446" eb="448">
      <t>ワリアイ</t>
    </rPh>
    <rPh sb="457" eb="458">
      <t>ダイ</t>
    </rPh>
    <rPh sb="459" eb="461">
      <t>スイイ</t>
    </rPh>
    <rPh sb="466" eb="468">
      <t>ルイジ</t>
    </rPh>
    <rPh sb="468" eb="470">
      <t>ダンタイ</t>
    </rPh>
    <rPh sb="471" eb="473">
      <t>ヒカク</t>
    </rPh>
    <rPh sb="476" eb="477">
      <t>ヒク</t>
    </rPh>
    <rPh sb="478" eb="480">
      <t>スイジュン</t>
    </rPh>
    <rPh sb="485" eb="487">
      <t>キンネン</t>
    </rPh>
    <rPh sb="488" eb="490">
      <t>ロウスイ</t>
    </rPh>
    <rPh sb="494" eb="495">
      <t>ニチ</t>
    </rPh>
    <rPh sb="496" eb="498">
      <t>ハイスイ</t>
    </rPh>
    <rPh sb="498" eb="499">
      <t>リョウ</t>
    </rPh>
    <rPh sb="500" eb="502">
      <t>サイダイ</t>
    </rPh>
    <rPh sb="502" eb="504">
      <t>ハイスイ</t>
    </rPh>
    <rPh sb="504" eb="506">
      <t>ノウリョク</t>
    </rPh>
    <rPh sb="507" eb="508">
      <t>セマ</t>
    </rPh>
    <rPh sb="509" eb="511">
      <t>バアイ</t>
    </rPh>
    <rPh sb="518" eb="519">
      <t>エ</t>
    </rPh>
    <rPh sb="522" eb="523">
      <t>カンガ</t>
    </rPh>
    <rPh sb="530" eb="533">
      <t>ユウシュウリツ</t>
    </rPh>
    <rPh sb="540" eb="541">
      <t>チカ</t>
    </rPh>
    <rPh sb="544" eb="546">
      <t>カドウ</t>
    </rPh>
    <rPh sb="546" eb="548">
      <t>ジョウキョウ</t>
    </rPh>
    <rPh sb="549" eb="551">
      <t>シュウエキ</t>
    </rPh>
    <rPh sb="552" eb="554">
      <t>ハンエイ</t>
    </rPh>
    <rPh sb="570" eb="571">
      <t>ダイ</t>
    </rPh>
    <rPh sb="572" eb="574">
      <t>スイイ</t>
    </rPh>
    <rPh sb="579" eb="581">
      <t>ロウスイ</t>
    </rPh>
    <rPh sb="582" eb="584">
      <t>ゲンイン</t>
    </rPh>
    <rPh sb="588" eb="589">
      <t>カンガ</t>
    </rPh>
    <rPh sb="593" eb="595">
      <t>カンロ</t>
    </rPh>
    <rPh sb="596" eb="599">
      <t>フセツガ</t>
    </rPh>
    <rPh sb="600" eb="601">
      <t>オコナ</t>
    </rPh>
    <rPh sb="607" eb="608">
      <t>ゼン</t>
    </rPh>
    <rPh sb="608" eb="610">
      <t>カショ</t>
    </rPh>
    <rPh sb="610" eb="612">
      <t>シュウリョウ</t>
    </rPh>
    <rPh sb="614" eb="616">
      <t>ロウスイ</t>
    </rPh>
    <rPh sb="616" eb="618">
      <t>カショ</t>
    </rPh>
    <rPh sb="619" eb="620">
      <t>ミ</t>
    </rPh>
    <rPh sb="620" eb="622">
      <t>フセツ</t>
    </rPh>
    <rPh sb="622" eb="623">
      <t>ガ</t>
    </rPh>
    <rPh sb="623" eb="625">
      <t>カショ</t>
    </rPh>
    <rPh sb="626" eb="627">
      <t>ウツ</t>
    </rPh>
    <rPh sb="633" eb="635">
      <t>スイジュン</t>
    </rPh>
    <rPh sb="636" eb="637">
      <t>ツヅ</t>
    </rPh>
    <rPh sb="639" eb="641">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</si>
</sst>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3.66</c:v>
                </c:pt>
                <c:pt idx="1">
                  <c:v>0</c:v>
                </c:pt>
                <c:pt idx="2">
                  <c:v>0</c:v>
                </c:pt>
                <c:pt idx="3">
                  <c:v>0</c:v>
                </c:pt>
                <c:pt idx="4" formatCode="#,##0.00;&quot;△&quot;#,##0.00;&quot;-&quot;">
                  <c:v>1.5</c:v>
                </c:pt>
              </c:numCache>
            </c:numRef>
          </c:val>
          <c:extLst>
            <c:ext xmlns:c16="http://schemas.microsoft.com/office/drawing/2014/chart" uri="{C3380CC4-5D6E-409C-BE32-E72D297353CC}">
              <c16:uniqueId val="{00000000-F66C-4E3A-83B9-3E3323D7B573}"/>
            </c:ext>
          </c:extLst>
        </c:ser>
        <c:dLbls>
          <c:showLegendKey val="0"/>
          <c:showVal val="0"/>
          <c:showCatName val="0"/>
          <c:showSerName val="0"/>
          <c:showPercent val="0"/>
          <c:showBubbleSize val="0"/>
        </c:dLbls>
        <c:gapWidth val="150"/>
        <c:axId val="323849904"/>
        <c:axId val="32385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0.4</c:v>
                </c:pt>
                <c:pt idx="4">
                  <c:v>0.59</c:v>
                </c:pt>
              </c:numCache>
            </c:numRef>
          </c:val>
          <c:smooth val="0"/>
          <c:extLst>
            <c:ext xmlns:c16="http://schemas.microsoft.com/office/drawing/2014/chart" uri="{C3380CC4-5D6E-409C-BE32-E72D297353CC}">
              <c16:uniqueId val="{00000001-F66C-4E3A-83B9-3E3323D7B573}"/>
            </c:ext>
          </c:extLst>
        </c:ser>
        <c:dLbls>
          <c:showLegendKey val="0"/>
          <c:showVal val="0"/>
          <c:showCatName val="0"/>
          <c:showSerName val="0"/>
          <c:showPercent val="0"/>
          <c:showBubbleSize val="0"/>
        </c:dLbls>
        <c:marker val="1"/>
        <c:smooth val="0"/>
        <c:axId val="323849904"/>
        <c:axId val="323852648"/>
      </c:lineChart>
      <c:dateAx>
        <c:axId val="323849904"/>
        <c:scaling>
          <c:orientation val="minMax"/>
        </c:scaling>
        <c:delete val="1"/>
        <c:axPos val="b"/>
        <c:numFmt formatCode="&quot;H&quot;yy" sourceLinked="1"/>
        <c:majorTickMark val="none"/>
        <c:minorTickMark val="none"/>
        <c:tickLblPos val="none"/>
        <c:crossAx val="323852648"/>
        <c:crosses val="autoZero"/>
        <c:auto val="1"/>
        <c:lblOffset val="100"/>
        <c:baseTimeUnit val="years"/>
      </c:dateAx>
      <c:valAx>
        <c:axId val="32385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4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51.91</c:v>
                </c:pt>
                <c:pt idx="1">
                  <c:v>53.79</c:v>
                </c:pt>
                <c:pt idx="2">
                  <c:v>50.94</c:v>
                </c:pt>
                <c:pt idx="3">
                  <c:v>49.45</c:v>
                </c:pt>
                <c:pt idx="4">
                  <c:v>51.43</c:v>
                </c:pt>
              </c:numCache>
            </c:numRef>
          </c:val>
          <c:extLst>
            <c:ext xmlns:c16="http://schemas.microsoft.com/office/drawing/2014/chart" uri="{C3380CC4-5D6E-409C-BE32-E72D297353CC}">
              <c16:uniqueId val="{00000000-FDB7-464A-BE7F-57E25F6D57C0}"/>
            </c:ext>
          </c:extLst>
        </c:ser>
        <c:dLbls>
          <c:showLegendKey val="0"/>
          <c:showVal val="0"/>
          <c:showCatName val="0"/>
          <c:showSerName val="0"/>
          <c:showPercent val="0"/>
          <c:showBubbleSize val="0"/>
        </c:dLbls>
        <c:gapWidth val="150"/>
        <c:axId val="407053048"/>
        <c:axId val="40705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51.46</c:v>
                </c:pt>
                <c:pt idx="4">
                  <c:v>51.84</c:v>
                </c:pt>
              </c:numCache>
            </c:numRef>
          </c:val>
          <c:smooth val="0"/>
          <c:extLst>
            <c:ext xmlns:c16="http://schemas.microsoft.com/office/drawing/2014/chart" uri="{C3380CC4-5D6E-409C-BE32-E72D297353CC}">
              <c16:uniqueId val="{00000001-FDB7-464A-BE7F-57E25F6D57C0}"/>
            </c:ext>
          </c:extLst>
        </c:ser>
        <c:dLbls>
          <c:showLegendKey val="0"/>
          <c:showVal val="0"/>
          <c:showCatName val="0"/>
          <c:showSerName val="0"/>
          <c:showPercent val="0"/>
          <c:showBubbleSize val="0"/>
        </c:dLbls>
        <c:marker val="1"/>
        <c:smooth val="0"/>
        <c:axId val="407053048"/>
        <c:axId val="407054616"/>
      </c:lineChart>
      <c:dateAx>
        <c:axId val="407053048"/>
        <c:scaling>
          <c:orientation val="minMax"/>
        </c:scaling>
        <c:delete val="1"/>
        <c:axPos val="b"/>
        <c:numFmt formatCode="&quot;H&quot;yy" sourceLinked="1"/>
        <c:majorTickMark val="none"/>
        <c:minorTickMark val="none"/>
        <c:tickLblPos val="none"/>
        <c:crossAx val="407054616"/>
        <c:crosses val="autoZero"/>
        <c:auto val="1"/>
        <c:lblOffset val="100"/>
        <c:baseTimeUnit val="years"/>
      </c:dateAx>
      <c:valAx>
        <c:axId val="40705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5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80.099999999999994</c:v>
                </c:pt>
                <c:pt idx="1">
                  <c:v>75</c:v>
                </c:pt>
                <c:pt idx="2">
                  <c:v>80.5</c:v>
                </c:pt>
                <c:pt idx="3">
                  <c:v>82.5</c:v>
                </c:pt>
                <c:pt idx="4">
                  <c:v>80.2</c:v>
                </c:pt>
              </c:numCache>
            </c:numRef>
          </c:val>
          <c:extLst>
            <c:ext xmlns:c16="http://schemas.microsoft.com/office/drawing/2014/chart" uri="{C3380CC4-5D6E-409C-BE32-E72D297353CC}">
              <c16:uniqueId val="{00000000-32C2-4122-9410-DE792E76ED2A}"/>
            </c:ext>
          </c:extLst>
        </c:ser>
        <c:dLbls>
          <c:showLegendKey val="0"/>
          <c:showVal val="0"/>
          <c:showCatName val="0"/>
          <c:showSerName val="0"/>
          <c:showPercent val="0"/>
          <c:showBubbleSize val="0"/>
        </c:dLbls>
        <c:gapWidth val="150"/>
        <c:axId val="407049912"/>
        <c:axId val="40705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68.58</c:v>
                </c:pt>
                <c:pt idx="4">
                  <c:v>67.94</c:v>
                </c:pt>
              </c:numCache>
            </c:numRef>
          </c:val>
          <c:smooth val="0"/>
          <c:extLst>
            <c:ext xmlns:c16="http://schemas.microsoft.com/office/drawing/2014/chart" uri="{C3380CC4-5D6E-409C-BE32-E72D297353CC}">
              <c16:uniqueId val="{00000001-32C2-4122-9410-DE792E76ED2A}"/>
            </c:ext>
          </c:extLst>
        </c:ser>
        <c:dLbls>
          <c:showLegendKey val="0"/>
          <c:showVal val="0"/>
          <c:showCatName val="0"/>
          <c:showSerName val="0"/>
          <c:showPercent val="0"/>
          <c:showBubbleSize val="0"/>
        </c:dLbls>
        <c:marker val="1"/>
        <c:smooth val="0"/>
        <c:axId val="407049912"/>
        <c:axId val="407050304"/>
      </c:lineChart>
      <c:dateAx>
        <c:axId val="407049912"/>
        <c:scaling>
          <c:orientation val="minMax"/>
        </c:scaling>
        <c:delete val="1"/>
        <c:axPos val="b"/>
        <c:numFmt formatCode="&quot;H&quot;yy" sourceLinked="1"/>
        <c:majorTickMark val="none"/>
        <c:minorTickMark val="none"/>
        <c:tickLblPos val="none"/>
        <c:crossAx val="407050304"/>
        <c:crosses val="autoZero"/>
        <c:auto val="1"/>
        <c:lblOffset val="100"/>
        <c:baseTimeUnit val="years"/>
      </c:dateAx>
      <c:valAx>
        <c:axId val="4070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4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91.43</c:v>
                </c:pt>
                <c:pt idx="1">
                  <c:v>92.35</c:v>
                </c:pt>
                <c:pt idx="2">
                  <c:v>95.52</c:v>
                </c:pt>
                <c:pt idx="3">
                  <c:v>96.53</c:v>
                </c:pt>
                <c:pt idx="4">
                  <c:v>91.2</c:v>
                </c:pt>
              </c:numCache>
            </c:numRef>
          </c:val>
          <c:extLst>
            <c:ext xmlns:c16="http://schemas.microsoft.com/office/drawing/2014/chart" uri="{C3380CC4-5D6E-409C-BE32-E72D297353CC}">
              <c16:uniqueId val="{00000000-715D-4975-B947-9EEDF973840E}"/>
            </c:ext>
          </c:extLst>
        </c:ser>
        <c:dLbls>
          <c:showLegendKey val="0"/>
          <c:showVal val="0"/>
          <c:showCatName val="0"/>
          <c:showSerName val="0"/>
          <c:showPercent val="0"/>
          <c:showBubbleSize val="0"/>
        </c:dLbls>
        <c:gapWidth val="150"/>
        <c:axId val="406509616"/>
        <c:axId val="40651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69.05</c:v>
                </c:pt>
                <c:pt idx="4">
                  <c:v>67.02</c:v>
                </c:pt>
              </c:numCache>
            </c:numRef>
          </c:val>
          <c:smooth val="0"/>
          <c:extLst>
            <c:ext xmlns:c16="http://schemas.microsoft.com/office/drawing/2014/chart" uri="{C3380CC4-5D6E-409C-BE32-E72D297353CC}">
              <c16:uniqueId val="{00000001-715D-4975-B947-9EEDF973840E}"/>
            </c:ext>
          </c:extLst>
        </c:ser>
        <c:dLbls>
          <c:showLegendKey val="0"/>
          <c:showVal val="0"/>
          <c:showCatName val="0"/>
          <c:showSerName val="0"/>
          <c:showPercent val="0"/>
          <c:showBubbleSize val="0"/>
        </c:dLbls>
        <c:marker val="1"/>
        <c:smooth val="0"/>
        <c:axId val="406509616"/>
        <c:axId val="406510008"/>
      </c:lineChart>
      <c:dateAx>
        <c:axId val="406509616"/>
        <c:scaling>
          <c:orientation val="minMax"/>
        </c:scaling>
        <c:delete val="1"/>
        <c:axPos val="b"/>
        <c:numFmt formatCode="&quot;H&quot;yy" sourceLinked="1"/>
        <c:majorTickMark val="none"/>
        <c:minorTickMark val="none"/>
        <c:tickLblPos val="none"/>
        <c:crossAx val="406510008"/>
        <c:crosses val="autoZero"/>
        <c:auto val="1"/>
        <c:lblOffset val="100"/>
        <c:baseTimeUnit val="years"/>
      </c:dateAx>
      <c:valAx>
        <c:axId val="40651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0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9F-4EA0-92F0-05B6CF815197}"/>
            </c:ext>
          </c:extLst>
        </c:ser>
        <c:dLbls>
          <c:showLegendKey val="0"/>
          <c:showVal val="0"/>
          <c:showCatName val="0"/>
          <c:showSerName val="0"/>
          <c:showPercent val="0"/>
          <c:showBubbleSize val="0"/>
        </c:dLbls>
        <c:gapWidth val="150"/>
        <c:axId val="406511184"/>
        <c:axId val="40651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F-4EA0-92F0-05B6CF815197}"/>
            </c:ext>
          </c:extLst>
        </c:ser>
        <c:dLbls>
          <c:showLegendKey val="0"/>
          <c:showVal val="0"/>
          <c:showCatName val="0"/>
          <c:showSerName val="0"/>
          <c:showPercent val="0"/>
          <c:showBubbleSize val="0"/>
        </c:dLbls>
        <c:marker val="1"/>
        <c:smooth val="0"/>
        <c:axId val="406511184"/>
        <c:axId val="406514320"/>
      </c:lineChart>
      <c:dateAx>
        <c:axId val="406511184"/>
        <c:scaling>
          <c:orientation val="minMax"/>
        </c:scaling>
        <c:delete val="1"/>
        <c:axPos val="b"/>
        <c:numFmt formatCode="&quot;H&quot;yy" sourceLinked="1"/>
        <c:majorTickMark val="none"/>
        <c:minorTickMark val="none"/>
        <c:tickLblPos val="none"/>
        <c:crossAx val="406514320"/>
        <c:crosses val="autoZero"/>
        <c:auto val="1"/>
        <c:lblOffset val="100"/>
        <c:baseTimeUnit val="years"/>
      </c:dateAx>
      <c:valAx>
        <c:axId val="40651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1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77-4B96-848E-7BDBB3635881}"/>
            </c:ext>
          </c:extLst>
        </c:ser>
        <c:dLbls>
          <c:showLegendKey val="0"/>
          <c:showVal val="0"/>
          <c:showCatName val="0"/>
          <c:showSerName val="0"/>
          <c:showPercent val="0"/>
          <c:showBubbleSize val="0"/>
        </c:dLbls>
        <c:gapWidth val="150"/>
        <c:axId val="406515888"/>
        <c:axId val="4065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7-4B96-848E-7BDBB3635881}"/>
            </c:ext>
          </c:extLst>
        </c:ser>
        <c:dLbls>
          <c:showLegendKey val="0"/>
          <c:showVal val="0"/>
          <c:showCatName val="0"/>
          <c:showSerName val="0"/>
          <c:showPercent val="0"/>
          <c:showBubbleSize val="0"/>
        </c:dLbls>
        <c:marker val="1"/>
        <c:smooth val="0"/>
        <c:axId val="406515888"/>
        <c:axId val="406511968"/>
      </c:lineChart>
      <c:dateAx>
        <c:axId val="406515888"/>
        <c:scaling>
          <c:orientation val="minMax"/>
        </c:scaling>
        <c:delete val="1"/>
        <c:axPos val="b"/>
        <c:numFmt formatCode="&quot;H&quot;yy" sourceLinked="1"/>
        <c:majorTickMark val="none"/>
        <c:minorTickMark val="none"/>
        <c:tickLblPos val="none"/>
        <c:crossAx val="406511968"/>
        <c:crosses val="autoZero"/>
        <c:auto val="1"/>
        <c:lblOffset val="100"/>
        <c:baseTimeUnit val="years"/>
      </c:dateAx>
      <c:valAx>
        <c:axId val="4065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1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2-4E89-BA84-FF088B2BB221}"/>
            </c:ext>
          </c:extLst>
        </c:ser>
        <c:dLbls>
          <c:showLegendKey val="0"/>
          <c:showVal val="0"/>
          <c:showCatName val="0"/>
          <c:showSerName val="0"/>
          <c:showPercent val="0"/>
          <c:showBubbleSize val="0"/>
        </c:dLbls>
        <c:gapWidth val="150"/>
        <c:axId val="406515496"/>
        <c:axId val="4065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2-4E89-BA84-FF088B2BB221}"/>
            </c:ext>
          </c:extLst>
        </c:ser>
        <c:dLbls>
          <c:showLegendKey val="0"/>
          <c:showVal val="0"/>
          <c:showCatName val="0"/>
          <c:showSerName val="0"/>
          <c:showPercent val="0"/>
          <c:showBubbleSize val="0"/>
        </c:dLbls>
        <c:marker val="1"/>
        <c:smooth val="0"/>
        <c:axId val="406515496"/>
        <c:axId val="406516672"/>
      </c:lineChart>
      <c:dateAx>
        <c:axId val="406515496"/>
        <c:scaling>
          <c:orientation val="minMax"/>
        </c:scaling>
        <c:delete val="1"/>
        <c:axPos val="b"/>
        <c:numFmt formatCode="&quot;H&quot;yy" sourceLinked="1"/>
        <c:majorTickMark val="none"/>
        <c:minorTickMark val="none"/>
        <c:tickLblPos val="none"/>
        <c:crossAx val="406516672"/>
        <c:crosses val="autoZero"/>
        <c:auto val="1"/>
        <c:lblOffset val="100"/>
        <c:baseTimeUnit val="years"/>
      </c:dateAx>
      <c:valAx>
        <c:axId val="4065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1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BB-4198-A5A1-A33DB870379E}"/>
            </c:ext>
          </c:extLst>
        </c:ser>
        <c:dLbls>
          <c:showLegendKey val="0"/>
          <c:showVal val="0"/>
          <c:showCatName val="0"/>
          <c:showSerName val="0"/>
          <c:showPercent val="0"/>
          <c:showBubbleSize val="0"/>
        </c:dLbls>
        <c:gapWidth val="150"/>
        <c:axId val="406513928"/>
        <c:axId val="40651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BB-4198-A5A1-A33DB870379E}"/>
            </c:ext>
          </c:extLst>
        </c:ser>
        <c:dLbls>
          <c:showLegendKey val="0"/>
          <c:showVal val="0"/>
          <c:showCatName val="0"/>
          <c:showSerName val="0"/>
          <c:showPercent val="0"/>
          <c:showBubbleSize val="0"/>
        </c:dLbls>
        <c:marker val="1"/>
        <c:smooth val="0"/>
        <c:axId val="406513928"/>
        <c:axId val="406514712"/>
      </c:lineChart>
      <c:dateAx>
        <c:axId val="406513928"/>
        <c:scaling>
          <c:orientation val="minMax"/>
        </c:scaling>
        <c:delete val="1"/>
        <c:axPos val="b"/>
        <c:numFmt formatCode="&quot;H&quot;yy" sourceLinked="1"/>
        <c:majorTickMark val="none"/>
        <c:minorTickMark val="none"/>
        <c:tickLblPos val="none"/>
        <c:crossAx val="406514712"/>
        <c:crosses val="autoZero"/>
        <c:auto val="1"/>
        <c:lblOffset val="100"/>
        <c:baseTimeUnit val="years"/>
      </c:dateAx>
      <c:valAx>
        <c:axId val="40651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1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92.78</c:v>
                </c:pt>
                <c:pt idx="1">
                  <c:v>86.87</c:v>
                </c:pt>
                <c:pt idx="2">
                  <c:v>81.27</c:v>
                </c:pt>
                <c:pt idx="3">
                  <c:v>79.48</c:v>
                </c:pt>
                <c:pt idx="4">
                  <c:v>72.91</c:v>
                </c:pt>
              </c:numCache>
            </c:numRef>
          </c:val>
          <c:extLst>
            <c:ext xmlns:c16="http://schemas.microsoft.com/office/drawing/2014/chart" uri="{C3380CC4-5D6E-409C-BE32-E72D297353CC}">
              <c16:uniqueId val="{00000000-A365-49F6-923B-23EF6200B650}"/>
            </c:ext>
          </c:extLst>
        </c:ser>
        <c:dLbls>
          <c:showLegendKey val="0"/>
          <c:showVal val="0"/>
          <c:showCatName val="0"/>
          <c:showSerName val="0"/>
          <c:showPercent val="0"/>
          <c:showBubbleSize val="0"/>
        </c:dLbls>
        <c:gapWidth val="150"/>
        <c:axId val="407050696"/>
        <c:axId val="40705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1125.25</c:v>
                </c:pt>
                <c:pt idx="4">
                  <c:v>1157.05</c:v>
                </c:pt>
              </c:numCache>
            </c:numRef>
          </c:val>
          <c:smooth val="0"/>
          <c:extLst>
            <c:ext xmlns:c16="http://schemas.microsoft.com/office/drawing/2014/chart" uri="{C3380CC4-5D6E-409C-BE32-E72D297353CC}">
              <c16:uniqueId val="{00000001-A365-49F6-923B-23EF6200B650}"/>
            </c:ext>
          </c:extLst>
        </c:ser>
        <c:dLbls>
          <c:showLegendKey val="0"/>
          <c:showVal val="0"/>
          <c:showCatName val="0"/>
          <c:showSerName val="0"/>
          <c:showPercent val="0"/>
          <c:showBubbleSize val="0"/>
        </c:dLbls>
        <c:marker val="1"/>
        <c:smooth val="0"/>
        <c:axId val="407050696"/>
        <c:axId val="407051088"/>
      </c:lineChart>
      <c:dateAx>
        <c:axId val="407050696"/>
        <c:scaling>
          <c:orientation val="minMax"/>
        </c:scaling>
        <c:delete val="1"/>
        <c:axPos val="b"/>
        <c:numFmt formatCode="&quot;H&quot;yy" sourceLinked="1"/>
        <c:majorTickMark val="none"/>
        <c:minorTickMark val="none"/>
        <c:tickLblPos val="none"/>
        <c:crossAx val="407051088"/>
        <c:crosses val="autoZero"/>
        <c:auto val="1"/>
        <c:lblOffset val="100"/>
        <c:baseTimeUnit val="years"/>
      </c:dateAx>
      <c:valAx>
        <c:axId val="40705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5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89.36</c:v>
                </c:pt>
                <c:pt idx="1">
                  <c:v>77.55</c:v>
                </c:pt>
                <c:pt idx="2">
                  <c:v>94.08</c:v>
                </c:pt>
                <c:pt idx="3">
                  <c:v>77.77</c:v>
                </c:pt>
                <c:pt idx="4">
                  <c:v>88.56</c:v>
                </c:pt>
              </c:numCache>
            </c:numRef>
          </c:val>
          <c:extLst>
            <c:ext xmlns:c16="http://schemas.microsoft.com/office/drawing/2014/chart" uri="{C3380CC4-5D6E-409C-BE32-E72D297353CC}">
              <c16:uniqueId val="{00000000-F806-4192-A76F-E3341EEB79C1}"/>
            </c:ext>
          </c:extLst>
        </c:ser>
        <c:dLbls>
          <c:showLegendKey val="0"/>
          <c:showVal val="0"/>
          <c:showCatName val="0"/>
          <c:showSerName val="0"/>
          <c:showPercent val="0"/>
          <c:showBubbleSize val="0"/>
        </c:dLbls>
        <c:gapWidth val="150"/>
        <c:axId val="407051872"/>
        <c:axId val="40705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41.44</c:v>
                </c:pt>
                <c:pt idx="4">
                  <c:v>37.65</c:v>
                </c:pt>
              </c:numCache>
            </c:numRef>
          </c:val>
          <c:smooth val="0"/>
          <c:extLst>
            <c:ext xmlns:c16="http://schemas.microsoft.com/office/drawing/2014/chart" uri="{C3380CC4-5D6E-409C-BE32-E72D297353CC}">
              <c16:uniqueId val="{00000001-F806-4192-A76F-E3341EEB79C1}"/>
            </c:ext>
          </c:extLst>
        </c:ser>
        <c:dLbls>
          <c:showLegendKey val="0"/>
          <c:showVal val="0"/>
          <c:showCatName val="0"/>
          <c:showSerName val="0"/>
          <c:showPercent val="0"/>
          <c:showBubbleSize val="0"/>
        </c:dLbls>
        <c:marker val="1"/>
        <c:smooth val="0"/>
        <c:axId val="407051872"/>
        <c:axId val="407053832"/>
      </c:lineChart>
      <c:dateAx>
        <c:axId val="407051872"/>
        <c:scaling>
          <c:orientation val="minMax"/>
        </c:scaling>
        <c:delete val="1"/>
        <c:axPos val="b"/>
        <c:numFmt formatCode="&quot;H&quot;yy" sourceLinked="1"/>
        <c:majorTickMark val="none"/>
        <c:minorTickMark val="none"/>
        <c:tickLblPos val="none"/>
        <c:crossAx val="407053832"/>
        <c:crosses val="autoZero"/>
        <c:auto val="1"/>
        <c:lblOffset val="100"/>
        <c:baseTimeUnit val="years"/>
      </c:dateAx>
      <c:valAx>
        <c:axId val="40705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204.44</c:v>
                </c:pt>
                <c:pt idx="1">
                  <c:v>232.23</c:v>
                </c:pt>
                <c:pt idx="2">
                  <c:v>190.66</c:v>
                </c:pt>
                <c:pt idx="3">
                  <c:v>224.5</c:v>
                </c:pt>
                <c:pt idx="4">
                  <c:v>200.38</c:v>
                </c:pt>
              </c:numCache>
            </c:numRef>
          </c:val>
          <c:extLst>
            <c:ext xmlns:c16="http://schemas.microsoft.com/office/drawing/2014/chart" uri="{C3380CC4-5D6E-409C-BE32-E72D297353CC}">
              <c16:uniqueId val="{00000000-B0CD-46F2-820A-87F4FD73796E}"/>
            </c:ext>
          </c:extLst>
        </c:ser>
        <c:dLbls>
          <c:showLegendKey val="0"/>
          <c:showVal val="0"/>
          <c:showCatName val="0"/>
          <c:showSerName val="0"/>
          <c:showPercent val="0"/>
          <c:showBubbleSize val="0"/>
        </c:dLbls>
        <c:gapWidth val="150"/>
        <c:axId val="407052656"/>
        <c:axId val="40705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403.61</c:v>
                </c:pt>
                <c:pt idx="4">
                  <c:v>442.82</c:v>
                </c:pt>
              </c:numCache>
            </c:numRef>
          </c:val>
          <c:smooth val="0"/>
          <c:extLst>
            <c:ext xmlns:c16="http://schemas.microsoft.com/office/drawing/2014/chart" uri="{C3380CC4-5D6E-409C-BE32-E72D297353CC}">
              <c16:uniqueId val="{00000001-B0CD-46F2-820A-87F4FD73796E}"/>
            </c:ext>
          </c:extLst>
        </c:ser>
        <c:dLbls>
          <c:showLegendKey val="0"/>
          <c:showVal val="0"/>
          <c:showCatName val="0"/>
          <c:showSerName val="0"/>
          <c:showPercent val="0"/>
          <c:showBubbleSize val="0"/>
        </c:dLbls>
        <c:marker val="1"/>
        <c:smooth val="0"/>
        <c:axId val="407052656"/>
        <c:axId val="407057360"/>
      </c:lineChart>
      <c:dateAx>
        <c:axId val="407052656"/>
        <c:scaling>
          <c:orientation val="minMax"/>
        </c:scaling>
        <c:delete val="1"/>
        <c:axPos val="b"/>
        <c:numFmt formatCode="&quot;H&quot;yy" sourceLinked="1"/>
        <c:majorTickMark val="none"/>
        <c:minorTickMark val="none"/>
        <c:tickLblPos val="none"/>
        <c:crossAx val="407057360"/>
        <c:crosses val="autoZero"/>
        <c:auto val="1"/>
        <c:lblOffset val="100"/>
        <c:baseTimeUnit val="years"/>
      </c:dateAx>
      <c:valAx>
        <c:axId val="40705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5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東京都　檜原村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2038</v>
      </c>
      <c r="AM8" s="37"/>
      <c r="AN8" s="37"/>
      <c r="AO8" s="37"/>
      <c r="AP8" s="37"/>
      <c r="AQ8" s="37"/>
      <c r="AR8" s="37"/>
      <c r="AS8" s="37"/>
      <c r="AT8" s="38">
        <f>データ!$S$6</f>
        <v>105.41</v>
      </c>
      <c r="AU8" s="38"/>
      <c r="AV8" s="38"/>
      <c r="AW8" s="38"/>
      <c r="AX8" s="38"/>
      <c r="AY8" s="38"/>
      <c r="AZ8" s="38"/>
      <c r="BA8" s="38"/>
      <c r="BB8" s="38">
        <f>データ!$T$6</f>
        <v>19.329999999999998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95.69</v>
      </c>
      <c r="Q10" s="38"/>
      <c r="R10" s="38"/>
      <c r="S10" s="38"/>
      <c r="T10" s="38"/>
      <c r="U10" s="38"/>
      <c r="V10" s="38"/>
      <c r="W10" s="37">
        <f>データ!$Q$6</f>
        <v>2475</v>
      </c>
      <c r="X10" s="37"/>
      <c r="Y10" s="37"/>
      <c r="Z10" s="37"/>
      <c r="AA10" s="37"/>
      <c r="AB10" s="37"/>
      <c r="AC10" s="37"/>
      <c r="AD10" s="2"/>
      <c r="AE10" s="2"/>
      <c r="AF10" s="2"/>
      <c r="AG10" s="2"/>
      <c r="AH10" s="2"/>
      <c r="AI10" s="2"/>
      <c r="AJ10" s="2"/>
      <c r="AK10" s="2"/>
      <c r="AL10" s="37">
        <f>データ!$U$6</f>
        <v>1931</v>
      </c>
      <c r="AM10" s="37"/>
      <c r="AN10" s="37"/>
      <c r="AO10" s="37"/>
      <c r="AP10" s="37"/>
      <c r="AQ10" s="37"/>
      <c r="AR10" s="37"/>
      <c r="AS10" s="37"/>
      <c r="AT10" s="38">
        <f>データ!$V$6</f>
        <v>13.3</v>
      </c>
      <c r="AU10" s="38"/>
      <c r="AV10" s="38"/>
      <c r="AW10" s="38"/>
      <c r="AX10" s="38"/>
      <c r="AY10" s="38"/>
      <c r="AZ10" s="38"/>
      <c r="BA10" s="38"/>
      <c r="BB10" s="38">
        <f>データ!$W$6</f>
        <v>145.19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GbYVi/umGBf98wM4Vb/9tnHVCQD1GlMerYqnmPCmE+33wRfkgJPTzDVq3moJW/JIZrz67h1mwX526n4KBPXJYA==" saltValue="xM8hdzdnX+th4wfLwaRo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133078</v>
      </c>
      <c r="D6" s="20">
        <f t="shared" si="3"/>
        <v>47</v>
      </c>
      <c r="E6" s="20">
        <f t="shared" si="3"/>
        <v>1</v>
      </c>
      <c r="F6" s="20">
        <f t="shared" si="3"/>
        <v>0</v>
      </c>
      <c r="G6" s="20">
        <f t="shared" si="3"/>
        <v>0</v>
      </c>
      <c r="H6" s="20" t="str">
        <f t="shared" si="3"/>
        <v>東京都　檜原村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95.69</v>
      </c>
      <c r="Q6" s="21">
        <f t="shared" si="3"/>
        <v>2475</v>
      </c>
      <c r="R6" s="21">
        <f t="shared" si="3"/>
        <v>2038</v>
      </c>
      <c r="S6" s="21">
        <f t="shared" si="3"/>
        <v>105.41</v>
      </c>
      <c r="T6" s="21">
        <f t="shared" si="3"/>
        <v>19.329999999999998</v>
      </c>
      <c r="U6" s="21">
        <f t="shared" si="3"/>
        <v>1931</v>
      </c>
      <c r="V6" s="21">
        <f t="shared" si="3"/>
        <v>13.3</v>
      </c>
      <c r="W6" s="21">
        <f t="shared" si="3"/>
        <v>145.19</v>
      </c>
      <c r="X6" s="22">
        <f>IF(X7="",NA(),X7)</f>
        <v>91.43</v>
      </c>
      <c r="Y6" s="22">
        <f t="shared" ref="Y6:AG6" si="4">IF(Y7="",NA(),Y7)</f>
        <v>92.35</v>
      </c>
      <c r="Z6" s="22">
        <f t="shared" si="4"/>
        <v>95.52</v>
      </c>
      <c r="AA6" s="22">
        <f t="shared" si="4"/>
        <v>96.53</v>
      </c>
      <c r="AB6" s="22">
        <f t="shared" si="4"/>
        <v>91.2</v>
      </c>
      <c r="AC6" s="22">
        <f t="shared" si="4"/>
        <v>77.91</v>
      </c>
      <c r="AD6" s="22">
        <f t="shared" si="4"/>
        <v>79.099999999999994</v>
      </c>
      <c r="AE6" s="22">
        <f t="shared" si="4"/>
        <v>79.33</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92.78</v>
      </c>
      <c r="BF6" s="22">
        <f t="shared" ref="BF6:BN6" si="7">IF(BF7="",NA(),BF7)</f>
        <v>86.87</v>
      </c>
      <c r="BG6" s="22">
        <f t="shared" si="7"/>
        <v>81.27</v>
      </c>
      <c r="BH6" s="22">
        <f t="shared" si="7"/>
        <v>79.48</v>
      </c>
      <c r="BI6" s="22">
        <f t="shared" si="7"/>
        <v>72.91</v>
      </c>
      <c r="BJ6" s="22">
        <f t="shared" si="7"/>
        <v>1007.7</v>
      </c>
      <c r="BK6" s="22">
        <f t="shared" si="7"/>
        <v>1018.52</v>
      </c>
      <c r="BL6" s="22">
        <f t="shared" si="7"/>
        <v>949.61</v>
      </c>
      <c r="BM6" s="22">
        <f t="shared" si="7"/>
        <v>1125.25</v>
      </c>
      <c r="BN6" s="22">
        <f t="shared" si="7"/>
        <v>1157.05</v>
      </c>
      <c r="BO6" s="21" t="str">
        <f>IF(BO7="","",IF(BO7="-","【-】","【"&amp;SUBSTITUTE(TEXT(BO7,"#,##0.00"),"-","△")&amp;"】"))</f>
        <v>【982.48】</v>
      </c>
      <c r="BP6" s="22">
        <f>IF(BP7="",NA(),BP7)</f>
        <v>89.36</v>
      </c>
      <c r="BQ6" s="22">
        <f t="shared" ref="BQ6:BY6" si="8">IF(BQ7="",NA(),BQ7)</f>
        <v>77.55</v>
      </c>
      <c r="BR6" s="22">
        <f t="shared" si="8"/>
        <v>94.08</v>
      </c>
      <c r="BS6" s="22">
        <f t="shared" si="8"/>
        <v>77.77</v>
      </c>
      <c r="BT6" s="22">
        <f t="shared" si="8"/>
        <v>88.56</v>
      </c>
      <c r="BU6" s="22">
        <f t="shared" si="8"/>
        <v>59.22</v>
      </c>
      <c r="BV6" s="22">
        <f t="shared" si="8"/>
        <v>58.79</v>
      </c>
      <c r="BW6" s="22">
        <f t="shared" si="8"/>
        <v>58.41</v>
      </c>
      <c r="BX6" s="22">
        <f t="shared" si="8"/>
        <v>41.44</v>
      </c>
      <c r="BY6" s="22">
        <f t="shared" si="8"/>
        <v>37.65</v>
      </c>
      <c r="BZ6" s="21" t="str">
        <f>IF(BZ7="","",IF(BZ7="-","【-】","【"&amp;SUBSTITUTE(TEXT(BZ7,"#,##0.00"),"-","△")&amp;"】"))</f>
        <v>【50.61】</v>
      </c>
      <c r="CA6" s="22">
        <f>IF(CA7="",NA(),CA7)</f>
        <v>204.44</v>
      </c>
      <c r="CB6" s="22">
        <f t="shared" ref="CB6:CJ6" si="9">IF(CB7="",NA(),CB7)</f>
        <v>232.23</v>
      </c>
      <c r="CC6" s="22">
        <f t="shared" si="9"/>
        <v>190.66</v>
      </c>
      <c r="CD6" s="22">
        <f t="shared" si="9"/>
        <v>224.5</v>
      </c>
      <c r="CE6" s="22">
        <f t="shared" si="9"/>
        <v>200.38</v>
      </c>
      <c r="CF6" s="22">
        <f t="shared" si="9"/>
        <v>292.89999999999998</v>
      </c>
      <c r="CG6" s="22">
        <f t="shared" si="9"/>
        <v>298.25</v>
      </c>
      <c r="CH6" s="22">
        <f t="shared" si="9"/>
        <v>303.27999999999997</v>
      </c>
      <c r="CI6" s="22">
        <f t="shared" si="9"/>
        <v>403.61</v>
      </c>
      <c r="CJ6" s="22">
        <f t="shared" si="9"/>
        <v>442.82</v>
      </c>
      <c r="CK6" s="21" t="str">
        <f>IF(CK7="","",IF(CK7="-","【-】","【"&amp;SUBSTITUTE(TEXT(CK7,"#,##0.00"),"-","△")&amp;"】"))</f>
        <v>【320.83】</v>
      </c>
      <c r="CL6" s="22">
        <f>IF(CL7="",NA(),CL7)</f>
        <v>51.91</v>
      </c>
      <c r="CM6" s="22">
        <f t="shared" ref="CM6:CU6" si="10">IF(CM7="",NA(),CM7)</f>
        <v>53.79</v>
      </c>
      <c r="CN6" s="22">
        <f t="shared" si="10"/>
        <v>50.94</v>
      </c>
      <c r="CO6" s="22">
        <f t="shared" si="10"/>
        <v>49.45</v>
      </c>
      <c r="CP6" s="22">
        <f t="shared" si="10"/>
        <v>51.43</v>
      </c>
      <c r="CQ6" s="22">
        <f t="shared" si="10"/>
        <v>56.76</v>
      </c>
      <c r="CR6" s="22">
        <f t="shared" si="10"/>
        <v>56.04</v>
      </c>
      <c r="CS6" s="22">
        <f t="shared" si="10"/>
        <v>58.52</v>
      </c>
      <c r="CT6" s="22">
        <f t="shared" si="10"/>
        <v>51.46</v>
      </c>
      <c r="CU6" s="22">
        <f t="shared" si="10"/>
        <v>51.84</v>
      </c>
      <c r="CV6" s="21" t="str">
        <f>IF(CV7="","",IF(CV7="-","【-】","【"&amp;SUBSTITUTE(TEXT(CV7,"#,##0.00"),"-","△")&amp;"】"))</f>
        <v>【56.15】</v>
      </c>
      <c r="CW6" s="22">
        <f>IF(CW7="",NA(),CW7)</f>
        <v>80.099999999999994</v>
      </c>
      <c r="CX6" s="22">
        <f t="shared" ref="CX6:DF6" si="11">IF(CX7="",NA(),CX7)</f>
        <v>75</v>
      </c>
      <c r="CY6" s="22">
        <f t="shared" si="11"/>
        <v>80.5</v>
      </c>
      <c r="CZ6" s="22">
        <f t="shared" si="11"/>
        <v>82.5</v>
      </c>
      <c r="DA6" s="22">
        <f t="shared" si="11"/>
        <v>80.2</v>
      </c>
      <c r="DB6" s="22">
        <f t="shared" si="11"/>
        <v>73.069999999999993</v>
      </c>
      <c r="DC6" s="22">
        <f t="shared" si="11"/>
        <v>72.78</v>
      </c>
      <c r="DD6" s="22">
        <f t="shared" si="11"/>
        <v>71.33</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3.66</v>
      </c>
      <c r="EE6" s="21">
        <f t="shared" ref="EE6:EM6" si="14">IF(EE7="",NA(),EE7)</f>
        <v>0</v>
      </c>
      <c r="EF6" s="21">
        <f t="shared" si="14"/>
        <v>0</v>
      </c>
      <c r="EG6" s="21">
        <f t="shared" si="14"/>
        <v>0</v>
      </c>
      <c r="EH6" s="22">
        <f t="shared" si="14"/>
        <v>1.5</v>
      </c>
      <c r="EI6" s="22">
        <f t="shared" si="14"/>
        <v>0.53</v>
      </c>
      <c r="EJ6" s="22">
        <f t="shared" si="14"/>
        <v>0.71</v>
      </c>
      <c r="EK6" s="22">
        <f t="shared" si="14"/>
        <v>0.72</v>
      </c>
      <c r="EL6" s="22">
        <f t="shared" si="14"/>
        <v>0.4</v>
      </c>
      <c r="EM6" s="22">
        <f t="shared" si="14"/>
        <v>0.59</v>
      </c>
      <c r="EN6" s="21" t="str">
        <f>IF(EN7="","",IF(EN7="-","【-】","【"&amp;SUBSTITUTE(TEXT(EN7,"#,##0.00"),"-","△")&amp;"】"))</f>
        <v>【0.52】</v>
      </c>
    </row>
    <row r="7" spans="1:144" s="23" customFormat="1" x14ac:dyDescent="0.15">
      <c r="A7" s="15"/>
      <c r="B7" s="24">
        <v>2022</v>
      </c>
      <c r="C7" s="24">
        <v>133078</v>
      </c>
      <c r="D7" s="24">
        <v>47</v>
      </c>
      <c r="E7" s="24">
        <v>1</v>
      </c>
      <c r="F7" s="24">
        <v>0</v>
      </c>
      <c r="G7" s="24">
        <v>0</v>
      </c>
      <c r="H7" s="24" t="s">
        <v>96</v>
      </c>
      <c r="I7" s="24" t="s">
        <v>97</v>
      </c>
      <c r="J7" s="24" t="s">
        <v>98</v>
      </c>
      <c r="K7" s="24" t="s">
        <v>99</v>
      </c>
      <c r="L7" s="24" t="s">
        <v>100</v>
      </c>
      <c r="M7" s="24" t="s">
        <v>101</v>
      </c>
      <c r="N7" s="25" t="s">
        <v>102</v>
      </c>
      <c r="O7" s="25" t="s">
        <v>103</v>
      </c>
      <c r="P7" s="25">
        <v>95.69</v>
      </c>
      <c r="Q7" s="25">
        <v>2475</v>
      </c>
      <c r="R7" s="25">
        <v>2038</v>
      </c>
      <c r="S7" s="25">
        <v>105.41</v>
      </c>
      <c r="T7" s="25">
        <v>19.329999999999998</v>
      </c>
      <c r="U7" s="25">
        <v>1931</v>
      </c>
      <c r="V7" s="25">
        <v>13.3</v>
      </c>
      <c r="W7" s="25">
        <v>145.19</v>
      </c>
      <c r="X7" s="25">
        <v>91.43</v>
      </c>
      <c r="Y7" s="25">
        <v>92.35</v>
      </c>
      <c r="Z7" s="25">
        <v>95.52</v>
      </c>
      <c r="AA7" s="25">
        <v>96.53</v>
      </c>
      <c r="AB7" s="25">
        <v>91.2</v>
      </c>
      <c r="AC7" s="25">
        <v>77.91</v>
      </c>
      <c r="AD7" s="25">
        <v>79.099999999999994</v>
      </c>
      <c r="AE7" s="25">
        <v>79.33</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92.78</v>
      </c>
      <c r="BF7" s="25">
        <v>86.87</v>
      </c>
      <c r="BG7" s="25">
        <v>81.27</v>
      </c>
      <c r="BH7" s="25">
        <v>79.48</v>
      </c>
      <c r="BI7" s="25">
        <v>72.91</v>
      </c>
      <c r="BJ7" s="25">
        <v>1007.7</v>
      </c>
      <c r="BK7" s="25">
        <v>1018.52</v>
      </c>
      <c r="BL7" s="25">
        <v>949.61</v>
      </c>
      <c r="BM7" s="25">
        <v>1125.25</v>
      </c>
      <c r="BN7" s="25">
        <v>1157.05</v>
      </c>
      <c r="BO7" s="25">
        <v>982.48</v>
      </c>
      <c r="BP7" s="25">
        <v>89.36</v>
      </c>
      <c r="BQ7" s="25">
        <v>77.55</v>
      </c>
      <c r="BR7" s="25">
        <v>94.08</v>
      </c>
      <c r="BS7" s="25">
        <v>77.77</v>
      </c>
      <c r="BT7" s="25">
        <v>88.56</v>
      </c>
      <c r="BU7" s="25">
        <v>59.22</v>
      </c>
      <c r="BV7" s="25">
        <v>58.79</v>
      </c>
      <c r="BW7" s="25">
        <v>58.41</v>
      </c>
      <c r="BX7" s="25">
        <v>41.44</v>
      </c>
      <c r="BY7" s="25">
        <v>37.65</v>
      </c>
      <c r="BZ7" s="25">
        <v>50.61</v>
      </c>
      <c r="CA7" s="25">
        <v>204.44</v>
      </c>
      <c r="CB7" s="25">
        <v>232.23</v>
      </c>
      <c r="CC7" s="25">
        <v>190.66</v>
      </c>
      <c r="CD7" s="25">
        <v>224.5</v>
      </c>
      <c r="CE7" s="25">
        <v>200.38</v>
      </c>
      <c r="CF7" s="25">
        <v>292.89999999999998</v>
      </c>
      <c r="CG7" s="25">
        <v>298.25</v>
      </c>
      <c r="CH7" s="25">
        <v>303.27999999999997</v>
      </c>
      <c r="CI7" s="25">
        <v>403.61</v>
      </c>
      <c r="CJ7" s="25">
        <v>442.82</v>
      </c>
      <c r="CK7" s="25">
        <v>320.83</v>
      </c>
      <c r="CL7" s="25">
        <v>51.91</v>
      </c>
      <c r="CM7" s="25">
        <v>53.79</v>
      </c>
      <c r="CN7" s="25">
        <v>50.94</v>
      </c>
      <c r="CO7" s="25">
        <v>49.45</v>
      </c>
      <c r="CP7" s="25">
        <v>51.43</v>
      </c>
      <c r="CQ7" s="25">
        <v>56.76</v>
      </c>
      <c r="CR7" s="25">
        <v>56.04</v>
      </c>
      <c r="CS7" s="25">
        <v>58.52</v>
      </c>
      <c r="CT7" s="25">
        <v>51.46</v>
      </c>
      <c r="CU7" s="25">
        <v>51.84</v>
      </c>
      <c r="CV7" s="25">
        <v>56.15</v>
      </c>
      <c r="CW7" s="25">
        <v>80.099999999999994</v>
      </c>
      <c r="CX7" s="25">
        <v>75</v>
      </c>
      <c r="CY7" s="25">
        <v>80.5</v>
      </c>
      <c r="CZ7" s="25">
        <v>82.5</v>
      </c>
      <c r="DA7" s="25">
        <v>80.2</v>
      </c>
      <c r="DB7" s="25">
        <v>73.069999999999993</v>
      </c>
      <c r="DC7" s="25">
        <v>72.78</v>
      </c>
      <c r="DD7" s="25">
        <v>71.33</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3.66</v>
      </c>
      <c r="EE7" s="25">
        <v>0</v>
      </c>
      <c r="EF7" s="25">
        <v>0</v>
      </c>
      <c r="EG7" s="25">
        <v>0</v>
      </c>
      <c r="EH7" s="25">
        <v>1.5</v>
      </c>
      <c r="EI7" s="25">
        <v>0.53</v>
      </c>
      <c r="EJ7" s="25">
        <v>0.71</v>
      </c>
      <c r="EK7" s="25">
        <v>0.72</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2023-12-05T01:05:25Z</dcterms:created>
  <dcterms:modified xsi:type="dcterms:W3CDTF">2024-02-07T08:40:54Z</dcterms:modified>
  <cp:category/>
</cp:coreProperties>
</file>